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5A9644C9-2582-4CE6-A7C0-15B7D9FD93AA}" xr6:coauthVersionLast="46" xr6:coauthVersionMax="46"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Z34" i="45" l="1"/>
  <c r="AA34" i="45" s="1"/>
  <c r="T34" i="45"/>
  <c r="U34" i="45" s="1"/>
  <c r="R34" i="45"/>
  <c r="S34" i="45" s="1"/>
  <c r="Z33" i="45"/>
  <c r="AA33" i="45" s="1"/>
  <c r="X33" i="45"/>
  <c r="Y33" i="45" s="1"/>
  <c r="V33" i="45"/>
  <c r="W33" i="45" s="1"/>
  <c r="T33" i="45"/>
  <c r="U33" i="45" s="1"/>
  <c r="R33" i="45"/>
  <c r="S33" i="45" s="1"/>
  <c r="Z32" i="45"/>
  <c r="AA32" i="45" s="1"/>
  <c r="V32" i="45"/>
  <c r="W32" i="45" s="1"/>
  <c r="T32" i="45"/>
  <c r="U32" i="45" s="1"/>
  <c r="R32" i="45"/>
  <c r="S32" i="45" s="1"/>
  <c r="Z31" i="45"/>
  <c r="AA31" i="45" s="1"/>
  <c r="T31" i="45"/>
  <c r="U31" i="45" s="1"/>
  <c r="R31" i="45"/>
  <c r="S31" i="45" s="1"/>
  <c r="Z30" i="45"/>
  <c r="AA30" i="45" s="1"/>
  <c r="X30" i="45"/>
  <c r="Y30" i="45" s="1"/>
  <c r="V30" i="45"/>
  <c r="W30" i="45" s="1"/>
  <c r="T30" i="45"/>
  <c r="U30" i="45" s="1"/>
  <c r="R30" i="45"/>
  <c r="S30" i="45" s="1"/>
  <c r="Z29" i="45"/>
  <c r="AA29" i="45" s="1"/>
  <c r="X29" i="45"/>
  <c r="Y29" i="45" s="1"/>
  <c r="V29" i="45"/>
  <c r="W29" i="45" s="1"/>
  <c r="T29" i="45"/>
  <c r="U29" i="45" s="1"/>
  <c r="R29" i="45"/>
  <c r="S29" i="45" s="1"/>
  <c r="Z28" i="45"/>
  <c r="AA28" i="45" s="1"/>
  <c r="X28" i="45"/>
  <c r="Y28" i="45" s="1"/>
  <c r="V28" i="45"/>
  <c r="W28" i="45" s="1"/>
  <c r="T28" i="45"/>
  <c r="U28" i="45" s="1"/>
  <c r="R28" i="45"/>
  <c r="S28" i="45" s="1"/>
  <c r="Z27" i="45"/>
  <c r="AA27" i="45" s="1"/>
  <c r="X27" i="45"/>
  <c r="Y27" i="45" s="1"/>
  <c r="V27" i="45"/>
  <c r="W27" i="45" s="1"/>
  <c r="T27" i="45"/>
  <c r="U27" i="45" s="1"/>
  <c r="R27" i="45"/>
  <c r="S27" i="45" s="1"/>
  <c r="Z26" i="45"/>
  <c r="AA26" i="45" s="1"/>
  <c r="X26" i="45"/>
  <c r="Y26" i="45" s="1"/>
  <c r="V26" i="45"/>
  <c r="W26" i="45" s="1"/>
  <c r="T26" i="45"/>
  <c r="U26" i="45" s="1"/>
  <c r="R26" i="45"/>
  <c r="S26" i="45" s="1"/>
  <c r="Z25" i="45"/>
  <c r="AA25" i="45" s="1"/>
  <c r="X25" i="45"/>
  <c r="Y25" i="45" s="1"/>
  <c r="V25" i="45"/>
  <c r="W25" i="45" s="1"/>
  <c r="T25" i="45"/>
  <c r="U25" i="45" s="1"/>
  <c r="R25" i="45"/>
  <c r="S25" i="45" s="1"/>
  <c r="Z24" i="45"/>
  <c r="AA24" i="45" s="1"/>
  <c r="T24" i="45"/>
  <c r="U24" i="45" s="1"/>
  <c r="R24" i="45"/>
  <c r="S24" i="45" s="1"/>
  <c r="Z23" i="45"/>
  <c r="AA23" i="45" s="1"/>
  <c r="T23" i="45"/>
  <c r="U23" i="45" s="1"/>
  <c r="R23" i="45"/>
  <c r="S23" i="45" s="1"/>
  <c r="Z22" i="45"/>
  <c r="AA22" i="45" s="1"/>
  <c r="X22" i="45"/>
  <c r="Y22" i="45" s="1"/>
  <c r="V22" i="45"/>
  <c r="W22" i="45" s="1"/>
  <c r="T22" i="45"/>
  <c r="U22" i="45" s="1"/>
  <c r="R22" i="45"/>
  <c r="S22" i="45" s="1"/>
  <c r="Z21" i="45"/>
  <c r="AA21" i="45" s="1"/>
  <c r="X21" i="45"/>
  <c r="Y21" i="45" s="1"/>
  <c r="V21" i="45"/>
  <c r="W21" i="45" s="1"/>
  <c r="T21" i="45"/>
  <c r="U21" i="45" s="1"/>
  <c r="R21" i="45"/>
  <c r="S21" i="45" s="1"/>
  <c r="Z20" i="45"/>
  <c r="AA20" i="45" s="1"/>
  <c r="X20" i="45"/>
  <c r="Y20" i="45" s="1"/>
  <c r="V20" i="45"/>
  <c r="W20" i="45" s="1"/>
  <c r="T20" i="45"/>
  <c r="U20" i="45" s="1"/>
  <c r="R20" i="45"/>
  <c r="S20" i="45" s="1"/>
  <c r="Z19" i="45"/>
  <c r="AA19" i="45" s="1"/>
  <c r="V19" i="45"/>
  <c r="W19" i="45" s="1"/>
  <c r="T19" i="45"/>
  <c r="U19" i="45" s="1"/>
  <c r="R19" i="45"/>
  <c r="S19" i="45" s="1"/>
  <c r="Z18" i="45"/>
  <c r="AA18" i="45" s="1"/>
  <c r="X18" i="45"/>
  <c r="Y18" i="45" s="1"/>
  <c r="V18" i="45"/>
  <c r="W18" i="45" s="1"/>
  <c r="T18" i="45"/>
  <c r="U18" i="45" s="1"/>
  <c r="R18" i="45"/>
  <c r="S18" i="45" s="1"/>
  <c r="Z17" i="45"/>
  <c r="AA17" i="45" s="1"/>
  <c r="X17" i="45"/>
  <c r="Y17" i="45" s="1"/>
  <c r="V17" i="45"/>
  <c r="W17" i="45" s="1"/>
  <c r="T17" i="45"/>
  <c r="U17" i="45" s="1"/>
  <c r="R17" i="45"/>
  <c r="S17" i="45" s="1"/>
  <c r="Z16" i="45"/>
  <c r="AA16" i="45" s="1"/>
  <c r="T16" i="45"/>
  <c r="U16" i="45" s="1"/>
  <c r="R16" i="45"/>
  <c r="S16" i="45" s="1"/>
  <c r="Z15" i="45"/>
  <c r="AA15" i="45" s="1"/>
  <c r="V15" i="45"/>
  <c r="W15" i="45" s="1"/>
  <c r="T15" i="45"/>
  <c r="U15" i="45" s="1"/>
  <c r="R15" i="45"/>
  <c r="S15" i="45" s="1"/>
  <c r="Z14" i="45"/>
  <c r="AA14" i="45" s="1"/>
  <c r="X14" i="45"/>
  <c r="Y14" i="45" s="1"/>
  <c r="V14" i="45"/>
  <c r="W14" i="45" s="1"/>
  <c r="T14" i="45"/>
  <c r="U14" i="45" s="1"/>
  <c r="R14" i="45"/>
  <c r="S14" i="45" s="1"/>
  <c r="Z13" i="45"/>
  <c r="AA13" i="45" s="1"/>
  <c r="X13" i="45"/>
  <c r="Y13" i="45" s="1"/>
  <c r="V13" i="45"/>
  <c r="W13" i="45" s="1"/>
  <c r="T13" i="45"/>
  <c r="U13" i="45" s="1"/>
  <c r="R13" i="45"/>
  <c r="S13" i="45" s="1"/>
  <c r="Z12" i="45"/>
  <c r="AA12" i="45" s="1"/>
  <c r="X12" i="45"/>
  <c r="Y12" i="45" s="1"/>
  <c r="V12" i="45"/>
  <c r="W12" i="45" s="1"/>
  <c r="T12" i="45"/>
  <c r="U12" i="45" s="1"/>
  <c r="R12" i="45"/>
  <c r="S12" i="45" s="1"/>
  <c r="Z11" i="45"/>
  <c r="AA11" i="45" s="1"/>
  <c r="X11" i="45"/>
  <c r="Y11" i="45" s="1"/>
  <c r="V11" i="45"/>
  <c r="W11" i="45" s="1"/>
  <c r="T11" i="45"/>
  <c r="U11" i="45" s="1"/>
  <c r="R11" i="45"/>
  <c r="S11" i="45" s="1"/>
  <c r="Z10" i="45"/>
  <c r="AA10" i="45" s="1"/>
  <c r="V10" i="45"/>
  <c r="W10" i="45" s="1"/>
  <c r="T10" i="45"/>
  <c r="U10" i="45" s="1"/>
  <c r="R10" i="45"/>
  <c r="S10" i="45" s="1"/>
  <c r="Z9" i="45"/>
  <c r="AA9" i="45" s="1"/>
  <c r="V9" i="45"/>
  <c r="W9" i="45" s="1"/>
  <c r="T9" i="45"/>
  <c r="U9" i="45" s="1"/>
  <c r="R9" i="45"/>
  <c r="S9" i="45" s="1"/>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G8" i="9" l="1"/>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9" i="46" l="1"/>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<sst xmlns="http://schemas.openxmlformats.org/spreadsheetml/2006/main" count="11246" uniqueCount="2031">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</sst>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1609</v>
      </c>
      <c r="D23" s="135"/>
      <c r="E23" s="136"/>
      <c r="F23" s="51"/>
      <c r="G23" s="134" t="s">
        <v>1610</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1562</v>
      </c>
      <c r="D27" s="142"/>
      <c r="E27" s="143"/>
      <c r="F27" s="51"/>
      <c r="G27" s="141" t="s">
        <v>1563</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1601</v>
      </c>
      <c r="D39" s="142"/>
      <c r="E39" s="143"/>
      <c r="F39" s="51"/>
      <c r="G39" s="141" t="s">
        <v>1602</v>
      </c>
      <c r="H39" s="142"/>
      <c r="I39" s="143"/>
      <c r="K39" s="141" t="s">
        <v>1560</v>
      </c>
      <c r="L39" s="142"/>
      <c r="M39" s="143"/>
      <c r="N39" s="51"/>
      <c r="O39" s="141" t="s">
        <v>1561</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44321</v>
      </c>
      <c r="C8" s="65">
        <f>VLOOKUP($A8,'Return Data'!$B$7:$R$2843,4,0)</f>
        <v>998.58</v>
      </c>
      <c r="D8" s="65">
        <f>VLOOKUP($A8,'Return Data'!$B$7:$R$2843,10,0)</f>
        <v>2.5857999999999999</v>
      </c>
      <c r="E8" s="66">
        <f t="shared" ref="E8:E40" si="0">RANK(D8,D$8:D$40,0)</f>
        <v>10</v>
      </c>
      <c r="F8" s="65">
        <f>VLOOKUP($A8,'Return Data'!$B$7:$R$2843,11,0)</f>
        <v>21.2575</v>
      </c>
      <c r="G8" s="66">
        <f t="shared" ref="G8:G40" si="1">RANK(F8,F$8:F$40,0)</f>
        <v>11</v>
      </c>
      <c r="H8" s="65">
        <f>VLOOKUP($A8,'Return Data'!$B$7:$R$2843,12,0)</f>
        <v>32.738700000000001</v>
      </c>
      <c r="I8" s="66">
        <f t="shared" ref="I8:I40" si="2">RANK(H8,H$8:H$40,0)</f>
        <v>9</v>
      </c>
      <c r="J8" s="65">
        <f>VLOOKUP($A8,'Return Data'!$B$7:$R$2843,13,0)</f>
        <v>52.361899999999999</v>
      </c>
      <c r="K8" s="66">
        <f t="shared" ref="K8:K40" si="3">RANK(J8,J$8:J$40,0)</f>
        <v>10</v>
      </c>
      <c r="L8" s="65">
        <f>VLOOKUP($A8,'Return Data'!$B$7:$R$2843,17,0)</f>
        <v>11.793100000000001</v>
      </c>
      <c r="M8" s="66">
        <f t="shared" ref="M8:M17" si="4">RANK(L8,L$8:L$40,0)</f>
        <v>24</v>
      </c>
      <c r="N8" s="65">
        <f>VLOOKUP($A8,'Return Data'!$B$7:$R$2843,14,0)</f>
        <v>7.7518000000000002</v>
      </c>
      <c r="O8" s="66">
        <f>RANK(N8,N$8:N$40,0)</f>
        <v>23</v>
      </c>
      <c r="P8" s="65">
        <f>VLOOKUP($A8,'Return Data'!$B$7:$R$2843,15,0)</f>
        <v>11.544600000000001</v>
      </c>
      <c r="Q8" s="66">
        <f>RANK(P8,P$8:P$40,0)</f>
        <v>16</v>
      </c>
      <c r="R8" s="65">
        <f>VLOOKUP($A8,'Return Data'!$B$7:$R$2843,16,0)</f>
        <v>13.4282</v>
      </c>
      <c r="S8" s="67">
        <f t="shared" ref="S8:S40" si="5">RANK(R8,R$8:R$40,0)</f>
        <v>17</v>
      </c>
    </row>
    <row r="9" spans="1:20" x14ac:dyDescent="0.3">
      <c r="A9" s="63" t="s">
        <v>480</v>
      </c>
      <c r="B9" s="64">
        <f>VLOOKUP($A9,'Return Data'!$B$7:$R$2843,3,0)</f>
        <v>44321</v>
      </c>
      <c r="C9" s="65">
        <f>VLOOKUP($A9,'Return Data'!$B$7:$R$2843,4,0)</f>
        <v>13.64</v>
      </c>
      <c r="D9" s="65">
        <f>VLOOKUP($A9,'Return Data'!$B$7:$R$2843,10,0)</f>
        <v>-0.87209999999999999</v>
      </c>
      <c r="E9" s="66">
        <f t="shared" si="0"/>
        <v>31</v>
      </c>
      <c r="F9" s="65">
        <f>VLOOKUP($A9,'Return Data'!$B$7:$R$2843,11,0)</f>
        <v>14.333600000000001</v>
      </c>
      <c r="G9" s="66">
        <f t="shared" si="1"/>
        <v>29</v>
      </c>
      <c r="H9" s="65">
        <f>VLOOKUP($A9,'Return Data'!$B$7:$R$2843,12,0)</f>
        <v>23.550699999999999</v>
      </c>
      <c r="I9" s="66">
        <f t="shared" si="2"/>
        <v>27</v>
      </c>
      <c r="J9" s="65">
        <f>VLOOKUP($A9,'Return Data'!$B$7:$R$2843,13,0)</f>
        <v>42.976900000000001</v>
      </c>
      <c r="K9" s="66">
        <f t="shared" si="3"/>
        <v>24</v>
      </c>
      <c r="L9" s="65">
        <f>VLOOKUP($A9,'Return Data'!$B$7:$R$2843,17,0)</f>
        <v>14.8444</v>
      </c>
      <c r="M9" s="66">
        <f t="shared" si="4"/>
        <v>8</v>
      </c>
      <c r="N9" s="65"/>
      <c r="O9" s="66"/>
      <c r="P9" s="65"/>
      <c r="Q9" s="66"/>
      <c r="R9" s="65">
        <f>VLOOKUP($A9,'Return Data'!$B$7:$R$2843,16,0)</f>
        <v>11.997199999999999</v>
      </c>
      <c r="S9" s="67">
        <f t="shared" si="5"/>
        <v>23</v>
      </c>
    </row>
    <row r="10" spans="1:20" x14ac:dyDescent="0.3">
      <c r="A10" s="63" t="s">
        <v>483</v>
      </c>
      <c r="B10" s="64">
        <f>VLOOKUP($A10,'Return Data'!$B$7:$R$2843,3,0)</f>
        <v>44321</v>
      </c>
      <c r="C10" s="65">
        <f>VLOOKUP($A10,'Return Data'!$B$7:$R$2843,4,0)</f>
        <v>75.150000000000006</v>
      </c>
      <c r="D10" s="65">
        <f>VLOOKUP($A10,'Return Data'!$B$7:$R$2843,10,0)</f>
        <v>1.0760000000000001</v>
      </c>
      <c r="E10" s="66">
        <f t="shared" si="0"/>
        <v>16</v>
      </c>
      <c r="F10" s="65">
        <f>VLOOKUP($A10,'Return Data'!$B$7:$R$2843,11,0)</f>
        <v>18.6829</v>
      </c>
      <c r="G10" s="66">
        <f t="shared" si="1"/>
        <v>20</v>
      </c>
      <c r="H10" s="65">
        <f>VLOOKUP($A10,'Return Data'!$B$7:$R$2843,12,0)</f>
        <v>28.791799999999999</v>
      </c>
      <c r="I10" s="66">
        <f t="shared" si="2"/>
        <v>16</v>
      </c>
      <c r="J10" s="65">
        <f>VLOOKUP($A10,'Return Data'!$B$7:$R$2843,13,0)</f>
        <v>49.373899999999999</v>
      </c>
      <c r="K10" s="66">
        <f t="shared" si="3"/>
        <v>14</v>
      </c>
      <c r="L10" s="65">
        <f>VLOOKUP($A10,'Return Data'!$B$7:$R$2843,17,0)</f>
        <v>12.0871</v>
      </c>
      <c r="M10" s="66">
        <f t="shared" si="4"/>
        <v>21</v>
      </c>
      <c r="N10" s="65">
        <f>VLOOKUP($A10,'Return Data'!$B$7:$R$2843,14,0)</f>
        <v>7.4579000000000004</v>
      </c>
      <c r="O10" s="66">
        <f t="shared" ref="O10:O17" si="6">RANK(N10,N$8:N$40,0)</f>
        <v>24</v>
      </c>
      <c r="P10" s="65">
        <f>VLOOKUP($A10,'Return Data'!$B$7:$R$2843,15,0)</f>
        <v>11.619899999999999</v>
      </c>
      <c r="Q10" s="66">
        <f>RANK(P10,P$8:P$40,0)</f>
        <v>15</v>
      </c>
      <c r="R10" s="65">
        <f>VLOOKUP($A10,'Return Data'!$B$7:$R$2843,16,0)</f>
        <v>11.5388</v>
      </c>
      <c r="S10" s="67">
        <f t="shared" si="5"/>
        <v>25</v>
      </c>
    </row>
    <row r="11" spans="1:20" x14ac:dyDescent="0.3">
      <c r="A11" s="63" t="s">
        <v>1780</v>
      </c>
      <c r="B11" s="64">
        <f>VLOOKUP($A11,'Return Data'!$B$7:$R$2843,3,0)</f>
        <v>44321</v>
      </c>
      <c r="C11" s="65">
        <f>VLOOKUP($A11,'Return Data'!$B$7:$R$2843,4,0)</f>
        <v>17.1465</v>
      </c>
      <c r="D11" s="65">
        <f>VLOOKUP($A11,'Return Data'!$B$7:$R$2843,10,0)</f>
        <v>1.7494000000000001</v>
      </c>
      <c r="E11" s="66">
        <f t="shared" si="0"/>
        <v>13</v>
      </c>
      <c r="F11" s="65">
        <f>VLOOKUP($A11,'Return Data'!$B$7:$R$2843,11,0)</f>
        <v>20.5717</v>
      </c>
      <c r="G11" s="66">
        <f t="shared" si="1"/>
        <v>14</v>
      </c>
      <c r="H11" s="65">
        <f>VLOOKUP($A11,'Return Data'!$B$7:$R$2843,12,0)</f>
        <v>26.767900000000001</v>
      </c>
      <c r="I11" s="66">
        <f t="shared" si="2"/>
        <v>21</v>
      </c>
      <c r="J11" s="65">
        <f>VLOOKUP($A11,'Return Data'!$B$7:$R$2843,13,0)</f>
        <v>44.158499999999997</v>
      </c>
      <c r="K11" s="66">
        <f t="shared" si="3"/>
        <v>22</v>
      </c>
      <c r="L11" s="65">
        <f>VLOOKUP($A11,'Return Data'!$B$7:$R$2843,17,0)</f>
        <v>19.0581</v>
      </c>
      <c r="M11" s="66">
        <f t="shared" si="4"/>
        <v>4</v>
      </c>
      <c r="N11" s="65">
        <f>VLOOKUP($A11,'Return Data'!$B$7:$R$2843,14,0)</f>
        <v>15.402799999999999</v>
      </c>
      <c r="O11" s="66">
        <f t="shared" si="6"/>
        <v>2</v>
      </c>
      <c r="P11" s="65"/>
      <c r="Q11" s="66"/>
      <c r="R11" s="65">
        <f>VLOOKUP($A11,'Return Data'!$B$7:$R$2843,16,0)</f>
        <v>14.131</v>
      </c>
      <c r="S11" s="67">
        <f t="shared" si="5"/>
        <v>13</v>
      </c>
    </row>
    <row r="12" spans="1:20" x14ac:dyDescent="0.3">
      <c r="A12" s="63" t="s">
        <v>484</v>
      </c>
      <c r="B12" s="64">
        <f>VLOOKUP($A12,'Return Data'!$B$7:$R$2843,3,0)</f>
        <v>44321</v>
      </c>
      <c r="C12" s="65">
        <f>VLOOKUP($A12,'Return Data'!$B$7:$R$2843,4,0)</f>
        <v>18.97</v>
      </c>
      <c r="D12" s="65">
        <f>VLOOKUP($A12,'Return Data'!$B$7:$R$2843,10,0)</f>
        <v>13.456899999999999</v>
      </c>
      <c r="E12" s="66">
        <f t="shared" si="0"/>
        <v>2</v>
      </c>
      <c r="F12" s="65">
        <f>VLOOKUP($A12,'Return Data'!$B$7:$R$2843,11,0)</f>
        <v>28.872299999999999</v>
      </c>
      <c r="G12" s="66">
        <f t="shared" si="1"/>
        <v>3</v>
      </c>
      <c r="H12" s="65">
        <f>VLOOKUP($A12,'Return Data'!$B$7:$R$2843,12,0)</f>
        <v>47.054299999999998</v>
      </c>
      <c r="I12" s="66">
        <f t="shared" si="2"/>
        <v>2</v>
      </c>
      <c r="J12" s="65">
        <f>VLOOKUP($A12,'Return Data'!$B$7:$R$2843,13,0)</f>
        <v>66.403499999999994</v>
      </c>
      <c r="K12" s="66">
        <f t="shared" si="3"/>
        <v>3</v>
      </c>
      <c r="L12" s="65">
        <f>VLOOKUP($A12,'Return Data'!$B$7:$R$2843,17,0)</f>
        <v>21.076799999999999</v>
      </c>
      <c r="M12" s="66">
        <f t="shared" si="4"/>
        <v>2</v>
      </c>
      <c r="N12" s="65">
        <f>VLOOKUP($A12,'Return Data'!$B$7:$R$2843,14,0)</f>
        <v>8.5367999999999995</v>
      </c>
      <c r="O12" s="66">
        <f t="shared" si="6"/>
        <v>20</v>
      </c>
      <c r="P12" s="65"/>
      <c r="Q12" s="66"/>
      <c r="R12" s="65">
        <f>VLOOKUP($A12,'Return Data'!$B$7:$R$2843,16,0)</f>
        <v>14.287000000000001</v>
      </c>
      <c r="S12" s="67">
        <f t="shared" si="5"/>
        <v>10</v>
      </c>
    </row>
    <row r="13" spans="1:20" x14ac:dyDescent="0.3">
      <c r="A13" s="63" t="s">
        <v>486</v>
      </c>
      <c r="B13" s="64">
        <f>VLOOKUP($A13,'Return Data'!$B$7:$R$2843,3,0)</f>
        <v>44321</v>
      </c>
      <c r="C13" s="65">
        <f>VLOOKUP($A13,'Return Data'!$B$7:$R$2843,4,0)</f>
        <v>227.54</v>
      </c>
      <c r="D13" s="65">
        <f>VLOOKUP($A13,'Return Data'!$B$7:$R$2843,10,0)</f>
        <v>0.2467</v>
      </c>
      <c r="E13" s="66">
        <f t="shared" si="0"/>
        <v>26</v>
      </c>
      <c r="F13" s="65">
        <f>VLOOKUP($A13,'Return Data'!$B$7:$R$2843,11,0)</f>
        <v>16.305499999999999</v>
      </c>
      <c r="G13" s="66">
        <f t="shared" si="1"/>
        <v>25</v>
      </c>
      <c r="H13" s="65">
        <f>VLOOKUP($A13,'Return Data'!$B$7:$R$2843,12,0)</f>
        <v>25.435500000000001</v>
      </c>
      <c r="I13" s="66">
        <f t="shared" si="2"/>
        <v>24</v>
      </c>
      <c r="J13" s="65">
        <f>VLOOKUP($A13,'Return Data'!$B$7:$R$2843,13,0)</f>
        <v>42.444000000000003</v>
      </c>
      <c r="K13" s="66">
        <f t="shared" si="3"/>
        <v>25</v>
      </c>
      <c r="L13" s="65">
        <f>VLOOKUP($A13,'Return Data'!$B$7:$R$2843,17,0)</f>
        <v>16.9252</v>
      </c>
      <c r="M13" s="66">
        <f t="shared" si="4"/>
        <v>6</v>
      </c>
      <c r="N13" s="65">
        <f>VLOOKUP($A13,'Return Data'!$B$7:$R$2843,14,0)</f>
        <v>13.7277</v>
      </c>
      <c r="O13" s="66">
        <f t="shared" si="6"/>
        <v>3</v>
      </c>
      <c r="P13" s="65">
        <f>VLOOKUP($A13,'Return Data'!$B$7:$R$2843,15,0)</f>
        <v>15.3475</v>
      </c>
      <c r="Q13" s="66">
        <f>RANK(P13,P$8:P$40,0)</f>
        <v>3</v>
      </c>
      <c r="R13" s="65">
        <f>VLOOKUP($A13,'Return Data'!$B$7:$R$2843,16,0)</f>
        <v>14.847300000000001</v>
      </c>
      <c r="S13" s="67">
        <f t="shared" si="5"/>
        <v>6</v>
      </c>
    </row>
    <row r="14" spans="1:20" x14ac:dyDescent="0.3">
      <c r="A14" s="63" t="s">
        <v>488</v>
      </c>
      <c r="B14" s="64">
        <f>VLOOKUP($A14,'Return Data'!$B$7:$R$2843,3,0)</f>
        <v>44321</v>
      </c>
      <c r="C14" s="65">
        <f>VLOOKUP($A14,'Return Data'!$B$7:$R$2843,4,0)</f>
        <v>220.23099999999999</v>
      </c>
      <c r="D14" s="65">
        <f>VLOOKUP($A14,'Return Data'!$B$7:$R$2843,10,0)</f>
        <v>2.3439999999999999</v>
      </c>
      <c r="E14" s="66">
        <f t="shared" si="0"/>
        <v>12</v>
      </c>
      <c r="F14" s="65">
        <f>VLOOKUP($A14,'Return Data'!$B$7:$R$2843,11,0)</f>
        <v>20.4238</v>
      </c>
      <c r="G14" s="66">
        <f t="shared" si="1"/>
        <v>15</v>
      </c>
      <c r="H14" s="65">
        <f>VLOOKUP($A14,'Return Data'!$B$7:$R$2843,12,0)</f>
        <v>30.2256</v>
      </c>
      <c r="I14" s="66">
        <f t="shared" si="2"/>
        <v>13</v>
      </c>
      <c r="J14" s="65">
        <f>VLOOKUP($A14,'Return Data'!$B$7:$R$2843,13,0)</f>
        <v>48.569800000000001</v>
      </c>
      <c r="K14" s="66">
        <f t="shared" si="3"/>
        <v>15</v>
      </c>
      <c r="L14" s="65">
        <f>VLOOKUP($A14,'Return Data'!$B$7:$R$2843,17,0)</f>
        <v>17.5107</v>
      </c>
      <c r="M14" s="66">
        <f t="shared" si="4"/>
        <v>5</v>
      </c>
      <c r="N14" s="65">
        <f>VLOOKUP($A14,'Return Data'!$B$7:$R$2843,14,0)</f>
        <v>12.815</v>
      </c>
      <c r="O14" s="66">
        <f t="shared" si="6"/>
        <v>6</v>
      </c>
      <c r="P14" s="65">
        <f>VLOOKUP($A14,'Return Data'!$B$7:$R$2843,15,0)</f>
        <v>14.8262</v>
      </c>
      <c r="Q14" s="66">
        <f>RANK(P14,P$8:P$40,0)</f>
        <v>6</v>
      </c>
      <c r="R14" s="65">
        <f>VLOOKUP($A14,'Return Data'!$B$7:$R$2843,16,0)</f>
        <v>14.281000000000001</v>
      </c>
      <c r="S14" s="67">
        <f t="shared" si="5"/>
        <v>12</v>
      </c>
    </row>
    <row r="15" spans="1:20" x14ac:dyDescent="0.3">
      <c r="A15" s="63" t="s">
        <v>490</v>
      </c>
      <c r="B15" s="64">
        <f>VLOOKUP($A15,'Return Data'!$B$7:$R$2843,3,0)</f>
        <v>44321</v>
      </c>
      <c r="C15" s="65">
        <f>VLOOKUP($A15,'Return Data'!$B$7:$R$2843,4,0)</f>
        <v>34.5</v>
      </c>
      <c r="D15" s="65">
        <f>VLOOKUP($A15,'Return Data'!$B$7:$R$2843,10,0)</f>
        <v>0.78879999999999995</v>
      </c>
      <c r="E15" s="66">
        <f t="shared" si="0"/>
        <v>21</v>
      </c>
      <c r="F15" s="65">
        <f>VLOOKUP($A15,'Return Data'!$B$7:$R$2843,11,0)</f>
        <v>20.798300000000001</v>
      </c>
      <c r="G15" s="66">
        <f t="shared" si="1"/>
        <v>13</v>
      </c>
      <c r="H15" s="65">
        <f>VLOOKUP($A15,'Return Data'!$B$7:$R$2843,12,0)</f>
        <v>29.407399999999999</v>
      </c>
      <c r="I15" s="66">
        <f t="shared" si="2"/>
        <v>15</v>
      </c>
      <c r="J15" s="65">
        <f>VLOOKUP($A15,'Return Data'!$B$7:$R$2843,13,0)</f>
        <v>47.1843</v>
      </c>
      <c r="K15" s="66">
        <f t="shared" si="3"/>
        <v>17</v>
      </c>
      <c r="L15" s="65">
        <f>VLOOKUP($A15,'Return Data'!$B$7:$R$2843,17,0)</f>
        <v>14.796200000000001</v>
      </c>
      <c r="M15" s="66">
        <f t="shared" si="4"/>
        <v>9</v>
      </c>
      <c r="N15" s="65">
        <f>VLOOKUP($A15,'Return Data'!$B$7:$R$2843,14,0)</f>
        <v>11.8352</v>
      </c>
      <c r="O15" s="66">
        <f t="shared" si="6"/>
        <v>9</v>
      </c>
      <c r="P15" s="65">
        <f>VLOOKUP($A15,'Return Data'!$B$7:$R$2843,15,0)</f>
        <v>12.4049</v>
      </c>
      <c r="Q15" s="66">
        <f>RANK(P15,P$8:P$40,0)</f>
        <v>12</v>
      </c>
      <c r="R15" s="65">
        <f>VLOOKUP($A15,'Return Data'!$B$7:$R$2843,16,0)</f>
        <v>12.5685</v>
      </c>
      <c r="S15" s="67">
        <f t="shared" si="5"/>
        <v>19</v>
      </c>
    </row>
    <row r="16" spans="1:20" x14ac:dyDescent="0.3">
      <c r="A16" s="63" t="s">
        <v>493</v>
      </c>
      <c r="B16" s="64">
        <f>VLOOKUP($A16,'Return Data'!$B$7:$R$2843,3,0)</f>
        <v>44321</v>
      </c>
      <c r="C16" s="65">
        <f>VLOOKUP($A16,'Return Data'!$B$7:$R$2843,4,0)</f>
        <v>168.0583</v>
      </c>
      <c r="D16" s="65">
        <f>VLOOKUP($A16,'Return Data'!$B$7:$R$2843,10,0)</f>
        <v>1.7473000000000001</v>
      </c>
      <c r="E16" s="66">
        <f t="shared" si="0"/>
        <v>14</v>
      </c>
      <c r="F16" s="65">
        <f>VLOOKUP($A16,'Return Data'!$B$7:$R$2843,11,0)</f>
        <v>22.273499999999999</v>
      </c>
      <c r="G16" s="66">
        <f t="shared" si="1"/>
        <v>10</v>
      </c>
      <c r="H16" s="65">
        <f>VLOOKUP($A16,'Return Data'!$B$7:$R$2843,12,0)</f>
        <v>33.470999999999997</v>
      </c>
      <c r="I16" s="66">
        <f t="shared" si="2"/>
        <v>7</v>
      </c>
      <c r="J16" s="65">
        <f>VLOOKUP($A16,'Return Data'!$B$7:$R$2843,13,0)</f>
        <v>52.483600000000003</v>
      </c>
      <c r="K16" s="66">
        <f t="shared" si="3"/>
        <v>9</v>
      </c>
      <c r="L16" s="65">
        <f>VLOOKUP($A16,'Return Data'!$B$7:$R$2843,17,0)</f>
        <v>14.1541</v>
      </c>
      <c r="M16" s="66">
        <f t="shared" si="4"/>
        <v>12</v>
      </c>
      <c r="N16" s="65">
        <f>VLOOKUP($A16,'Return Data'!$B$7:$R$2843,14,0)</f>
        <v>11.287100000000001</v>
      </c>
      <c r="O16" s="66">
        <f t="shared" si="6"/>
        <v>11</v>
      </c>
      <c r="P16" s="65">
        <f>VLOOKUP($A16,'Return Data'!$B$7:$R$2843,15,0)</f>
        <v>12.470499999999999</v>
      </c>
      <c r="Q16" s="66">
        <f>RANK(P16,P$8:P$40,0)</f>
        <v>11</v>
      </c>
      <c r="R16" s="65">
        <f>VLOOKUP($A16,'Return Data'!$B$7:$R$2843,16,0)</f>
        <v>14.2836</v>
      </c>
      <c r="S16" s="67">
        <f t="shared" si="5"/>
        <v>11</v>
      </c>
    </row>
    <row r="17" spans="1:19" x14ac:dyDescent="0.3">
      <c r="A17" s="63" t="s">
        <v>495</v>
      </c>
      <c r="B17" s="64">
        <f>VLOOKUP($A17,'Return Data'!$B$7:$R$2843,3,0)</f>
        <v>44321</v>
      </c>
      <c r="C17" s="65">
        <f>VLOOKUP($A17,'Return Data'!$B$7:$R$2843,4,0)</f>
        <v>71.572999999999993</v>
      </c>
      <c r="D17" s="65">
        <f>VLOOKUP($A17,'Return Data'!$B$7:$R$2843,10,0)</f>
        <v>0.38290000000000002</v>
      </c>
      <c r="E17" s="66">
        <f t="shared" si="0"/>
        <v>25</v>
      </c>
      <c r="F17" s="65">
        <f>VLOOKUP($A17,'Return Data'!$B$7:$R$2843,11,0)</f>
        <v>22.922699999999999</v>
      </c>
      <c r="G17" s="66">
        <f t="shared" si="1"/>
        <v>9</v>
      </c>
      <c r="H17" s="65">
        <f>VLOOKUP($A17,'Return Data'!$B$7:$R$2843,12,0)</f>
        <v>32.919199999999996</v>
      </c>
      <c r="I17" s="66">
        <f t="shared" si="2"/>
        <v>8</v>
      </c>
      <c r="J17" s="65">
        <f>VLOOKUP($A17,'Return Data'!$B$7:$R$2843,13,0)</f>
        <v>51.911299999999997</v>
      </c>
      <c r="K17" s="66">
        <f t="shared" si="3"/>
        <v>11</v>
      </c>
      <c r="L17" s="65">
        <f>VLOOKUP($A17,'Return Data'!$B$7:$R$2843,17,0)</f>
        <v>13.039099999999999</v>
      </c>
      <c r="M17" s="66">
        <f t="shared" si="4"/>
        <v>17</v>
      </c>
      <c r="N17" s="65">
        <f>VLOOKUP($A17,'Return Data'!$B$7:$R$2843,14,0)</f>
        <v>10.144299999999999</v>
      </c>
      <c r="O17" s="66">
        <f t="shared" si="6"/>
        <v>13</v>
      </c>
      <c r="P17" s="65">
        <f>VLOOKUP($A17,'Return Data'!$B$7:$R$2843,15,0)</f>
        <v>13.6685</v>
      </c>
      <c r="Q17" s="66">
        <f>RANK(P17,P$8:P$40,0)</f>
        <v>10</v>
      </c>
      <c r="R17" s="65">
        <f>VLOOKUP($A17,'Return Data'!$B$7:$R$2843,16,0)</f>
        <v>15.1496</v>
      </c>
      <c r="S17" s="67">
        <f t="shared" si="5"/>
        <v>5</v>
      </c>
    </row>
    <row r="18" spans="1:19" x14ac:dyDescent="0.3">
      <c r="A18" s="63" t="s">
        <v>496</v>
      </c>
      <c r="B18" s="64">
        <f>VLOOKUP($A18,'Return Data'!$B$7:$R$2843,3,0)</f>
        <v>44321</v>
      </c>
      <c r="C18" s="65">
        <f>VLOOKUP($A18,'Return Data'!$B$7:$R$2843,4,0)</f>
        <v>14.198399999999999</v>
      </c>
      <c r="D18" s="65">
        <f>VLOOKUP($A18,'Return Data'!$B$7:$R$2843,10,0)</f>
        <v>-1.0316000000000001</v>
      </c>
      <c r="E18" s="66">
        <f t="shared" si="0"/>
        <v>32</v>
      </c>
      <c r="F18" s="65">
        <f>VLOOKUP($A18,'Return Data'!$B$7:$R$2843,11,0)</f>
        <v>15.2973</v>
      </c>
      <c r="G18" s="66">
        <f t="shared" si="1"/>
        <v>26</v>
      </c>
      <c r="H18" s="65">
        <f>VLOOKUP($A18,'Return Data'!$B$7:$R$2843,12,0)</f>
        <v>24.2455</v>
      </c>
      <c r="I18" s="66">
        <f t="shared" si="2"/>
        <v>26</v>
      </c>
      <c r="J18" s="65">
        <f>VLOOKUP($A18,'Return Data'!$B$7:$R$2843,13,0)</f>
        <v>42.301299999999998</v>
      </c>
      <c r="K18" s="66">
        <f t="shared" si="3"/>
        <v>26</v>
      </c>
      <c r="L18" s="65"/>
      <c r="M18" s="66"/>
      <c r="N18" s="65"/>
      <c r="O18" s="66"/>
      <c r="P18" s="65"/>
      <c r="Q18" s="66"/>
      <c r="R18" s="65">
        <f>VLOOKUP($A18,'Return Data'!$B$7:$R$2843,16,0)</f>
        <v>14.817500000000001</v>
      </c>
      <c r="S18" s="67">
        <f t="shared" si="5"/>
        <v>7</v>
      </c>
    </row>
    <row r="19" spans="1:19" x14ac:dyDescent="0.3">
      <c r="A19" s="63" t="s">
        <v>499</v>
      </c>
      <c r="B19" s="64">
        <f>VLOOKUP($A19,'Return Data'!$B$7:$R$2843,3,0)</f>
        <v>44321</v>
      </c>
      <c r="C19" s="65">
        <f>VLOOKUP($A19,'Return Data'!$B$7:$R$2843,4,0)</f>
        <v>189.09</v>
      </c>
      <c r="D19" s="65">
        <f>VLOOKUP($A19,'Return Data'!$B$7:$R$2843,10,0)</f>
        <v>5.4189999999999996</v>
      </c>
      <c r="E19" s="66">
        <f t="shared" si="0"/>
        <v>3</v>
      </c>
      <c r="F19" s="65">
        <f>VLOOKUP($A19,'Return Data'!$B$7:$R$2843,11,0)</f>
        <v>34.948599999999999</v>
      </c>
      <c r="G19" s="66">
        <f t="shared" si="1"/>
        <v>2</v>
      </c>
      <c r="H19" s="65">
        <f>VLOOKUP($A19,'Return Data'!$B$7:$R$2843,12,0)</f>
        <v>37.680199999999999</v>
      </c>
      <c r="I19" s="66">
        <f t="shared" si="2"/>
        <v>4</v>
      </c>
      <c r="J19" s="65">
        <f>VLOOKUP($A19,'Return Data'!$B$7:$R$2843,13,0)</f>
        <v>54.852200000000003</v>
      </c>
      <c r="K19" s="66">
        <f t="shared" si="3"/>
        <v>7</v>
      </c>
      <c r="L19" s="65">
        <f>VLOOKUP($A19,'Return Data'!$B$7:$R$2843,17,0)</f>
        <v>14.484299999999999</v>
      </c>
      <c r="M19" s="66">
        <f>RANK(L19,L$8:L$40,0)</f>
        <v>10</v>
      </c>
      <c r="N19" s="65">
        <f>VLOOKUP($A19,'Return Data'!$B$7:$R$2843,14,0)</f>
        <v>11.9992</v>
      </c>
      <c r="O19" s="66">
        <f>RANK(N19,N$8:N$40,0)</f>
        <v>8</v>
      </c>
      <c r="P19" s="65">
        <f>VLOOKUP($A19,'Return Data'!$B$7:$R$2843,15,0)</f>
        <v>15.0159</v>
      </c>
      <c r="Q19" s="66">
        <f>RANK(P19,P$8:P$40,0)</f>
        <v>5</v>
      </c>
      <c r="R19" s="65">
        <f>VLOOKUP($A19,'Return Data'!$B$7:$R$2843,16,0)</f>
        <v>15.6564</v>
      </c>
      <c r="S19" s="67">
        <f t="shared" si="5"/>
        <v>3</v>
      </c>
    </row>
    <row r="20" spans="1:19" x14ac:dyDescent="0.3">
      <c r="A20" s="63" t="s">
        <v>501</v>
      </c>
      <c r="B20" s="64">
        <f>VLOOKUP($A20,'Return Data'!$B$7:$R$2843,3,0)</f>
        <v>44321</v>
      </c>
      <c r="C20" s="65">
        <f>VLOOKUP($A20,'Return Data'!$B$7:$R$2843,4,0)</f>
        <v>14.8812</v>
      </c>
      <c r="D20" s="65">
        <f>VLOOKUP($A20,'Return Data'!$B$7:$R$2843,10,0)</f>
        <v>1.5442</v>
      </c>
      <c r="E20" s="66">
        <f t="shared" si="0"/>
        <v>15</v>
      </c>
      <c r="F20" s="65">
        <f>VLOOKUP($A20,'Return Data'!$B$7:$R$2843,11,0)</f>
        <v>14.801</v>
      </c>
      <c r="G20" s="66">
        <f t="shared" si="1"/>
        <v>28</v>
      </c>
      <c r="H20" s="65">
        <f>VLOOKUP($A20,'Return Data'!$B$7:$R$2843,12,0)</f>
        <v>21.697700000000001</v>
      </c>
      <c r="I20" s="66">
        <f t="shared" si="2"/>
        <v>29</v>
      </c>
      <c r="J20" s="65">
        <f>VLOOKUP($A20,'Return Data'!$B$7:$R$2843,13,0)</f>
        <v>38.01</v>
      </c>
      <c r="K20" s="66">
        <f t="shared" si="3"/>
        <v>32</v>
      </c>
      <c r="L20" s="65">
        <f>VLOOKUP($A20,'Return Data'!$B$7:$R$2843,17,0)</f>
        <v>12.2628</v>
      </c>
      <c r="M20" s="66">
        <f>RANK(L20,L$8:L$40,0)</f>
        <v>20</v>
      </c>
      <c r="N20" s="65">
        <f>VLOOKUP($A20,'Return Data'!$B$7:$R$2843,14,0)</f>
        <v>5.9305000000000003</v>
      </c>
      <c r="O20" s="66">
        <f>RANK(N20,N$8:N$40,0)</f>
        <v>25</v>
      </c>
      <c r="P20" s="65"/>
      <c r="Q20" s="66"/>
      <c r="R20" s="65">
        <f>VLOOKUP($A20,'Return Data'!$B$7:$R$2843,16,0)</f>
        <v>9.1684999999999999</v>
      </c>
      <c r="S20" s="67">
        <f t="shared" si="5"/>
        <v>32</v>
      </c>
    </row>
    <row r="21" spans="1:19" x14ac:dyDescent="0.3">
      <c r="A21" s="63" t="s">
        <v>502</v>
      </c>
      <c r="B21" s="64">
        <f>VLOOKUP($A21,'Return Data'!$B$7:$R$2843,3,0)</f>
        <v>44321</v>
      </c>
      <c r="C21" s="65">
        <f>VLOOKUP($A21,'Return Data'!$B$7:$R$2843,4,0)</f>
        <v>15.42</v>
      </c>
      <c r="D21" s="65">
        <f>VLOOKUP($A21,'Return Data'!$B$7:$R$2843,10,0)</f>
        <v>3.2128999999999999</v>
      </c>
      <c r="E21" s="66">
        <f t="shared" si="0"/>
        <v>8</v>
      </c>
      <c r="F21" s="65">
        <f>VLOOKUP($A21,'Return Data'!$B$7:$R$2843,11,0)</f>
        <v>21.226400000000002</v>
      </c>
      <c r="G21" s="66">
        <f t="shared" si="1"/>
        <v>12</v>
      </c>
      <c r="H21" s="65">
        <f>VLOOKUP($A21,'Return Data'!$B$7:$R$2843,12,0)</f>
        <v>32.133699999999997</v>
      </c>
      <c r="I21" s="66">
        <f t="shared" si="2"/>
        <v>11</v>
      </c>
      <c r="J21" s="65">
        <f>VLOOKUP($A21,'Return Data'!$B$7:$R$2843,13,0)</f>
        <v>52.673299999999998</v>
      </c>
      <c r="K21" s="66">
        <f t="shared" si="3"/>
        <v>8</v>
      </c>
      <c r="L21" s="65">
        <f>VLOOKUP($A21,'Return Data'!$B$7:$R$2843,17,0)</f>
        <v>13.582800000000001</v>
      </c>
      <c r="M21" s="66">
        <f>RANK(L21,L$8:L$40,0)</f>
        <v>14</v>
      </c>
      <c r="N21" s="65">
        <f>VLOOKUP($A21,'Return Data'!$B$7:$R$2843,14,0)</f>
        <v>8.9931000000000001</v>
      </c>
      <c r="O21" s="66">
        <f>RANK(N21,N$8:N$40,0)</f>
        <v>17</v>
      </c>
      <c r="P21" s="65"/>
      <c r="Q21" s="66"/>
      <c r="R21" s="65">
        <f>VLOOKUP($A21,'Return Data'!$B$7:$R$2843,16,0)</f>
        <v>10.4735</v>
      </c>
      <c r="S21" s="67">
        <f t="shared" si="5"/>
        <v>29</v>
      </c>
    </row>
    <row r="22" spans="1:19" x14ac:dyDescent="0.3">
      <c r="A22" s="63" t="s">
        <v>504</v>
      </c>
      <c r="B22" s="64">
        <f>VLOOKUP($A22,'Return Data'!$B$7:$R$2843,3,0)</f>
        <v>44321</v>
      </c>
      <c r="C22" s="65">
        <f>VLOOKUP($A22,'Return Data'!$B$7:$R$2843,4,0)</f>
        <v>13.5847</v>
      </c>
      <c r="D22" s="65">
        <f>VLOOKUP($A22,'Return Data'!$B$7:$R$2843,10,0)</f>
        <v>0.70499999999999996</v>
      </c>
      <c r="E22" s="66">
        <f t="shared" si="0"/>
        <v>22</v>
      </c>
      <c r="F22" s="65">
        <f>VLOOKUP($A22,'Return Data'!$B$7:$R$2843,11,0)</f>
        <v>16.408999999999999</v>
      </c>
      <c r="G22" s="66">
        <f t="shared" si="1"/>
        <v>24</v>
      </c>
      <c r="H22" s="65">
        <f>VLOOKUP($A22,'Return Data'!$B$7:$R$2843,12,0)</f>
        <v>27.564299999999999</v>
      </c>
      <c r="I22" s="66">
        <f t="shared" si="2"/>
        <v>18</v>
      </c>
      <c r="J22" s="65">
        <f>VLOOKUP($A22,'Return Data'!$B$7:$R$2843,13,0)</f>
        <v>45.535299999999999</v>
      </c>
      <c r="K22" s="66">
        <f t="shared" si="3"/>
        <v>20</v>
      </c>
      <c r="L22" s="65"/>
      <c r="M22" s="66"/>
      <c r="N22" s="65"/>
      <c r="O22" s="66"/>
      <c r="P22" s="65"/>
      <c r="Q22" s="66"/>
      <c r="R22" s="65">
        <f>VLOOKUP($A22,'Return Data'!$B$7:$R$2843,16,0)</f>
        <v>13.6487</v>
      </c>
      <c r="S22" s="67">
        <f t="shared" si="5"/>
        <v>15</v>
      </c>
    </row>
    <row r="23" spans="1:19" x14ac:dyDescent="0.3">
      <c r="A23" s="63" t="s">
        <v>506</v>
      </c>
      <c r="B23" s="64">
        <f>VLOOKUP($A23,'Return Data'!$B$7:$R$2843,3,0)</f>
        <v>44321</v>
      </c>
      <c r="C23" s="65">
        <f>VLOOKUP($A23,'Return Data'!$B$7:$R$2843,4,0)</f>
        <v>13.146100000000001</v>
      </c>
      <c r="D23" s="65">
        <f>VLOOKUP($A23,'Return Data'!$B$7:$R$2843,10,0)</f>
        <v>-0.52659999999999996</v>
      </c>
      <c r="E23" s="66">
        <f t="shared" si="0"/>
        <v>28</v>
      </c>
      <c r="F23" s="65">
        <f>VLOOKUP($A23,'Return Data'!$B$7:$R$2843,11,0)</f>
        <v>13.986800000000001</v>
      </c>
      <c r="G23" s="66">
        <f t="shared" si="1"/>
        <v>31</v>
      </c>
      <c r="H23" s="65">
        <f>VLOOKUP($A23,'Return Data'!$B$7:$R$2843,12,0)</f>
        <v>21.715299999999999</v>
      </c>
      <c r="I23" s="66">
        <f t="shared" si="2"/>
        <v>28</v>
      </c>
      <c r="J23" s="65">
        <f>VLOOKUP($A23,'Return Data'!$B$7:$R$2843,13,0)</f>
        <v>38.688000000000002</v>
      </c>
      <c r="K23" s="66">
        <f t="shared" si="3"/>
        <v>29</v>
      </c>
      <c r="L23" s="65">
        <f>VLOOKUP($A23,'Return Data'!$B$7:$R$2843,17,0)</f>
        <v>11.7623</v>
      </c>
      <c r="M23" s="66">
        <f>RANK(L23,L$8:L$40,0)</f>
        <v>25</v>
      </c>
      <c r="N23" s="65"/>
      <c r="O23" s="66"/>
      <c r="P23" s="65"/>
      <c r="Q23" s="66"/>
      <c r="R23" s="65">
        <f>VLOOKUP($A23,'Return Data'!$B$7:$R$2843,16,0)</f>
        <v>10.0761</v>
      </c>
      <c r="S23" s="67">
        <f t="shared" si="5"/>
        <v>30</v>
      </c>
    </row>
    <row r="24" spans="1:19" x14ac:dyDescent="0.3">
      <c r="A24" s="63" t="s">
        <v>509</v>
      </c>
      <c r="B24" s="64">
        <f>VLOOKUP($A24,'Return Data'!$B$7:$R$2843,3,0)</f>
        <v>44321</v>
      </c>
      <c r="C24" s="65">
        <f>VLOOKUP($A24,'Return Data'!$B$7:$R$2843,4,0)</f>
        <v>64.746200000000002</v>
      </c>
      <c r="D24" s="65">
        <f>VLOOKUP($A24,'Return Data'!$B$7:$R$2843,10,0)</f>
        <v>3.1309</v>
      </c>
      <c r="E24" s="66">
        <f t="shared" si="0"/>
        <v>9</v>
      </c>
      <c r="F24" s="65">
        <f>VLOOKUP($A24,'Return Data'!$B$7:$R$2843,11,0)</f>
        <v>24.500399999999999</v>
      </c>
      <c r="G24" s="66">
        <f t="shared" si="1"/>
        <v>5</v>
      </c>
      <c r="H24" s="65">
        <f>VLOOKUP($A24,'Return Data'!$B$7:$R$2843,12,0)</f>
        <v>34.4831</v>
      </c>
      <c r="I24" s="66">
        <f t="shared" si="2"/>
        <v>5</v>
      </c>
      <c r="J24" s="65">
        <f>VLOOKUP($A24,'Return Data'!$B$7:$R$2843,13,0)</f>
        <v>78.505300000000005</v>
      </c>
      <c r="K24" s="66">
        <f t="shared" si="3"/>
        <v>2</v>
      </c>
      <c r="L24" s="65">
        <f>VLOOKUP($A24,'Return Data'!$B$7:$R$2843,17,0)</f>
        <v>14.1111</v>
      </c>
      <c r="M24" s="66">
        <f>RANK(L24,L$8:L$40,0)</f>
        <v>13</v>
      </c>
      <c r="N24" s="65">
        <f>VLOOKUP($A24,'Return Data'!$B$7:$R$2843,14,0)</f>
        <v>11.307700000000001</v>
      </c>
      <c r="O24" s="66">
        <f>RANK(N24,N$8:N$40,0)</f>
        <v>10</v>
      </c>
      <c r="P24" s="65">
        <f>VLOOKUP($A24,'Return Data'!$B$7:$R$2843,15,0)</f>
        <v>11.3826</v>
      </c>
      <c r="Q24" s="66">
        <f>RANK(P24,P$8:P$40,0)</f>
        <v>17</v>
      </c>
      <c r="R24" s="65">
        <f>VLOOKUP($A24,'Return Data'!$B$7:$R$2843,16,0)</f>
        <v>12.077199999999999</v>
      </c>
      <c r="S24" s="67">
        <f t="shared" si="5"/>
        <v>21</v>
      </c>
    </row>
    <row r="25" spans="1:19" x14ac:dyDescent="0.3">
      <c r="A25" s="63" t="s">
        <v>1838</v>
      </c>
      <c r="B25" s="64">
        <f>VLOOKUP($A25,'Return Data'!$B$7:$R$2843,3,0)</f>
        <v>44321</v>
      </c>
      <c r="C25" s="65">
        <f>VLOOKUP($A25,'Return Data'!$B$7:$R$2843,4,0)</f>
        <v>37.884999999999998</v>
      </c>
      <c r="D25" s="65">
        <f>VLOOKUP($A25,'Return Data'!$B$7:$R$2843,10,0)</f>
        <v>3.6865999999999999</v>
      </c>
      <c r="E25" s="66">
        <f t="shared" si="0"/>
        <v>6</v>
      </c>
      <c r="F25" s="65">
        <f>VLOOKUP($A25,'Return Data'!$B$7:$R$2843,11,0)</f>
        <v>23.973299999999998</v>
      </c>
      <c r="G25" s="66">
        <f t="shared" si="1"/>
        <v>7</v>
      </c>
      <c r="H25" s="65">
        <f>VLOOKUP($A25,'Return Data'!$B$7:$R$2843,12,0)</f>
        <v>38.503999999999998</v>
      </c>
      <c r="I25" s="66">
        <f t="shared" si="2"/>
        <v>3</v>
      </c>
      <c r="J25" s="65">
        <f>VLOOKUP($A25,'Return Data'!$B$7:$R$2843,13,0)</f>
        <v>61.652999999999999</v>
      </c>
      <c r="K25" s="66">
        <f t="shared" si="3"/>
        <v>4</v>
      </c>
      <c r="L25" s="65">
        <f>VLOOKUP($A25,'Return Data'!$B$7:$R$2843,17,0)</f>
        <v>19.1463</v>
      </c>
      <c r="M25" s="66">
        <f>RANK(L25,L$8:L$40,0)</f>
        <v>3</v>
      </c>
      <c r="N25" s="65">
        <f>VLOOKUP($A25,'Return Data'!$B$7:$R$2843,14,0)</f>
        <v>13.3977</v>
      </c>
      <c r="O25" s="66">
        <f>RANK(N25,N$8:N$40,0)</f>
        <v>5</v>
      </c>
      <c r="P25" s="65">
        <f>VLOOKUP($A25,'Return Data'!$B$7:$R$2843,15,0)</f>
        <v>14.750500000000001</v>
      </c>
      <c r="Q25" s="66">
        <f>RANK(P25,P$8:P$40,0)</f>
        <v>7</v>
      </c>
      <c r="R25" s="65">
        <f>VLOOKUP($A25,'Return Data'!$B$7:$R$2843,16,0)</f>
        <v>12.1799</v>
      </c>
      <c r="S25" s="67">
        <f t="shared" si="5"/>
        <v>20</v>
      </c>
    </row>
    <row r="26" spans="1:19" x14ac:dyDescent="0.3">
      <c r="A26" s="63" t="s">
        <v>510</v>
      </c>
      <c r="B26" s="64">
        <f>VLOOKUP($A26,'Return Data'!$B$7:$R$2843,3,0)</f>
        <v>44321</v>
      </c>
      <c r="C26" s="65">
        <f>VLOOKUP($A26,'Return Data'!$B$7:$R$2843,4,0)</f>
        <v>35.445</v>
      </c>
      <c r="D26" s="65">
        <f>VLOOKUP($A26,'Return Data'!$B$7:$R$2843,10,0)</f>
        <v>0.95130000000000003</v>
      </c>
      <c r="E26" s="66">
        <f t="shared" si="0"/>
        <v>17</v>
      </c>
      <c r="F26" s="65">
        <f>VLOOKUP($A26,'Return Data'!$B$7:$R$2843,11,0)</f>
        <v>16.534099999999999</v>
      </c>
      <c r="G26" s="66">
        <f t="shared" si="1"/>
        <v>23</v>
      </c>
      <c r="H26" s="65">
        <f>VLOOKUP($A26,'Return Data'!$B$7:$R$2843,12,0)</f>
        <v>26.080500000000001</v>
      </c>
      <c r="I26" s="66">
        <f t="shared" si="2"/>
        <v>22</v>
      </c>
      <c r="J26" s="65">
        <f>VLOOKUP($A26,'Return Data'!$B$7:$R$2843,13,0)</f>
        <v>45.504899999999999</v>
      </c>
      <c r="K26" s="66">
        <f t="shared" si="3"/>
        <v>21</v>
      </c>
      <c r="L26" s="65">
        <f>VLOOKUP($A26,'Return Data'!$B$7:$R$2843,17,0)</f>
        <v>12.7407</v>
      </c>
      <c r="M26" s="66">
        <f>RANK(L26,L$8:L$40,0)</f>
        <v>18</v>
      </c>
      <c r="N26" s="65">
        <f>VLOOKUP($A26,'Return Data'!$B$7:$R$2843,14,0)</f>
        <v>8.1633999999999993</v>
      </c>
      <c r="O26" s="66">
        <f>RANK(N26,N$8:N$40,0)</f>
        <v>22</v>
      </c>
      <c r="P26" s="65">
        <f>VLOOKUP($A26,'Return Data'!$B$7:$R$2843,15,0)</f>
        <v>12.2796</v>
      </c>
      <c r="Q26" s="66">
        <f>RANK(P26,P$8:P$40,0)</f>
        <v>13</v>
      </c>
      <c r="R26" s="65">
        <f>VLOOKUP($A26,'Return Data'!$B$7:$R$2843,16,0)</f>
        <v>14.3964</v>
      </c>
      <c r="S26" s="67">
        <f t="shared" si="5"/>
        <v>8</v>
      </c>
    </row>
    <row r="27" spans="1:19" x14ac:dyDescent="0.3">
      <c r="A27" s="63" t="s">
        <v>513</v>
      </c>
      <c r="B27" s="64">
        <f>VLOOKUP($A27,'Return Data'!$B$7:$R$2843,3,0)</f>
        <v>44321</v>
      </c>
      <c r="C27" s="65">
        <f>VLOOKUP($A27,'Return Data'!$B$7:$R$2843,4,0)</f>
        <v>131.40110000000001</v>
      </c>
      <c r="D27" s="65">
        <f>VLOOKUP($A27,'Return Data'!$B$7:$R$2843,10,0)</f>
        <v>-0.76670000000000005</v>
      </c>
      <c r="E27" s="66">
        <f t="shared" si="0"/>
        <v>29</v>
      </c>
      <c r="F27" s="65">
        <f>VLOOKUP($A27,'Return Data'!$B$7:$R$2843,11,0)</f>
        <v>11.5594</v>
      </c>
      <c r="G27" s="66">
        <f t="shared" si="1"/>
        <v>33</v>
      </c>
      <c r="H27" s="65">
        <f>VLOOKUP($A27,'Return Data'!$B$7:$R$2843,12,0)</f>
        <v>20.4635</v>
      </c>
      <c r="I27" s="66">
        <f t="shared" si="2"/>
        <v>33</v>
      </c>
      <c r="J27" s="65">
        <f>VLOOKUP($A27,'Return Data'!$B$7:$R$2843,13,0)</f>
        <v>33.591200000000001</v>
      </c>
      <c r="K27" s="66">
        <f t="shared" si="3"/>
        <v>33</v>
      </c>
      <c r="L27" s="65">
        <f>VLOOKUP($A27,'Return Data'!$B$7:$R$2843,17,0)</f>
        <v>10.993399999999999</v>
      </c>
      <c r="M27" s="66">
        <f>RANK(L27,L$8:L$40,0)</f>
        <v>27</v>
      </c>
      <c r="N27" s="65">
        <f>VLOOKUP($A27,'Return Data'!$B$7:$R$2843,14,0)</f>
        <v>9.2354000000000003</v>
      </c>
      <c r="O27" s="66">
        <f>RANK(N27,N$8:N$40,0)</f>
        <v>16</v>
      </c>
      <c r="P27" s="65">
        <f>VLOOKUP($A27,'Return Data'!$B$7:$R$2843,15,0)</f>
        <v>10.633800000000001</v>
      </c>
      <c r="Q27" s="66">
        <f>RANK(P27,P$8:P$40,0)</f>
        <v>21</v>
      </c>
      <c r="R27" s="65">
        <f>VLOOKUP($A27,'Return Data'!$B$7:$R$2843,16,0)</f>
        <v>9.8744999999999994</v>
      </c>
      <c r="S27" s="67">
        <f t="shared" si="5"/>
        <v>31</v>
      </c>
    </row>
    <row r="28" spans="1:19" x14ac:dyDescent="0.3">
      <c r="A28" s="63" t="s">
        <v>514</v>
      </c>
      <c r="B28" s="64">
        <f>VLOOKUP($A28,'Return Data'!$B$7:$R$2843,3,0)</f>
        <v>44321</v>
      </c>
      <c r="C28" s="65">
        <f>VLOOKUP($A28,'Return Data'!$B$7:$R$2843,4,0)</f>
        <v>14.5829</v>
      </c>
      <c r="D28" s="65">
        <f>VLOOKUP($A28,'Return Data'!$B$7:$R$2843,10,0)</f>
        <v>3.9660000000000002</v>
      </c>
      <c r="E28" s="66">
        <f t="shared" si="0"/>
        <v>5</v>
      </c>
      <c r="F28" s="65">
        <f>VLOOKUP($A28,'Return Data'!$B$7:$R$2843,11,0)</f>
        <v>23.882100000000001</v>
      </c>
      <c r="G28" s="66">
        <f t="shared" si="1"/>
        <v>8</v>
      </c>
      <c r="H28" s="65">
        <f>VLOOKUP($A28,'Return Data'!$B$7:$R$2843,12,0)</f>
        <v>32.737099999999998</v>
      </c>
      <c r="I28" s="66">
        <f t="shared" si="2"/>
        <v>10</v>
      </c>
      <c r="J28" s="65">
        <f>VLOOKUP($A28,'Return Data'!$B$7:$R$2843,13,0)</f>
        <v>50.877400000000002</v>
      </c>
      <c r="K28" s="66">
        <f t="shared" si="3"/>
        <v>12</v>
      </c>
      <c r="L28" s="65"/>
      <c r="M28" s="66"/>
      <c r="N28" s="65"/>
      <c r="O28" s="66"/>
      <c r="P28" s="65"/>
      <c r="Q28" s="66"/>
      <c r="R28" s="65">
        <f>VLOOKUP($A28,'Return Data'!$B$7:$R$2843,16,0)</f>
        <v>23.3568</v>
      </c>
      <c r="S28" s="67">
        <f t="shared" si="5"/>
        <v>1</v>
      </c>
    </row>
    <row r="29" spans="1:19" x14ac:dyDescent="0.3">
      <c r="A29" s="63" t="s">
        <v>517</v>
      </c>
      <c r="B29" s="64">
        <f>VLOOKUP($A29,'Return Data'!$B$7:$R$2843,3,0)</f>
        <v>44321</v>
      </c>
      <c r="C29" s="65">
        <f>VLOOKUP($A29,'Return Data'!$B$7:$R$2843,4,0)</f>
        <v>20.885999999999999</v>
      </c>
      <c r="D29" s="65">
        <f>VLOOKUP($A29,'Return Data'!$B$7:$R$2843,10,0)</f>
        <v>0.52459999999999996</v>
      </c>
      <c r="E29" s="66">
        <f t="shared" si="0"/>
        <v>23</v>
      </c>
      <c r="F29" s="65">
        <f>VLOOKUP($A29,'Return Data'!$B$7:$R$2843,11,0)</f>
        <v>18.508900000000001</v>
      </c>
      <c r="G29" s="66">
        <f t="shared" si="1"/>
        <v>22</v>
      </c>
      <c r="H29" s="65">
        <f>VLOOKUP($A29,'Return Data'!$B$7:$R$2843,12,0)</f>
        <v>27.229500000000002</v>
      </c>
      <c r="I29" s="66">
        <f t="shared" si="2"/>
        <v>19</v>
      </c>
      <c r="J29" s="65">
        <f>VLOOKUP($A29,'Return Data'!$B$7:$R$2843,13,0)</f>
        <v>46.753799999999998</v>
      </c>
      <c r="K29" s="66">
        <f t="shared" si="3"/>
        <v>18</v>
      </c>
      <c r="L29" s="65">
        <f>VLOOKUP($A29,'Return Data'!$B$7:$R$2843,17,0)</f>
        <v>14.9444</v>
      </c>
      <c r="M29" s="66">
        <f>RANK(L29,L$8:L$40,0)</f>
        <v>7</v>
      </c>
      <c r="N29" s="65">
        <f>VLOOKUP($A29,'Return Data'!$B$7:$R$2843,14,0)</f>
        <v>13.6264</v>
      </c>
      <c r="O29" s="66">
        <f>RANK(N29,N$8:N$40,0)</f>
        <v>4</v>
      </c>
      <c r="P29" s="65">
        <f>VLOOKUP($A29,'Return Data'!$B$7:$R$2843,15,0)</f>
        <v>15.934900000000001</v>
      </c>
      <c r="Q29" s="66">
        <f>RANK(P29,P$8:P$40,0)</f>
        <v>2</v>
      </c>
      <c r="R29" s="65">
        <f>VLOOKUP($A29,'Return Data'!$B$7:$R$2843,16,0)</f>
        <v>13.6081</v>
      </c>
      <c r="S29" s="67">
        <f t="shared" si="5"/>
        <v>16</v>
      </c>
    </row>
    <row r="30" spans="1:19" x14ac:dyDescent="0.3">
      <c r="A30" s="63" t="s">
        <v>519</v>
      </c>
      <c r="B30" s="64">
        <f>VLOOKUP($A30,'Return Data'!$B$7:$R$2843,3,0)</f>
        <v>44321</v>
      </c>
      <c r="C30" s="65">
        <f>VLOOKUP($A30,'Return Data'!$B$7:$R$2843,4,0)</f>
        <v>14.230700000000001</v>
      </c>
      <c r="D30" s="65">
        <f>VLOOKUP($A30,'Return Data'!$B$7:$R$2843,10,0)</f>
        <v>-1.6572</v>
      </c>
      <c r="E30" s="66">
        <f t="shared" si="0"/>
        <v>33</v>
      </c>
      <c r="F30" s="65">
        <f>VLOOKUP($A30,'Return Data'!$B$7:$R$2843,11,0)</f>
        <v>13.2639</v>
      </c>
      <c r="G30" s="66">
        <f t="shared" si="1"/>
        <v>32</v>
      </c>
      <c r="H30" s="65">
        <f>VLOOKUP($A30,'Return Data'!$B$7:$R$2843,12,0)</f>
        <v>21.400600000000001</v>
      </c>
      <c r="I30" s="66">
        <f t="shared" si="2"/>
        <v>30</v>
      </c>
      <c r="J30" s="65">
        <f>VLOOKUP($A30,'Return Data'!$B$7:$R$2843,13,0)</f>
        <v>38.152700000000003</v>
      </c>
      <c r="K30" s="66">
        <f t="shared" si="3"/>
        <v>31</v>
      </c>
      <c r="L30" s="65"/>
      <c r="M30" s="66"/>
      <c r="N30" s="65"/>
      <c r="O30" s="66"/>
      <c r="P30" s="65"/>
      <c r="Q30" s="66"/>
      <c r="R30" s="65">
        <f>VLOOKUP($A30,'Return Data'!$B$7:$R$2843,16,0)</f>
        <v>14.2921</v>
      </c>
      <c r="S30" s="67">
        <f t="shared" si="5"/>
        <v>9</v>
      </c>
    </row>
    <row r="31" spans="1:19" x14ac:dyDescent="0.3">
      <c r="A31" s="63" t="s">
        <v>2011</v>
      </c>
      <c r="B31" s="64">
        <f>VLOOKUP($A31,'Return Data'!$B$7:$R$2843,3,0)</f>
        <v>44321</v>
      </c>
      <c r="C31" s="65">
        <f>VLOOKUP($A31,'Return Data'!$B$7:$R$2843,4,0)</f>
        <v>12.945399999999999</v>
      </c>
      <c r="D31" s="65">
        <f>VLOOKUP($A31,'Return Data'!$B$7:$R$2843,10,0)</f>
        <v>0.43369999999999997</v>
      </c>
      <c r="E31" s="66">
        <f t="shared" si="0"/>
        <v>24</v>
      </c>
      <c r="F31" s="65">
        <f>VLOOKUP($A31,'Return Data'!$B$7:$R$2843,11,0)</f>
        <v>14.919</v>
      </c>
      <c r="G31" s="66">
        <f t="shared" si="1"/>
        <v>27</v>
      </c>
      <c r="H31" s="65">
        <f>VLOOKUP($A31,'Return Data'!$B$7:$R$2843,12,0)</f>
        <v>21.133400000000002</v>
      </c>
      <c r="I31" s="66">
        <f t="shared" si="2"/>
        <v>31</v>
      </c>
      <c r="J31" s="65">
        <f>VLOOKUP($A31,'Return Data'!$B$7:$R$2843,13,0)</f>
        <v>39.151499999999999</v>
      </c>
      <c r="K31" s="66">
        <f t="shared" si="3"/>
        <v>28</v>
      </c>
      <c r="L31" s="65">
        <f>VLOOKUP($A31,'Return Data'!$B$7:$R$2843,17,0)</f>
        <v>9.8885000000000005</v>
      </c>
      <c r="M31" s="66">
        <f t="shared" ref="M31:M40" si="7">RANK(L31,L$8:L$40,0)</f>
        <v>28</v>
      </c>
      <c r="N31" s="65"/>
      <c r="O31" s="66"/>
      <c r="P31" s="65"/>
      <c r="Q31" s="66"/>
      <c r="R31" s="65">
        <f>VLOOKUP($A31,'Return Data'!$B$7:$R$2843,16,0)</f>
        <v>8.9352</v>
      </c>
      <c r="S31" s="67">
        <f t="shared" si="5"/>
        <v>33</v>
      </c>
    </row>
    <row r="32" spans="1:19" x14ac:dyDescent="0.3">
      <c r="A32" s="63" t="s">
        <v>522</v>
      </c>
      <c r="B32" s="64">
        <f>VLOOKUP($A32,'Return Data'!$B$7:$R$2843,3,0)</f>
        <v>44321</v>
      </c>
      <c r="C32" s="65">
        <f>VLOOKUP($A32,'Return Data'!$B$7:$R$2843,4,0)</f>
        <v>62.4589</v>
      </c>
      <c r="D32" s="65">
        <f>VLOOKUP($A32,'Return Data'!$B$7:$R$2843,10,0)</f>
        <v>3.6838000000000002</v>
      </c>
      <c r="E32" s="66">
        <f t="shared" si="0"/>
        <v>7</v>
      </c>
      <c r="F32" s="65">
        <f>VLOOKUP($A32,'Return Data'!$B$7:$R$2843,11,0)</f>
        <v>25.626100000000001</v>
      </c>
      <c r="G32" s="66">
        <f t="shared" si="1"/>
        <v>4</v>
      </c>
      <c r="H32" s="65">
        <f>VLOOKUP($A32,'Return Data'!$B$7:$R$2843,12,0)</f>
        <v>34.037999999999997</v>
      </c>
      <c r="I32" s="66">
        <f t="shared" si="2"/>
        <v>6</v>
      </c>
      <c r="J32" s="65">
        <f>VLOOKUP($A32,'Return Data'!$B$7:$R$2843,13,0)</f>
        <v>56.378300000000003</v>
      </c>
      <c r="K32" s="66">
        <f t="shared" si="3"/>
        <v>5</v>
      </c>
      <c r="L32" s="65">
        <f>VLOOKUP($A32,'Return Data'!$B$7:$R$2843,17,0)</f>
        <v>4.7413999999999996</v>
      </c>
      <c r="M32" s="66">
        <f t="shared" si="7"/>
        <v>29</v>
      </c>
      <c r="N32" s="65">
        <f>VLOOKUP($A32,'Return Data'!$B$7:$R$2843,14,0)</f>
        <v>2.3353000000000002</v>
      </c>
      <c r="O32" s="66">
        <f t="shared" ref="O32:O40" si="8">RANK(N32,N$8:N$40,0)</f>
        <v>26</v>
      </c>
      <c r="P32" s="65">
        <f>VLOOKUP($A32,'Return Data'!$B$7:$R$2843,15,0)</f>
        <v>8.7828999999999997</v>
      </c>
      <c r="Q32" s="66">
        <f t="shared" ref="Q32:Q40" si="9">RANK(P32,P$8:P$40,0)</f>
        <v>22</v>
      </c>
      <c r="R32" s="65">
        <f>VLOOKUP($A32,'Return Data'!$B$7:$R$2843,16,0)</f>
        <v>11.1831</v>
      </c>
      <c r="S32" s="67">
        <f t="shared" si="5"/>
        <v>26</v>
      </c>
    </row>
    <row r="33" spans="1:19" x14ac:dyDescent="0.3">
      <c r="A33" s="63" t="s">
        <v>528</v>
      </c>
      <c r="B33" s="64">
        <f>VLOOKUP($A33,'Return Data'!$B$7:$R$2843,3,0)</f>
        <v>44321</v>
      </c>
      <c r="C33" s="65">
        <f>VLOOKUP($A33,'Return Data'!$B$7:$R$2843,4,0)</f>
        <v>95.22</v>
      </c>
      <c r="D33" s="65">
        <f>VLOOKUP($A33,'Return Data'!$B$7:$R$2843,10,0)</f>
        <v>4.1680000000000001</v>
      </c>
      <c r="E33" s="66">
        <f t="shared" si="0"/>
        <v>4</v>
      </c>
      <c r="F33" s="65">
        <f>VLOOKUP($A33,'Return Data'!$B$7:$R$2843,11,0)</f>
        <v>20.379300000000001</v>
      </c>
      <c r="G33" s="66">
        <f t="shared" si="1"/>
        <v>16</v>
      </c>
      <c r="H33" s="65">
        <f>VLOOKUP($A33,'Return Data'!$B$7:$R$2843,12,0)</f>
        <v>29.498200000000001</v>
      </c>
      <c r="I33" s="66">
        <f t="shared" si="2"/>
        <v>14</v>
      </c>
      <c r="J33" s="65">
        <f>VLOOKUP($A33,'Return Data'!$B$7:$R$2843,13,0)</f>
        <v>49.740499999999997</v>
      </c>
      <c r="K33" s="66">
        <f t="shared" si="3"/>
        <v>13</v>
      </c>
      <c r="L33" s="65">
        <f>VLOOKUP($A33,'Return Data'!$B$7:$R$2843,17,0)</f>
        <v>13.4838</v>
      </c>
      <c r="M33" s="66">
        <f t="shared" si="7"/>
        <v>15</v>
      </c>
      <c r="N33" s="65">
        <f>VLOOKUP($A33,'Return Data'!$B$7:$R$2843,14,0)</f>
        <v>10.083500000000001</v>
      </c>
      <c r="O33" s="66">
        <f t="shared" si="8"/>
        <v>14</v>
      </c>
      <c r="P33" s="65">
        <f>VLOOKUP($A33,'Return Data'!$B$7:$R$2843,15,0)</f>
        <v>11.257999999999999</v>
      </c>
      <c r="Q33" s="66">
        <f t="shared" si="9"/>
        <v>19</v>
      </c>
      <c r="R33" s="65">
        <f>VLOOKUP($A33,'Return Data'!$B$7:$R$2843,16,0)</f>
        <v>12.040800000000001</v>
      </c>
      <c r="S33" s="67">
        <f t="shared" si="5"/>
        <v>22</v>
      </c>
    </row>
    <row r="34" spans="1:19" x14ac:dyDescent="0.3">
      <c r="A34" s="63" t="s">
        <v>530</v>
      </c>
      <c r="B34" s="64">
        <f>VLOOKUP($A34,'Return Data'!$B$7:$R$2843,3,0)</f>
        <v>44321</v>
      </c>
      <c r="C34" s="65">
        <f>VLOOKUP($A34,'Return Data'!$B$7:$R$2843,4,0)</f>
        <v>103.39</v>
      </c>
      <c r="D34" s="65">
        <f>VLOOKUP($A34,'Return Data'!$B$7:$R$2843,10,0)</f>
        <v>0.78959999999999997</v>
      </c>
      <c r="E34" s="66">
        <f t="shared" si="0"/>
        <v>20</v>
      </c>
      <c r="F34" s="65">
        <f>VLOOKUP($A34,'Return Data'!$B$7:$R$2843,11,0)</f>
        <v>19.415600000000001</v>
      </c>
      <c r="G34" s="66">
        <f t="shared" si="1"/>
        <v>18</v>
      </c>
      <c r="H34" s="65">
        <f>VLOOKUP($A34,'Return Data'!$B$7:$R$2843,12,0)</f>
        <v>27.9421</v>
      </c>
      <c r="I34" s="66">
        <f t="shared" si="2"/>
        <v>17</v>
      </c>
      <c r="J34" s="65">
        <f>VLOOKUP($A34,'Return Data'!$B$7:$R$2843,13,0)</f>
        <v>47.974800000000002</v>
      </c>
      <c r="K34" s="66">
        <f t="shared" si="3"/>
        <v>16</v>
      </c>
      <c r="L34" s="65">
        <f>VLOOKUP($A34,'Return Data'!$B$7:$R$2843,17,0)</f>
        <v>12.0848</v>
      </c>
      <c r="M34" s="66">
        <f t="shared" si="7"/>
        <v>22</v>
      </c>
      <c r="N34" s="65">
        <f>VLOOKUP($A34,'Return Data'!$B$7:$R$2843,14,0)</f>
        <v>8.6739999999999995</v>
      </c>
      <c r="O34" s="66">
        <f t="shared" si="8"/>
        <v>19</v>
      </c>
      <c r="P34" s="65">
        <f>VLOOKUP($A34,'Return Data'!$B$7:$R$2843,15,0)</f>
        <v>15.0777</v>
      </c>
      <c r="Q34" s="66">
        <f t="shared" si="9"/>
        <v>4</v>
      </c>
      <c r="R34" s="65">
        <f>VLOOKUP($A34,'Return Data'!$B$7:$R$2843,16,0)</f>
        <v>14.0837</v>
      </c>
      <c r="S34" s="67">
        <f t="shared" si="5"/>
        <v>14</v>
      </c>
    </row>
    <row r="35" spans="1:19" x14ac:dyDescent="0.3">
      <c r="A35" s="63" t="s">
        <v>532</v>
      </c>
      <c r="B35" s="64">
        <f>VLOOKUP($A35,'Return Data'!$B$7:$R$2843,3,0)</f>
        <v>44321</v>
      </c>
      <c r="C35" s="65">
        <f>VLOOKUP($A35,'Return Data'!$B$7:$R$2843,4,0)</f>
        <v>235.98269999999999</v>
      </c>
      <c r="D35" s="65">
        <f>VLOOKUP($A35,'Return Data'!$B$7:$R$2843,10,0)</f>
        <v>15.4079</v>
      </c>
      <c r="E35" s="66">
        <f t="shared" si="0"/>
        <v>1</v>
      </c>
      <c r="F35" s="65">
        <f>VLOOKUP($A35,'Return Data'!$B$7:$R$2843,11,0)</f>
        <v>37.57</v>
      </c>
      <c r="G35" s="66">
        <f t="shared" si="1"/>
        <v>1</v>
      </c>
      <c r="H35" s="65">
        <f>VLOOKUP($A35,'Return Data'!$B$7:$R$2843,12,0)</f>
        <v>51.244900000000001</v>
      </c>
      <c r="I35" s="66">
        <f t="shared" si="2"/>
        <v>1</v>
      </c>
      <c r="J35" s="65">
        <f>VLOOKUP($A35,'Return Data'!$B$7:$R$2843,13,0)</f>
        <v>91.435000000000002</v>
      </c>
      <c r="K35" s="66">
        <f t="shared" si="3"/>
        <v>1</v>
      </c>
      <c r="L35" s="65">
        <f>VLOOKUP($A35,'Return Data'!$B$7:$R$2843,17,0)</f>
        <v>30.312799999999999</v>
      </c>
      <c r="M35" s="66">
        <f t="shared" si="7"/>
        <v>1</v>
      </c>
      <c r="N35" s="65">
        <f>VLOOKUP($A35,'Return Data'!$B$7:$R$2843,14,0)</f>
        <v>21.970199999999998</v>
      </c>
      <c r="O35" s="66">
        <f t="shared" si="8"/>
        <v>1</v>
      </c>
      <c r="P35" s="65">
        <f>VLOOKUP($A35,'Return Data'!$B$7:$R$2843,15,0)</f>
        <v>17.918700000000001</v>
      </c>
      <c r="Q35" s="66">
        <f t="shared" si="9"/>
        <v>1</v>
      </c>
      <c r="R35" s="65">
        <f>VLOOKUP($A35,'Return Data'!$B$7:$R$2843,16,0)</f>
        <v>17.071100000000001</v>
      </c>
      <c r="S35" s="67">
        <f t="shared" si="5"/>
        <v>2</v>
      </c>
    </row>
    <row r="36" spans="1:19" x14ac:dyDescent="0.3">
      <c r="A36" s="63" t="s">
        <v>1842</v>
      </c>
      <c r="B36" s="64">
        <f>VLOOKUP($A36,'Return Data'!$B$7:$R$2843,3,0)</f>
        <v>44321</v>
      </c>
      <c r="C36" s="65">
        <f>VLOOKUP($A36,'Return Data'!$B$7:$R$2843,4,0)</f>
        <v>187.14490000000001</v>
      </c>
      <c r="D36" s="65">
        <f>VLOOKUP($A36,'Return Data'!$B$7:$R$2843,10,0)</f>
        <v>0.7903</v>
      </c>
      <c r="E36" s="66">
        <f t="shared" si="0"/>
        <v>19</v>
      </c>
      <c r="F36" s="65">
        <f>VLOOKUP($A36,'Return Data'!$B$7:$R$2843,11,0)</f>
        <v>19.855</v>
      </c>
      <c r="G36" s="66">
        <f t="shared" si="1"/>
        <v>17</v>
      </c>
      <c r="H36" s="65">
        <f>VLOOKUP($A36,'Return Data'!$B$7:$R$2843,12,0)</f>
        <v>25.955400000000001</v>
      </c>
      <c r="I36" s="66">
        <f t="shared" si="2"/>
        <v>23</v>
      </c>
      <c r="J36" s="65">
        <f>VLOOKUP($A36,'Return Data'!$B$7:$R$2843,13,0)</f>
        <v>43.4191</v>
      </c>
      <c r="K36" s="66">
        <f t="shared" si="3"/>
        <v>23</v>
      </c>
      <c r="L36" s="65">
        <f>VLOOKUP($A36,'Return Data'!$B$7:$R$2843,17,0)</f>
        <v>14.393800000000001</v>
      </c>
      <c r="M36" s="66">
        <f t="shared" si="7"/>
        <v>11</v>
      </c>
      <c r="N36" s="65">
        <f>VLOOKUP($A36,'Return Data'!$B$7:$R$2843,14,0)</f>
        <v>12.057700000000001</v>
      </c>
      <c r="O36" s="66">
        <f t="shared" si="8"/>
        <v>7</v>
      </c>
      <c r="P36" s="65">
        <f>VLOOKUP($A36,'Return Data'!$B$7:$R$2843,15,0)</f>
        <v>13.857200000000001</v>
      </c>
      <c r="Q36" s="66">
        <f t="shared" si="9"/>
        <v>9</v>
      </c>
      <c r="R36" s="65">
        <f>VLOOKUP($A36,'Return Data'!$B$7:$R$2843,16,0)</f>
        <v>15.378399999999999</v>
      </c>
      <c r="S36" s="67">
        <f t="shared" si="5"/>
        <v>4</v>
      </c>
    </row>
    <row r="37" spans="1:19" x14ac:dyDescent="0.3">
      <c r="A37" s="63" t="s">
        <v>533</v>
      </c>
      <c r="B37" s="64">
        <f>VLOOKUP($A37,'Return Data'!$B$7:$R$2843,3,0)</f>
        <v>44321</v>
      </c>
      <c r="C37" s="65">
        <f>VLOOKUP($A37,'Return Data'!$B$7:$R$2843,4,0)</f>
        <v>21.785399999999999</v>
      </c>
      <c r="D37" s="65">
        <f>VLOOKUP($A37,'Return Data'!$B$7:$R$2843,10,0)</f>
        <v>-0.80049999999999999</v>
      </c>
      <c r="E37" s="66">
        <f t="shared" si="0"/>
        <v>30</v>
      </c>
      <c r="F37" s="65">
        <f>VLOOKUP($A37,'Return Data'!$B$7:$R$2843,11,0)</f>
        <v>14.095499999999999</v>
      </c>
      <c r="G37" s="66">
        <f t="shared" si="1"/>
        <v>30</v>
      </c>
      <c r="H37" s="65">
        <f>VLOOKUP($A37,'Return Data'!$B$7:$R$2843,12,0)</f>
        <v>20.984300000000001</v>
      </c>
      <c r="I37" s="66">
        <f t="shared" si="2"/>
        <v>32</v>
      </c>
      <c r="J37" s="65">
        <f>VLOOKUP($A37,'Return Data'!$B$7:$R$2843,13,0)</f>
        <v>38.371000000000002</v>
      </c>
      <c r="K37" s="66">
        <f t="shared" si="3"/>
        <v>30</v>
      </c>
      <c r="L37" s="65">
        <f>VLOOKUP($A37,'Return Data'!$B$7:$R$2843,17,0)</f>
        <v>12.0686</v>
      </c>
      <c r="M37" s="66">
        <f t="shared" si="7"/>
        <v>23</v>
      </c>
      <c r="N37" s="65">
        <f>VLOOKUP($A37,'Return Data'!$B$7:$R$2843,14,0)</f>
        <v>9.5062999999999995</v>
      </c>
      <c r="O37" s="66">
        <f t="shared" si="8"/>
        <v>15</v>
      </c>
      <c r="P37" s="65">
        <f>VLOOKUP($A37,'Return Data'!$B$7:$R$2843,15,0)</f>
        <v>11.313499999999999</v>
      </c>
      <c r="Q37" s="66">
        <f t="shared" si="9"/>
        <v>18</v>
      </c>
      <c r="R37" s="65">
        <f>VLOOKUP($A37,'Return Data'!$B$7:$R$2843,16,0)</f>
        <v>11.0785</v>
      </c>
      <c r="S37" s="67">
        <f t="shared" si="5"/>
        <v>28</v>
      </c>
    </row>
    <row r="38" spans="1:19" x14ac:dyDescent="0.3">
      <c r="A38" s="63" t="s">
        <v>536</v>
      </c>
      <c r="B38" s="64">
        <f>VLOOKUP($A38,'Return Data'!$B$7:$R$2843,3,0)</f>
        <v>44321</v>
      </c>
      <c r="C38" s="65">
        <f>VLOOKUP($A38,'Return Data'!$B$7:$R$2843,4,0)</f>
        <v>121.3184</v>
      </c>
      <c r="D38" s="65">
        <f>VLOOKUP($A38,'Return Data'!$B$7:$R$2843,10,0)</f>
        <v>0.80810000000000004</v>
      </c>
      <c r="E38" s="66">
        <f t="shared" si="0"/>
        <v>18</v>
      </c>
      <c r="F38" s="65">
        <f>VLOOKUP($A38,'Return Data'!$B$7:$R$2843,11,0)</f>
        <v>18.5153</v>
      </c>
      <c r="G38" s="66">
        <f t="shared" si="1"/>
        <v>21</v>
      </c>
      <c r="H38" s="65">
        <f>VLOOKUP($A38,'Return Data'!$B$7:$R$2843,12,0)</f>
        <v>24.96</v>
      </c>
      <c r="I38" s="66">
        <f t="shared" si="2"/>
        <v>25</v>
      </c>
      <c r="J38" s="65">
        <f>VLOOKUP($A38,'Return Data'!$B$7:$R$2843,13,0)</f>
        <v>41.520400000000002</v>
      </c>
      <c r="K38" s="66">
        <f t="shared" si="3"/>
        <v>27</v>
      </c>
      <c r="L38" s="65">
        <f>VLOOKUP($A38,'Return Data'!$B$7:$R$2843,17,0)</f>
        <v>13.0451</v>
      </c>
      <c r="M38" s="66">
        <f t="shared" si="7"/>
        <v>16</v>
      </c>
      <c r="N38" s="65">
        <f>VLOOKUP($A38,'Return Data'!$B$7:$R$2843,14,0)</f>
        <v>11.1021</v>
      </c>
      <c r="O38" s="66">
        <f t="shared" si="8"/>
        <v>12</v>
      </c>
      <c r="P38" s="65">
        <f>VLOOKUP($A38,'Return Data'!$B$7:$R$2843,15,0)</f>
        <v>14.0212</v>
      </c>
      <c r="Q38" s="66">
        <f t="shared" si="9"/>
        <v>8</v>
      </c>
      <c r="R38" s="65">
        <f>VLOOKUP($A38,'Return Data'!$B$7:$R$2843,16,0)</f>
        <v>11.1347</v>
      </c>
      <c r="S38" s="67">
        <f t="shared" si="5"/>
        <v>27</v>
      </c>
    </row>
    <row r="39" spans="1:19" x14ac:dyDescent="0.3">
      <c r="A39" s="63" t="s">
        <v>537</v>
      </c>
      <c r="B39" s="64">
        <f>VLOOKUP($A39,'Return Data'!$B$7:$R$2843,3,0)</f>
        <v>44321</v>
      </c>
      <c r="C39" s="65">
        <f>VLOOKUP($A39,'Return Data'!$B$7:$R$2843,4,0)</f>
        <v>278.60730000000001</v>
      </c>
      <c r="D39" s="65">
        <f>VLOOKUP($A39,'Return Data'!$B$7:$R$2843,10,0)</f>
        <v>-0.26200000000000001</v>
      </c>
      <c r="E39" s="66">
        <f t="shared" si="0"/>
        <v>27</v>
      </c>
      <c r="F39" s="65">
        <f>VLOOKUP($A39,'Return Data'!$B$7:$R$2843,11,0)</f>
        <v>18.883099999999999</v>
      </c>
      <c r="G39" s="66">
        <f t="shared" si="1"/>
        <v>19</v>
      </c>
      <c r="H39" s="65">
        <f>VLOOKUP($A39,'Return Data'!$B$7:$R$2843,12,0)</f>
        <v>26.845500000000001</v>
      </c>
      <c r="I39" s="66">
        <f t="shared" si="2"/>
        <v>20</v>
      </c>
      <c r="J39" s="65">
        <f>VLOOKUP($A39,'Return Data'!$B$7:$R$2843,13,0)</f>
        <v>46.179499999999997</v>
      </c>
      <c r="K39" s="66">
        <f t="shared" si="3"/>
        <v>19</v>
      </c>
      <c r="L39" s="65">
        <f>VLOOKUP($A39,'Return Data'!$B$7:$R$2843,17,0)</f>
        <v>11.2394</v>
      </c>
      <c r="M39" s="66">
        <f t="shared" si="7"/>
        <v>26</v>
      </c>
      <c r="N39" s="65">
        <f>VLOOKUP($A39,'Return Data'!$B$7:$R$2843,14,0)</f>
        <v>8.8543000000000003</v>
      </c>
      <c r="O39" s="66">
        <f t="shared" si="8"/>
        <v>18</v>
      </c>
      <c r="P39" s="65">
        <f>VLOOKUP($A39,'Return Data'!$B$7:$R$2843,15,0)</f>
        <v>10.6732</v>
      </c>
      <c r="Q39" s="66">
        <f t="shared" si="9"/>
        <v>20</v>
      </c>
      <c r="R39" s="65">
        <f>VLOOKUP($A39,'Return Data'!$B$7:$R$2843,16,0)</f>
        <v>13.171900000000001</v>
      </c>
      <c r="S39" s="67">
        <f t="shared" si="5"/>
        <v>18</v>
      </c>
    </row>
    <row r="40" spans="1:19" x14ac:dyDescent="0.3">
      <c r="A40" s="63" t="s">
        <v>539</v>
      </c>
      <c r="B40" s="64">
        <f>VLOOKUP($A40,'Return Data'!$B$7:$R$2843,3,0)</f>
        <v>44321</v>
      </c>
      <c r="C40" s="65">
        <f>VLOOKUP($A40,'Return Data'!$B$7:$R$2843,4,0)</f>
        <v>220.1054</v>
      </c>
      <c r="D40" s="65">
        <f>VLOOKUP($A40,'Return Data'!$B$7:$R$2843,10,0)</f>
        <v>2.4209999999999998</v>
      </c>
      <c r="E40" s="66">
        <f t="shared" si="0"/>
        <v>11</v>
      </c>
      <c r="F40" s="65">
        <f>VLOOKUP($A40,'Return Data'!$B$7:$R$2843,11,0)</f>
        <v>24.366700000000002</v>
      </c>
      <c r="G40" s="66">
        <f t="shared" si="1"/>
        <v>6</v>
      </c>
      <c r="H40" s="65">
        <f>VLOOKUP($A40,'Return Data'!$B$7:$R$2843,12,0)</f>
        <v>32.066899999999997</v>
      </c>
      <c r="I40" s="66">
        <f t="shared" si="2"/>
        <v>12</v>
      </c>
      <c r="J40" s="65">
        <f>VLOOKUP($A40,'Return Data'!$B$7:$R$2843,13,0)</f>
        <v>54.936</v>
      </c>
      <c r="K40" s="66">
        <f t="shared" si="3"/>
        <v>6</v>
      </c>
      <c r="L40" s="65">
        <f>VLOOKUP($A40,'Return Data'!$B$7:$R$2843,17,0)</f>
        <v>12.677199999999999</v>
      </c>
      <c r="M40" s="66">
        <f t="shared" si="7"/>
        <v>19</v>
      </c>
      <c r="N40" s="65">
        <f>VLOOKUP($A40,'Return Data'!$B$7:$R$2843,14,0)</f>
        <v>8.2324000000000002</v>
      </c>
      <c r="O40" s="66">
        <f t="shared" si="8"/>
        <v>21</v>
      </c>
      <c r="P40" s="65">
        <f>VLOOKUP($A40,'Return Data'!$B$7:$R$2843,15,0)</f>
        <v>11.8508</v>
      </c>
      <c r="Q40" s="66">
        <f t="shared" si="9"/>
        <v>14</v>
      </c>
      <c r="R40" s="65">
        <f>VLOOKUP($A40,'Return Data'!$B$7:$R$2843,16,0)</f>
        <v>11.587400000000001</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2.1243636363636362</v>
      </c>
      <c r="E42" s="74"/>
      <c r="F42" s="75">
        <f>AVERAGE(F8:F40)</f>
        <v>20.271472727272734</v>
      </c>
      <c r="G42" s="74"/>
      <c r="H42" s="75">
        <f>AVERAGE(H8:H40)</f>
        <v>29.423206060606066</v>
      </c>
      <c r="I42" s="74"/>
      <c r="J42" s="75">
        <f>AVERAGE(J8:J40)</f>
        <v>49.517339393939402</v>
      </c>
      <c r="K42" s="74"/>
      <c r="L42" s="75">
        <f>AVERAGE(L8:L40)</f>
        <v>14.249941379310339</v>
      </c>
      <c r="M42" s="74"/>
      <c r="N42" s="75">
        <f>AVERAGE(N8:N40)</f>
        <v>10.554915384615384</v>
      </c>
      <c r="O42" s="74"/>
      <c r="P42" s="75">
        <f>AVERAGE(P8:P40)</f>
        <v>13.028754545454547</v>
      </c>
      <c r="Q42" s="74"/>
      <c r="R42" s="75">
        <f>AVERAGE(R8:R40)</f>
        <v>13.206142424242426</v>
      </c>
      <c r="S42" s="76"/>
    </row>
    <row r="43" spans="1:19" x14ac:dyDescent="0.3">
      <c r="A43" s="73" t="s">
        <v>28</v>
      </c>
      <c r="B43" s="74"/>
      <c r="C43" s="74"/>
      <c r="D43" s="75">
        <f>MIN(D8:D40)</f>
        <v>-1.6572</v>
      </c>
      <c r="E43" s="74"/>
      <c r="F43" s="75">
        <f>MIN(F8:F40)</f>
        <v>11.5594</v>
      </c>
      <c r="G43" s="74"/>
      <c r="H43" s="75">
        <f>MIN(H8:H40)</f>
        <v>20.4635</v>
      </c>
      <c r="I43" s="74"/>
      <c r="J43" s="75">
        <f>MIN(J8:J40)</f>
        <v>33.591200000000001</v>
      </c>
      <c r="K43" s="74"/>
      <c r="L43" s="75">
        <f>MIN(L8:L40)</f>
        <v>4.7413999999999996</v>
      </c>
      <c r="M43" s="74"/>
      <c r="N43" s="75">
        <f>MIN(N8:N40)</f>
        <v>2.3353000000000002</v>
      </c>
      <c r="O43" s="74"/>
      <c r="P43" s="75">
        <f>MIN(P8:P40)</f>
        <v>8.7828999999999997</v>
      </c>
      <c r="Q43" s="74"/>
      <c r="R43" s="75">
        <f>MIN(R8:R40)</f>
        <v>8.9352</v>
      </c>
      <c r="S43" s="76"/>
    </row>
    <row r="44" spans="1:19" ht="15" thickBot="1" x14ac:dyDescent="0.35">
      <c r="A44" s="77" t="s">
        <v>29</v>
      </c>
      <c r="B44" s="78"/>
      <c r="C44" s="78"/>
      <c r="D44" s="79">
        <f>MAX(D8:D40)</f>
        <v>15.4079</v>
      </c>
      <c r="E44" s="78"/>
      <c r="F44" s="79">
        <f>MAX(F8:F40)</f>
        <v>37.57</v>
      </c>
      <c r="G44" s="78"/>
      <c r="H44" s="79">
        <f>MAX(H8:H40)</f>
        <v>51.244900000000001</v>
      </c>
      <c r="I44" s="78"/>
      <c r="J44" s="79">
        <f>MAX(J8:J40)</f>
        <v>91.435000000000002</v>
      </c>
      <c r="K44" s="78"/>
      <c r="L44" s="79">
        <f>MAX(L8:L40)</f>
        <v>30.312799999999999</v>
      </c>
      <c r="M44" s="78"/>
      <c r="N44" s="79">
        <f>MAX(N8:N40)</f>
        <v>21.970199999999998</v>
      </c>
      <c r="O44" s="78"/>
      <c r="P44" s="79">
        <f>MAX(P8:P40)</f>
        <v>17.918700000000001</v>
      </c>
      <c r="Q44" s="78"/>
      <c r="R44" s="79">
        <f>MAX(R8:R40)</f>
        <v>23.3568</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44321</v>
      </c>
      <c r="C8" s="65">
        <f>VLOOKUP($A8,'Return Data'!$B$7:$R$2843,4,0)</f>
        <v>921.59</v>
      </c>
      <c r="D8" s="65">
        <f>VLOOKUP($A8,'Return Data'!$B$7:$R$2843,10,0)</f>
        <v>2.4329999999999998</v>
      </c>
      <c r="E8" s="66">
        <f t="shared" ref="E8:E40" si="0">RANK(D8,D$8:D$40,0)</f>
        <v>10</v>
      </c>
      <c r="F8" s="65">
        <f>VLOOKUP($A8,'Return Data'!$B$7:$R$2843,11,0)</f>
        <v>20.832599999999999</v>
      </c>
      <c r="G8" s="66">
        <f t="shared" ref="G8:G40" si="1">RANK(F8,F$8:F$40,0)</f>
        <v>11</v>
      </c>
      <c r="H8" s="65">
        <f>VLOOKUP($A8,'Return Data'!$B$7:$R$2843,12,0)</f>
        <v>31.998899999999999</v>
      </c>
      <c r="I8" s="66">
        <f t="shared" ref="I8:I40" si="2">RANK(H8,H$8:H$40,0)</f>
        <v>9</v>
      </c>
      <c r="J8" s="65">
        <f>VLOOKUP($A8,'Return Data'!$B$7:$R$2843,13,0)</f>
        <v>51.194299999999998</v>
      </c>
      <c r="K8" s="66">
        <f t="shared" ref="K8:K40" si="3">RANK(J8,J$8:J$40,0)</f>
        <v>8</v>
      </c>
      <c r="L8" s="65">
        <f>VLOOKUP($A8,'Return Data'!$B$7:$R$2843,17,0)</f>
        <v>10.9521</v>
      </c>
      <c r="M8" s="66">
        <f t="shared" ref="M8:M17" si="4">RANK(L8,L$8:L$40,0)</f>
        <v>22</v>
      </c>
      <c r="N8" s="65">
        <f>VLOOKUP($A8,'Return Data'!$B$7:$R$2843,14,0)</f>
        <v>6.8651</v>
      </c>
      <c r="O8" s="66">
        <f>RANK(N8,N$8:N$40,0)</f>
        <v>23</v>
      </c>
      <c r="P8" s="65">
        <f>VLOOKUP($A8,'Return Data'!$B$7:$R$2843,15,0)</f>
        <v>10.4252</v>
      </c>
      <c r="Q8" s="66">
        <f>RANK(P8,P$8:P$40,0)</f>
        <v>16</v>
      </c>
      <c r="R8" s="65">
        <f>VLOOKUP($A8,'Return Data'!$B$7:$R$2843,16,0)</f>
        <v>18.806899999999999</v>
      </c>
      <c r="S8" s="67">
        <f t="shared" ref="S8:S40" si="5">RANK(R8,R$8:R$40,0)</f>
        <v>2</v>
      </c>
    </row>
    <row r="9" spans="1:20" x14ac:dyDescent="0.3">
      <c r="A9" s="63" t="s">
        <v>481</v>
      </c>
      <c r="B9" s="64">
        <f>VLOOKUP($A9,'Return Data'!$B$7:$R$2843,3,0)</f>
        <v>44321</v>
      </c>
      <c r="C9" s="65">
        <f>VLOOKUP($A9,'Return Data'!$B$7:$R$2843,4,0)</f>
        <v>13.09</v>
      </c>
      <c r="D9" s="65">
        <f>VLOOKUP($A9,'Return Data'!$B$7:$R$2843,10,0)</f>
        <v>-1.2075</v>
      </c>
      <c r="E9" s="66">
        <f t="shared" si="0"/>
        <v>31</v>
      </c>
      <c r="F9" s="65">
        <f>VLOOKUP($A9,'Return Data'!$B$7:$R$2843,11,0)</f>
        <v>13.5299</v>
      </c>
      <c r="G9" s="66">
        <f t="shared" si="1"/>
        <v>29</v>
      </c>
      <c r="H9" s="65">
        <f>VLOOKUP($A9,'Return Data'!$B$7:$R$2843,12,0)</f>
        <v>22.222200000000001</v>
      </c>
      <c r="I9" s="66">
        <f t="shared" si="2"/>
        <v>27</v>
      </c>
      <c r="J9" s="65">
        <f>VLOOKUP($A9,'Return Data'!$B$7:$R$2843,13,0)</f>
        <v>40.904200000000003</v>
      </c>
      <c r="K9" s="66">
        <f t="shared" si="3"/>
        <v>24</v>
      </c>
      <c r="L9" s="65">
        <f>VLOOKUP($A9,'Return Data'!$B$7:$R$2843,17,0)</f>
        <v>13.2265</v>
      </c>
      <c r="M9" s="66">
        <f t="shared" si="4"/>
        <v>9</v>
      </c>
      <c r="N9" s="65"/>
      <c r="O9" s="66"/>
      <c r="P9" s="65"/>
      <c r="Q9" s="66"/>
      <c r="R9" s="65">
        <f>VLOOKUP($A9,'Return Data'!$B$7:$R$2843,16,0)</f>
        <v>10.327299999999999</v>
      </c>
      <c r="S9" s="67">
        <f t="shared" si="5"/>
        <v>27</v>
      </c>
    </row>
    <row r="10" spans="1:20" x14ac:dyDescent="0.3">
      <c r="A10" s="63" t="s">
        <v>482</v>
      </c>
      <c r="B10" s="64">
        <f>VLOOKUP($A10,'Return Data'!$B$7:$R$2843,3,0)</f>
        <v>44321</v>
      </c>
      <c r="C10" s="65">
        <f>VLOOKUP($A10,'Return Data'!$B$7:$R$2843,4,0)</f>
        <v>68.84</v>
      </c>
      <c r="D10" s="65">
        <f>VLOOKUP($A10,'Return Data'!$B$7:$R$2843,10,0)</f>
        <v>0.90880000000000005</v>
      </c>
      <c r="E10" s="66">
        <f t="shared" si="0"/>
        <v>16</v>
      </c>
      <c r="F10" s="65">
        <f>VLOOKUP($A10,'Return Data'!$B$7:$R$2843,11,0)</f>
        <v>18.302099999999999</v>
      </c>
      <c r="G10" s="66">
        <f t="shared" si="1"/>
        <v>19</v>
      </c>
      <c r="H10" s="65">
        <f>VLOOKUP($A10,'Return Data'!$B$7:$R$2843,12,0)</f>
        <v>28.169799999999999</v>
      </c>
      <c r="I10" s="66">
        <f t="shared" si="2"/>
        <v>14</v>
      </c>
      <c r="J10" s="65">
        <f>VLOOKUP($A10,'Return Data'!$B$7:$R$2843,13,0)</f>
        <v>48.426000000000002</v>
      </c>
      <c r="K10" s="66">
        <f t="shared" si="3"/>
        <v>12</v>
      </c>
      <c r="L10" s="65">
        <f>VLOOKUP($A10,'Return Data'!$B$7:$R$2843,17,0)</f>
        <v>11.3424</v>
      </c>
      <c r="M10" s="66">
        <f t="shared" si="4"/>
        <v>20</v>
      </c>
      <c r="N10" s="65">
        <f>VLOOKUP($A10,'Return Data'!$B$7:$R$2843,14,0)</f>
        <v>6.5618999999999996</v>
      </c>
      <c r="O10" s="66">
        <f t="shared" ref="O10:O17" si="6">RANK(N10,N$8:N$40,0)</f>
        <v>24</v>
      </c>
      <c r="P10" s="65">
        <f>VLOOKUP($A10,'Return Data'!$B$7:$R$2843,15,0)</f>
        <v>10.3969</v>
      </c>
      <c r="Q10" s="66">
        <f>RANK(P10,P$8:P$40,0)</f>
        <v>17</v>
      </c>
      <c r="R10" s="65">
        <f>VLOOKUP($A10,'Return Data'!$B$7:$R$2843,16,0)</f>
        <v>11.5448</v>
      </c>
      <c r="S10" s="67">
        <f t="shared" si="5"/>
        <v>21</v>
      </c>
    </row>
    <row r="11" spans="1:20" x14ac:dyDescent="0.3">
      <c r="A11" s="63" t="s">
        <v>1781</v>
      </c>
      <c r="B11" s="64">
        <f>VLOOKUP($A11,'Return Data'!$B$7:$R$2843,3,0)</f>
        <v>44321</v>
      </c>
      <c r="C11" s="65">
        <f>VLOOKUP($A11,'Return Data'!$B$7:$R$2843,4,0)</f>
        <v>16.080100000000002</v>
      </c>
      <c r="D11" s="65">
        <f>VLOOKUP($A11,'Return Data'!$B$7:$R$2843,10,0)</f>
        <v>1.3066</v>
      </c>
      <c r="E11" s="66">
        <f t="shared" si="0"/>
        <v>15</v>
      </c>
      <c r="F11" s="65">
        <f>VLOOKUP($A11,'Return Data'!$B$7:$R$2843,11,0)</f>
        <v>19.5778</v>
      </c>
      <c r="G11" s="66">
        <f t="shared" si="1"/>
        <v>15</v>
      </c>
      <c r="H11" s="65">
        <f>VLOOKUP($A11,'Return Data'!$B$7:$R$2843,12,0)</f>
        <v>25.207100000000001</v>
      </c>
      <c r="I11" s="66">
        <f t="shared" si="2"/>
        <v>22</v>
      </c>
      <c r="J11" s="65">
        <f>VLOOKUP($A11,'Return Data'!$B$7:$R$2843,13,0)</f>
        <v>41.738599999999998</v>
      </c>
      <c r="K11" s="66">
        <f t="shared" si="3"/>
        <v>23</v>
      </c>
      <c r="L11" s="65">
        <f>VLOOKUP($A11,'Return Data'!$B$7:$R$2843,17,0)</f>
        <v>17.151199999999999</v>
      </c>
      <c r="M11" s="66">
        <f t="shared" si="4"/>
        <v>4</v>
      </c>
      <c r="N11" s="65">
        <f>VLOOKUP($A11,'Return Data'!$B$7:$R$2843,14,0)</f>
        <v>13.617900000000001</v>
      </c>
      <c r="O11" s="66">
        <f t="shared" si="6"/>
        <v>2</v>
      </c>
      <c r="P11" s="65"/>
      <c r="Q11" s="66"/>
      <c r="R11" s="65">
        <f>VLOOKUP($A11,'Return Data'!$B$7:$R$2843,16,0)</f>
        <v>12.348599999999999</v>
      </c>
      <c r="S11" s="67">
        <f t="shared" si="5"/>
        <v>15</v>
      </c>
    </row>
    <row r="12" spans="1:20" x14ac:dyDescent="0.3">
      <c r="A12" s="63" t="s">
        <v>485</v>
      </c>
      <c r="B12" s="64">
        <f>VLOOKUP($A12,'Return Data'!$B$7:$R$2843,3,0)</f>
        <v>44321</v>
      </c>
      <c r="C12" s="65">
        <f>VLOOKUP($A12,'Return Data'!$B$7:$R$2843,4,0)</f>
        <v>18.2</v>
      </c>
      <c r="D12" s="65">
        <f>VLOOKUP($A12,'Return Data'!$B$7:$R$2843,10,0)</f>
        <v>13.2545</v>
      </c>
      <c r="E12" s="66">
        <f t="shared" si="0"/>
        <v>2</v>
      </c>
      <c r="F12" s="65">
        <f>VLOOKUP($A12,'Return Data'!$B$7:$R$2843,11,0)</f>
        <v>28.349799999999998</v>
      </c>
      <c r="G12" s="66">
        <f t="shared" si="1"/>
        <v>3</v>
      </c>
      <c r="H12" s="65">
        <f>VLOOKUP($A12,'Return Data'!$B$7:$R$2843,12,0)</f>
        <v>46.184699999999999</v>
      </c>
      <c r="I12" s="66">
        <f t="shared" si="2"/>
        <v>2</v>
      </c>
      <c r="J12" s="65">
        <f>VLOOKUP($A12,'Return Data'!$B$7:$R$2843,13,0)</f>
        <v>65.004499999999993</v>
      </c>
      <c r="K12" s="66">
        <f t="shared" si="3"/>
        <v>3</v>
      </c>
      <c r="L12" s="65">
        <f>VLOOKUP($A12,'Return Data'!$B$7:$R$2843,17,0)</f>
        <v>20.0946</v>
      </c>
      <c r="M12" s="66">
        <f t="shared" si="4"/>
        <v>2</v>
      </c>
      <c r="N12" s="65">
        <f>VLOOKUP($A12,'Return Data'!$B$7:$R$2843,14,0)</f>
        <v>7.5842999999999998</v>
      </c>
      <c r="O12" s="66">
        <f t="shared" si="6"/>
        <v>17</v>
      </c>
      <c r="P12" s="65"/>
      <c r="Q12" s="66"/>
      <c r="R12" s="65">
        <f>VLOOKUP($A12,'Return Data'!$B$7:$R$2843,16,0)</f>
        <v>13.3035</v>
      </c>
      <c r="S12" s="67">
        <f t="shared" si="5"/>
        <v>9</v>
      </c>
    </row>
    <row r="13" spans="1:20" x14ac:dyDescent="0.3">
      <c r="A13" s="63" t="s">
        <v>487</v>
      </c>
      <c r="B13" s="64">
        <f>VLOOKUP($A13,'Return Data'!$B$7:$R$2843,3,0)</f>
        <v>44321</v>
      </c>
      <c r="C13" s="65">
        <f>VLOOKUP($A13,'Return Data'!$B$7:$R$2843,4,0)</f>
        <v>211.31</v>
      </c>
      <c r="D13" s="65">
        <f>VLOOKUP($A13,'Return Data'!$B$7:$R$2843,10,0)</f>
        <v>-4.7300000000000002E-2</v>
      </c>
      <c r="E13" s="66">
        <f t="shared" si="0"/>
        <v>26</v>
      </c>
      <c r="F13" s="65">
        <f>VLOOKUP($A13,'Return Data'!$B$7:$R$2843,11,0)</f>
        <v>15.640599999999999</v>
      </c>
      <c r="G13" s="66">
        <f t="shared" si="1"/>
        <v>24</v>
      </c>
      <c r="H13" s="65">
        <f>VLOOKUP($A13,'Return Data'!$B$7:$R$2843,12,0)</f>
        <v>24.373200000000001</v>
      </c>
      <c r="I13" s="66">
        <f t="shared" si="2"/>
        <v>24</v>
      </c>
      <c r="J13" s="65">
        <f>VLOOKUP($A13,'Return Data'!$B$7:$R$2843,13,0)</f>
        <v>40.807600000000001</v>
      </c>
      <c r="K13" s="66">
        <f t="shared" si="3"/>
        <v>25</v>
      </c>
      <c r="L13" s="65">
        <f>VLOOKUP($A13,'Return Data'!$B$7:$R$2843,17,0)</f>
        <v>15.577400000000001</v>
      </c>
      <c r="M13" s="66">
        <f t="shared" si="4"/>
        <v>6</v>
      </c>
      <c r="N13" s="65">
        <f>VLOOKUP($A13,'Return Data'!$B$7:$R$2843,14,0)</f>
        <v>12.412800000000001</v>
      </c>
      <c r="O13" s="66">
        <f t="shared" si="6"/>
        <v>3</v>
      </c>
      <c r="P13" s="65">
        <f>VLOOKUP($A13,'Return Data'!$B$7:$R$2843,15,0)</f>
        <v>13.962300000000001</v>
      </c>
      <c r="Q13" s="66">
        <f>RANK(P13,P$8:P$40,0)</f>
        <v>3</v>
      </c>
      <c r="R13" s="65">
        <f>VLOOKUP($A13,'Return Data'!$B$7:$R$2843,16,0)</f>
        <v>11.393599999999999</v>
      </c>
      <c r="S13" s="67">
        <f t="shared" si="5"/>
        <v>22</v>
      </c>
    </row>
    <row r="14" spans="1:20" x14ac:dyDescent="0.3">
      <c r="A14" s="63" t="s">
        <v>489</v>
      </c>
      <c r="B14" s="64">
        <f>VLOOKUP($A14,'Return Data'!$B$7:$R$2843,3,0)</f>
        <v>44321</v>
      </c>
      <c r="C14" s="65">
        <f>VLOOKUP($A14,'Return Data'!$B$7:$R$2843,4,0)</f>
        <v>204.59</v>
      </c>
      <c r="D14" s="65">
        <f>VLOOKUP($A14,'Return Data'!$B$7:$R$2843,10,0)</f>
        <v>2.0912999999999999</v>
      </c>
      <c r="E14" s="66">
        <f t="shared" si="0"/>
        <v>12</v>
      </c>
      <c r="F14" s="65">
        <f>VLOOKUP($A14,'Return Data'!$B$7:$R$2843,11,0)</f>
        <v>19.821300000000001</v>
      </c>
      <c r="G14" s="66">
        <f t="shared" si="1"/>
        <v>13</v>
      </c>
      <c r="H14" s="65">
        <f>VLOOKUP($A14,'Return Data'!$B$7:$R$2843,12,0)</f>
        <v>29.241099999999999</v>
      </c>
      <c r="I14" s="66">
        <f t="shared" si="2"/>
        <v>13</v>
      </c>
      <c r="J14" s="65">
        <f>VLOOKUP($A14,'Return Data'!$B$7:$R$2843,13,0)</f>
        <v>47.082299999999996</v>
      </c>
      <c r="K14" s="66">
        <f t="shared" si="3"/>
        <v>15</v>
      </c>
      <c r="L14" s="65">
        <f>VLOOKUP($A14,'Return Data'!$B$7:$R$2843,17,0)</f>
        <v>16.355899999999998</v>
      </c>
      <c r="M14" s="66">
        <f t="shared" si="4"/>
        <v>5</v>
      </c>
      <c r="N14" s="65">
        <f>VLOOKUP($A14,'Return Data'!$B$7:$R$2843,14,0)</f>
        <v>11.6898</v>
      </c>
      <c r="O14" s="66">
        <f t="shared" si="6"/>
        <v>6</v>
      </c>
      <c r="P14" s="65">
        <f>VLOOKUP($A14,'Return Data'!$B$7:$R$2843,15,0)</f>
        <v>13.632300000000001</v>
      </c>
      <c r="Q14" s="66">
        <f>RANK(P14,P$8:P$40,0)</f>
        <v>6</v>
      </c>
      <c r="R14" s="65">
        <f>VLOOKUP($A14,'Return Data'!$B$7:$R$2843,16,0)</f>
        <v>14.737299999999999</v>
      </c>
      <c r="S14" s="67">
        <f t="shared" si="5"/>
        <v>6</v>
      </c>
    </row>
    <row r="15" spans="1:20" x14ac:dyDescent="0.3">
      <c r="A15" s="63" t="s">
        <v>491</v>
      </c>
      <c r="B15" s="64">
        <f>VLOOKUP($A15,'Return Data'!$B$7:$R$2843,3,0)</f>
        <v>44321</v>
      </c>
      <c r="C15" s="65">
        <f>VLOOKUP($A15,'Return Data'!$B$7:$R$2843,4,0)</f>
        <v>32.29</v>
      </c>
      <c r="D15" s="65">
        <f>VLOOKUP($A15,'Return Data'!$B$7:$R$2843,10,0)</f>
        <v>0.31069999999999998</v>
      </c>
      <c r="E15" s="66">
        <f t="shared" si="0"/>
        <v>21</v>
      </c>
      <c r="F15" s="65">
        <f>VLOOKUP($A15,'Return Data'!$B$7:$R$2843,11,0)</f>
        <v>19.6812</v>
      </c>
      <c r="G15" s="66">
        <f t="shared" si="1"/>
        <v>14</v>
      </c>
      <c r="H15" s="65">
        <f>VLOOKUP($A15,'Return Data'!$B$7:$R$2843,12,0)</f>
        <v>27.628499999999999</v>
      </c>
      <c r="I15" s="66">
        <f t="shared" si="2"/>
        <v>16</v>
      </c>
      <c r="J15" s="65">
        <f>VLOOKUP($A15,'Return Data'!$B$7:$R$2843,13,0)</f>
        <v>44.474299999999999</v>
      </c>
      <c r="K15" s="66">
        <f t="shared" si="3"/>
        <v>19</v>
      </c>
      <c r="L15" s="65">
        <f>VLOOKUP($A15,'Return Data'!$B$7:$R$2843,17,0)</f>
        <v>12.938599999999999</v>
      </c>
      <c r="M15" s="66">
        <f t="shared" si="4"/>
        <v>13</v>
      </c>
      <c r="N15" s="65">
        <f>VLOOKUP($A15,'Return Data'!$B$7:$R$2843,14,0)</f>
        <v>10.2384</v>
      </c>
      <c r="O15" s="66">
        <f t="shared" si="6"/>
        <v>9</v>
      </c>
      <c r="P15" s="65">
        <f>VLOOKUP($A15,'Return Data'!$B$7:$R$2843,15,0)</f>
        <v>11.1945</v>
      </c>
      <c r="Q15" s="66">
        <f>RANK(P15,P$8:P$40,0)</f>
        <v>11</v>
      </c>
      <c r="R15" s="65">
        <f>VLOOKUP($A15,'Return Data'!$B$7:$R$2843,16,0)</f>
        <v>10.5001</v>
      </c>
      <c r="S15" s="67">
        <f t="shared" si="5"/>
        <v>26</v>
      </c>
    </row>
    <row r="16" spans="1:20" x14ac:dyDescent="0.3">
      <c r="A16" s="63" t="s">
        <v>492</v>
      </c>
      <c r="B16" s="64">
        <f>VLOOKUP($A16,'Return Data'!$B$7:$R$2843,3,0)</f>
        <v>44321</v>
      </c>
      <c r="C16" s="65">
        <f>VLOOKUP($A16,'Return Data'!$B$7:$R$2843,4,0)</f>
        <v>153.6431</v>
      </c>
      <c r="D16" s="65">
        <f>VLOOKUP($A16,'Return Data'!$B$7:$R$2843,10,0)</f>
        <v>1.4983</v>
      </c>
      <c r="E16" s="66">
        <f t="shared" si="0"/>
        <v>13</v>
      </c>
      <c r="F16" s="65">
        <f>VLOOKUP($A16,'Return Data'!$B$7:$R$2843,11,0)</f>
        <v>21.667400000000001</v>
      </c>
      <c r="G16" s="66">
        <f t="shared" si="1"/>
        <v>10</v>
      </c>
      <c r="H16" s="65">
        <f>VLOOKUP($A16,'Return Data'!$B$7:$R$2843,12,0)</f>
        <v>32.476399999999998</v>
      </c>
      <c r="I16" s="66">
        <f t="shared" si="2"/>
        <v>7</v>
      </c>
      <c r="J16" s="65">
        <f>VLOOKUP($A16,'Return Data'!$B$7:$R$2843,13,0)</f>
        <v>50.965299999999999</v>
      </c>
      <c r="K16" s="66">
        <f t="shared" si="3"/>
        <v>10</v>
      </c>
      <c r="L16" s="65">
        <f>VLOOKUP($A16,'Return Data'!$B$7:$R$2843,17,0)</f>
        <v>12.996700000000001</v>
      </c>
      <c r="M16" s="66">
        <f t="shared" si="4"/>
        <v>12</v>
      </c>
      <c r="N16" s="65">
        <f>VLOOKUP($A16,'Return Data'!$B$7:$R$2843,14,0)</f>
        <v>10.105</v>
      </c>
      <c r="O16" s="66">
        <f t="shared" si="6"/>
        <v>11</v>
      </c>
      <c r="P16" s="65">
        <f>VLOOKUP($A16,'Return Data'!$B$7:$R$2843,15,0)</f>
        <v>11.086</v>
      </c>
      <c r="Q16" s="66">
        <f>RANK(P16,P$8:P$40,0)</f>
        <v>13</v>
      </c>
      <c r="R16" s="65">
        <f>VLOOKUP($A16,'Return Data'!$B$7:$R$2843,16,0)</f>
        <v>13.606199999999999</v>
      </c>
      <c r="S16" s="67">
        <f t="shared" si="5"/>
        <v>8</v>
      </c>
    </row>
    <row r="17" spans="1:19" x14ac:dyDescent="0.3">
      <c r="A17" s="63" t="s">
        <v>494</v>
      </c>
      <c r="B17" s="64">
        <f>VLOOKUP($A17,'Return Data'!$B$7:$R$2843,3,0)</f>
        <v>44321</v>
      </c>
      <c r="C17" s="65">
        <f>VLOOKUP($A17,'Return Data'!$B$7:$R$2843,4,0)</f>
        <v>67.834000000000003</v>
      </c>
      <c r="D17" s="65">
        <f>VLOOKUP($A17,'Return Data'!$B$7:$R$2843,10,0)</f>
        <v>0.22900000000000001</v>
      </c>
      <c r="E17" s="66">
        <f t="shared" si="0"/>
        <v>22</v>
      </c>
      <c r="F17" s="65">
        <f>VLOOKUP($A17,'Return Data'!$B$7:$R$2843,11,0)</f>
        <v>22.5502</v>
      </c>
      <c r="G17" s="66">
        <f t="shared" si="1"/>
        <v>9</v>
      </c>
      <c r="H17" s="65">
        <f>VLOOKUP($A17,'Return Data'!$B$7:$R$2843,12,0)</f>
        <v>32.307400000000001</v>
      </c>
      <c r="I17" s="66">
        <f t="shared" si="2"/>
        <v>8</v>
      </c>
      <c r="J17" s="65">
        <f>VLOOKUP($A17,'Return Data'!$B$7:$R$2843,13,0)</f>
        <v>50.966999999999999</v>
      </c>
      <c r="K17" s="66">
        <f t="shared" si="3"/>
        <v>9</v>
      </c>
      <c r="L17" s="65">
        <f>VLOOKUP($A17,'Return Data'!$B$7:$R$2843,17,0)</f>
        <v>12.341699999999999</v>
      </c>
      <c r="M17" s="66">
        <f t="shared" si="4"/>
        <v>14</v>
      </c>
      <c r="N17" s="65">
        <f>VLOOKUP($A17,'Return Data'!$B$7:$R$2843,14,0)</f>
        <v>8.7280999999999995</v>
      </c>
      <c r="O17" s="66">
        <f t="shared" si="6"/>
        <v>13</v>
      </c>
      <c r="P17" s="65">
        <f>VLOOKUP($A17,'Return Data'!$B$7:$R$2843,15,0)</f>
        <v>12.238200000000001</v>
      </c>
      <c r="Q17" s="66">
        <f>RANK(P17,P$8:P$40,0)</f>
        <v>10</v>
      </c>
      <c r="R17" s="65">
        <f>VLOOKUP($A17,'Return Data'!$B$7:$R$2843,16,0)</f>
        <v>12.635</v>
      </c>
      <c r="S17" s="67">
        <f t="shared" si="5"/>
        <v>12</v>
      </c>
    </row>
    <row r="18" spans="1:19" x14ac:dyDescent="0.3">
      <c r="A18" s="63" t="s">
        <v>497</v>
      </c>
      <c r="B18" s="64">
        <f>VLOOKUP($A18,'Return Data'!$B$7:$R$2843,3,0)</f>
        <v>44321</v>
      </c>
      <c r="C18" s="65">
        <f>VLOOKUP($A18,'Return Data'!$B$7:$R$2843,4,0)</f>
        <v>13.6975</v>
      </c>
      <c r="D18" s="65">
        <f>VLOOKUP($A18,'Return Data'!$B$7:$R$2843,10,0)</f>
        <v>-1.3900999999999999</v>
      </c>
      <c r="E18" s="66">
        <f t="shared" si="0"/>
        <v>32</v>
      </c>
      <c r="F18" s="65">
        <f>VLOOKUP($A18,'Return Data'!$B$7:$R$2843,11,0)</f>
        <v>14.4491</v>
      </c>
      <c r="G18" s="66">
        <f t="shared" si="1"/>
        <v>26</v>
      </c>
      <c r="H18" s="65">
        <f>VLOOKUP($A18,'Return Data'!$B$7:$R$2843,12,0)</f>
        <v>22.877300000000002</v>
      </c>
      <c r="I18" s="66">
        <f t="shared" si="2"/>
        <v>26</v>
      </c>
      <c r="J18" s="65">
        <f>VLOOKUP($A18,'Return Data'!$B$7:$R$2843,13,0)</f>
        <v>40.219700000000003</v>
      </c>
      <c r="K18" s="66">
        <f t="shared" si="3"/>
        <v>26</v>
      </c>
      <c r="L18" s="65"/>
      <c r="M18" s="66"/>
      <c r="N18" s="65"/>
      <c r="O18" s="66"/>
      <c r="P18" s="65"/>
      <c r="Q18" s="66"/>
      <c r="R18" s="65">
        <f>VLOOKUP($A18,'Return Data'!$B$7:$R$2843,16,0)</f>
        <v>13.2035</v>
      </c>
      <c r="S18" s="67">
        <f t="shared" si="5"/>
        <v>11</v>
      </c>
    </row>
    <row r="19" spans="1:19" x14ac:dyDescent="0.3">
      <c r="A19" s="63" t="s">
        <v>498</v>
      </c>
      <c r="B19" s="64">
        <f>VLOOKUP($A19,'Return Data'!$B$7:$R$2843,3,0)</f>
        <v>44321</v>
      </c>
      <c r="C19" s="65">
        <f>VLOOKUP($A19,'Return Data'!$B$7:$R$2843,4,0)</f>
        <v>174.52</v>
      </c>
      <c r="D19" s="65">
        <f>VLOOKUP($A19,'Return Data'!$B$7:$R$2843,10,0)</f>
        <v>5.2911000000000001</v>
      </c>
      <c r="E19" s="66">
        <f t="shared" si="0"/>
        <v>3</v>
      </c>
      <c r="F19" s="65">
        <f>VLOOKUP($A19,'Return Data'!$B$7:$R$2843,11,0)</f>
        <v>34.629300000000001</v>
      </c>
      <c r="G19" s="66">
        <f t="shared" si="1"/>
        <v>2</v>
      </c>
      <c r="H19" s="65">
        <f>VLOOKUP($A19,'Return Data'!$B$7:$R$2843,12,0)</f>
        <v>37.168900000000001</v>
      </c>
      <c r="I19" s="66">
        <f t="shared" si="2"/>
        <v>3</v>
      </c>
      <c r="J19" s="65">
        <f>VLOOKUP($A19,'Return Data'!$B$7:$R$2843,13,0)</f>
        <v>54.060699999999997</v>
      </c>
      <c r="K19" s="66">
        <f t="shared" si="3"/>
        <v>6</v>
      </c>
      <c r="L19" s="65">
        <f>VLOOKUP($A19,'Return Data'!$B$7:$R$2843,17,0)</f>
        <v>13.899800000000001</v>
      </c>
      <c r="M19" s="66">
        <f>RANK(L19,L$8:L$40,0)</f>
        <v>7</v>
      </c>
      <c r="N19" s="65">
        <f>VLOOKUP($A19,'Return Data'!$B$7:$R$2843,14,0)</f>
        <v>11.2369</v>
      </c>
      <c r="O19" s="66">
        <f>RANK(N19,N$8:N$40,0)</f>
        <v>8</v>
      </c>
      <c r="P19" s="65">
        <f>VLOOKUP($A19,'Return Data'!$B$7:$R$2843,15,0)</f>
        <v>13.916600000000001</v>
      </c>
      <c r="Q19" s="66">
        <f>RANK(P19,P$8:P$40,0)</f>
        <v>4</v>
      </c>
      <c r="R19" s="65">
        <f>VLOOKUP($A19,'Return Data'!$B$7:$R$2843,16,0)</f>
        <v>14.212199999999999</v>
      </c>
      <c r="S19" s="67">
        <f t="shared" si="5"/>
        <v>7</v>
      </c>
    </row>
    <row r="20" spans="1:19" x14ac:dyDescent="0.3">
      <c r="A20" s="63" t="s">
        <v>500</v>
      </c>
      <c r="B20" s="64">
        <f>VLOOKUP($A20,'Return Data'!$B$7:$R$2843,3,0)</f>
        <v>44321</v>
      </c>
      <c r="C20" s="65">
        <f>VLOOKUP($A20,'Return Data'!$B$7:$R$2843,4,0)</f>
        <v>13.923</v>
      </c>
      <c r="D20" s="65">
        <f>VLOOKUP($A20,'Return Data'!$B$7:$R$2843,10,0)</f>
        <v>1.3725000000000001</v>
      </c>
      <c r="E20" s="66">
        <f t="shared" si="0"/>
        <v>14</v>
      </c>
      <c r="F20" s="65">
        <f>VLOOKUP($A20,'Return Data'!$B$7:$R$2843,11,0)</f>
        <v>14.364800000000001</v>
      </c>
      <c r="G20" s="66">
        <f t="shared" si="1"/>
        <v>27</v>
      </c>
      <c r="H20" s="65">
        <f>VLOOKUP($A20,'Return Data'!$B$7:$R$2843,12,0)</f>
        <v>20.9696</v>
      </c>
      <c r="I20" s="66">
        <f t="shared" si="2"/>
        <v>28</v>
      </c>
      <c r="J20" s="65">
        <f>VLOOKUP($A20,'Return Data'!$B$7:$R$2843,13,0)</f>
        <v>36.963299999999997</v>
      </c>
      <c r="K20" s="66">
        <f t="shared" si="3"/>
        <v>28</v>
      </c>
      <c r="L20" s="65">
        <f>VLOOKUP($A20,'Return Data'!$B$7:$R$2843,17,0)</f>
        <v>11.23</v>
      </c>
      <c r="M20" s="66">
        <f>RANK(L20,L$8:L$40,0)</f>
        <v>21</v>
      </c>
      <c r="N20" s="65">
        <f>VLOOKUP($A20,'Return Data'!$B$7:$R$2843,14,0)</f>
        <v>4.6387</v>
      </c>
      <c r="O20" s="66">
        <f>RANK(N20,N$8:N$40,0)</f>
        <v>25</v>
      </c>
      <c r="P20" s="65"/>
      <c r="Q20" s="66"/>
      <c r="R20" s="65">
        <f>VLOOKUP($A20,'Return Data'!$B$7:$R$2843,16,0)</f>
        <v>7.5768000000000004</v>
      </c>
      <c r="S20" s="67">
        <f t="shared" si="5"/>
        <v>32</v>
      </c>
    </row>
    <row r="21" spans="1:19" x14ac:dyDescent="0.3">
      <c r="A21" s="63" t="s">
        <v>503</v>
      </c>
      <c r="B21" s="64">
        <f>VLOOKUP($A21,'Return Data'!$B$7:$R$2843,3,0)</f>
        <v>44321</v>
      </c>
      <c r="C21" s="65">
        <f>VLOOKUP($A21,'Return Data'!$B$7:$R$2843,4,0)</f>
        <v>14.41</v>
      </c>
      <c r="D21" s="65">
        <f>VLOOKUP($A21,'Return Data'!$B$7:$R$2843,10,0)</f>
        <v>2.8551000000000002</v>
      </c>
      <c r="E21" s="66">
        <f t="shared" si="0"/>
        <v>9</v>
      </c>
      <c r="F21" s="65">
        <f>VLOOKUP($A21,'Return Data'!$B$7:$R$2843,11,0)</f>
        <v>20.4849</v>
      </c>
      <c r="G21" s="66">
        <f t="shared" si="1"/>
        <v>12</v>
      </c>
      <c r="H21" s="65">
        <f>VLOOKUP($A21,'Return Data'!$B$7:$R$2843,12,0)</f>
        <v>30.881</v>
      </c>
      <c r="I21" s="66">
        <f t="shared" si="2"/>
        <v>12</v>
      </c>
      <c r="J21" s="65">
        <f>VLOOKUP($A21,'Return Data'!$B$7:$R$2843,13,0)</f>
        <v>50.732199999999999</v>
      </c>
      <c r="K21" s="66">
        <f t="shared" si="3"/>
        <v>11</v>
      </c>
      <c r="L21" s="65">
        <f>VLOOKUP($A21,'Return Data'!$B$7:$R$2843,17,0)</f>
        <v>12.130800000000001</v>
      </c>
      <c r="M21" s="66">
        <f>RANK(L21,L$8:L$40,0)</f>
        <v>15</v>
      </c>
      <c r="N21" s="65">
        <f>VLOOKUP($A21,'Return Data'!$B$7:$R$2843,14,0)</f>
        <v>7.5197000000000003</v>
      </c>
      <c r="O21" s="66">
        <f>RANK(N21,N$8:N$40,0)</f>
        <v>19</v>
      </c>
      <c r="P21" s="65"/>
      <c r="Q21" s="66"/>
      <c r="R21" s="65">
        <f>VLOOKUP($A21,'Return Data'!$B$7:$R$2843,16,0)</f>
        <v>8.7655999999999992</v>
      </c>
      <c r="S21" s="67">
        <f t="shared" si="5"/>
        <v>29</v>
      </c>
    </row>
    <row r="22" spans="1:19" x14ac:dyDescent="0.3">
      <c r="A22" s="63" t="s">
        <v>505</v>
      </c>
      <c r="B22" s="64">
        <f>VLOOKUP($A22,'Return Data'!$B$7:$R$2843,3,0)</f>
        <v>44321</v>
      </c>
      <c r="C22" s="65">
        <f>VLOOKUP($A22,'Return Data'!$B$7:$R$2843,4,0)</f>
        <v>12.9391</v>
      </c>
      <c r="D22" s="65">
        <f>VLOOKUP($A22,'Return Data'!$B$7:$R$2843,10,0)</f>
        <v>0.21759999999999999</v>
      </c>
      <c r="E22" s="66">
        <f t="shared" si="0"/>
        <v>23</v>
      </c>
      <c r="F22" s="65">
        <f>VLOOKUP($A22,'Return Data'!$B$7:$R$2843,11,0)</f>
        <v>15.263199999999999</v>
      </c>
      <c r="G22" s="66">
        <f t="shared" si="1"/>
        <v>25</v>
      </c>
      <c r="H22" s="65">
        <f>VLOOKUP($A22,'Return Data'!$B$7:$R$2843,12,0)</f>
        <v>25.677199999999999</v>
      </c>
      <c r="I22" s="66">
        <f t="shared" si="2"/>
        <v>20</v>
      </c>
      <c r="J22" s="65">
        <f>VLOOKUP($A22,'Return Data'!$B$7:$R$2843,13,0)</f>
        <v>42.6629</v>
      </c>
      <c r="K22" s="66">
        <f t="shared" si="3"/>
        <v>21</v>
      </c>
      <c r="L22" s="65"/>
      <c r="M22" s="66"/>
      <c r="N22" s="65"/>
      <c r="O22" s="66"/>
      <c r="P22" s="65"/>
      <c r="Q22" s="66"/>
      <c r="R22" s="65">
        <f>VLOOKUP($A22,'Return Data'!$B$7:$R$2843,16,0)</f>
        <v>11.3611</v>
      </c>
      <c r="S22" s="67">
        <f t="shared" si="5"/>
        <v>23</v>
      </c>
    </row>
    <row r="23" spans="1:19" x14ac:dyDescent="0.3">
      <c r="A23" s="63" t="s">
        <v>507</v>
      </c>
      <c r="B23" s="64">
        <f>VLOOKUP($A23,'Return Data'!$B$7:$R$2843,3,0)</f>
        <v>44321</v>
      </c>
      <c r="C23" s="65">
        <f>VLOOKUP($A23,'Return Data'!$B$7:$R$2843,4,0)</f>
        <v>12.5901</v>
      </c>
      <c r="D23" s="65">
        <f>VLOOKUP($A23,'Return Data'!$B$7:$R$2843,10,0)</f>
        <v>-0.94489999999999996</v>
      </c>
      <c r="E23" s="66">
        <f t="shared" si="0"/>
        <v>28</v>
      </c>
      <c r="F23" s="65">
        <f>VLOOKUP($A23,'Return Data'!$B$7:$R$2843,11,0)</f>
        <v>13.032299999999999</v>
      </c>
      <c r="G23" s="66">
        <f t="shared" si="1"/>
        <v>31</v>
      </c>
      <c r="H23" s="65">
        <f>VLOOKUP($A23,'Return Data'!$B$7:$R$2843,12,0)</f>
        <v>20.206800000000001</v>
      </c>
      <c r="I23" s="66">
        <f t="shared" si="2"/>
        <v>29</v>
      </c>
      <c r="J23" s="65">
        <f>VLOOKUP($A23,'Return Data'!$B$7:$R$2843,13,0)</f>
        <v>36.448500000000003</v>
      </c>
      <c r="K23" s="66">
        <f t="shared" si="3"/>
        <v>30</v>
      </c>
      <c r="L23" s="65">
        <f>VLOOKUP($A23,'Return Data'!$B$7:$R$2843,17,0)</f>
        <v>10.1166</v>
      </c>
      <c r="M23" s="66">
        <f>RANK(L23,L$8:L$40,0)</f>
        <v>25</v>
      </c>
      <c r="N23" s="65"/>
      <c r="O23" s="66"/>
      <c r="P23" s="65"/>
      <c r="Q23" s="66"/>
      <c r="R23" s="65">
        <f>VLOOKUP($A23,'Return Data'!$B$7:$R$2843,16,0)</f>
        <v>8.4192</v>
      </c>
      <c r="S23" s="67">
        <f t="shared" si="5"/>
        <v>31</v>
      </c>
    </row>
    <row r="24" spans="1:19" x14ac:dyDescent="0.3">
      <c r="A24" s="63" t="s">
        <v>508</v>
      </c>
      <c r="B24" s="64">
        <f>VLOOKUP($A24,'Return Data'!$B$7:$R$2843,3,0)</f>
        <v>44321</v>
      </c>
      <c r="C24" s="65">
        <f>VLOOKUP($A24,'Return Data'!$B$7:$R$2843,4,0)</f>
        <v>178.03693475563799</v>
      </c>
      <c r="D24" s="65">
        <f>VLOOKUP($A24,'Return Data'!$B$7:$R$2843,10,0)</f>
        <v>2.9348999999999998</v>
      </c>
      <c r="E24" s="66">
        <f t="shared" si="0"/>
        <v>8</v>
      </c>
      <c r="F24" s="65">
        <f>VLOOKUP($A24,'Return Data'!$B$7:$R$2843,11,0)</f>
        <v>24.020600000000002</v>
      </c>
      <c r="G24" s="66">
        <f t="shared" si="1"/>
        <v>5</v>
      </c>
      <c r="H24" s="65">
        <f>VLOOKUP($A24,'Return Data'!$B$7:$R$2843,12,0)</f>
        <v>33.701799999999999</v>
      </c>
      <c r="I24" s="66">
        <f t="shared" si="2"/>
        <v>5</v>
      </c>
      <c r="J24" s="65">
        <f>VLOOKUP($A24,'Return Data'!$B$7:$R$2843,13,0)</f>
        <v>77.120099999999994</v>
      </c>
      <c r="K24" s="66">
        <f t="shared" si="3"/>
        <v>2</v>
      </c>
      <c r="L24" s="65">
        <f>VLOOKUP($A24,'Return Data'!$B$7:$R$2843,17,0)</f>
        <v>13.1614</v>
      </c>
      <c r="M24" s="66">
        <f>RANK(L24,L$8:L$40,0)</f>
        <v>11</v>
      </c>
      <c r="N24" s="65">
        <f>VLOOKUP($A24,'Return Data'!$B$7:$R$2843,14,0)</f>
        <v>10.181800000000001</v>
      </c>
      <c r="O24" s="66">
        <f>RANK(N24,N$8:N$40,0)</f>
        <v>10</v>
      </c>
      <c r="P24" s="65">
        <f>VLOOKUP($A24,'Return Data'!$B$7:$R$2843,15,0)</f>
        <v>10.5709</v>
      </c>
      <c r="Q24" s="66">
        <f>RANK(P24,P$8:P$40,0)</f>
        <v>15</v>
      </c>
      <c r="R24" s="65">
        <f>VLOOKUP($A24,'Return Data'!$B$7:$R$2843,16,0)</f>
        <v>11.6579</v>
      </c>
      <c r="S24" s="67">
        <f t="shared" si="5"/>
        <v>19</v>
      </c>
    </row>
    <row r="25" spans="1:19" x14ac:dyDescent="0.3">
      <c r="A25" s="63" t="s">
        <v>1837</v>
      </c>
      <c r="B25" s="64">
        <f>VLOOKUP($A25,'Return Data'!$B$7:$R$2843,3,0)</f>
        <v>44321</v>
      </c>
      <c r="C25" s="65">
        <f>VLOOKUP($A25,'Return Data'!$B$7:$R$2843,4,0)</f>
        <v>34.168999999999997</v>
      </c>
      <c r="D25" s="65">
        <f>VLOOKUP($A25,'Return Data'!$B$7:$R$2843,10,0)</f>
        <v>3.3513999999999999</v>
      </c>
      <c r="E25" s="66">
        <f t="shared" si="0"/>
        <v>7</v>
      </c>
      <c r="F25" s="65">
        <f>VLOOKUP($A25,'Return Data'!$B$7:$R$2843,11,0)</f>
        <v>23.171500000000002</v>
      </c>
      <c r="G25" s="66">
        <f t="shared" si="1"/>
        <v>7</v>
      </c>
      <c r="H25" s="65">
        <f>VLOOKUP($A25,'Return Data'!$B$7:$R$2843,12,0)</f>
        <v>37.164299999999997</v>
      </c>
      <c r="I25" s="66">
        <f t="shared" si="2"/>
        <v>4</v>
      </c>
      <c r="J25" s="65">
        <f>VLOOKUP($A25,'Return Data'!$B$7:$R$2843,13,0)</f>
        <v>59.571300000000001</v>
      </c>
      <c r="K25" s="66">
        <f t="shared" si="3"/>
        <v>4</v>
      </c>
      <c r="L25" s="65">
        <f>VLOOKUP($A25,'Return Data'!$B$7:$R$2843,17,0)</f>
        <v>17.633199999999999</v>
      </c>
      <c r="M25" s="66">
        <f>RANK(L25,L$8:L$40,0)</f>
        <v>3</v>
      </c>
      <c r="N25" s="65">
        <f>VLOOKUP($A25,'Return Data'!$B$7:$R$2843,14,0)</f>
        <v>11.991899999999999</v>
      </c>
      <c r="O25" s="66">
        <f>RANK(N25,N$8:N$40,0)</f>
        <v>4</v>
      </c>
      <c r="P25" s="65">
        <f>VLOOKUP($A25,'Return Data'!$B$7:$R$2843,15,0)</f>
        <v>13.1976</v>
      </c>
      <c r="Q25" s="66">
        <f>RANK(P25,P$8:P$40,0)</f>
        <v>7</v>
      </c>
      <c r="R25" s="65">
        <f>VLOOKUP($A25,'Return Data'!$B$7:$R$2843,16,0)</f>
        <v>10.6555</v>
      </c>
      <c r="S25" s="67">
        <f t="shared" si="5"/>
        <v>25</v>
      </c>
    </row>
    <row r="26" spans="1:19" x14ac:dyDescent="0.3">
      <c r="A26" s="63" t="s">
        <v>511</v>
      </c>
      <c r="B26" s="64">
        <f>VLOOKUP($A26,'Return Data'!$B$7:$R$2843,3,0)</f>
        <v>44321</v>
      </c>
      <c r="C26" s="65">
        <f>VLOOKUP($A26,'Return Data'!$B$7:$R$2843,4,0)</f>
        <v>32.575000000000003</v>
      </c>
      <c r="D26" s="65">
        <f>VLOOKUP($A26,'Return Data'!$B$7:$R$2843,10,0)</f>
        <v>0.70799999999999996</v>
      </c>
      <c r="E26" s="66">
        <f t="shared" si="0"/>
        <v>17</v>
      </c>
      <c r="F26" s="65">
        <f>VLOOKUP($A26,'Return Data'!$B$7:$R$2843,11,0)</f>
        <v>15.95</v>
      </c>
      <c r="G26" s="66">
        <f t="shared" si="1"/>
        <v>23</v>
      </c>
      <c r="H26" s="65">
        <f>VLOOKUP($A26,'Return Data'!$B$7:$R$2843,12,0)</f>
        <v>25.115200000000002</v>
      </c>
      <c r="I26" s="66">
        <f t="shared" si="2"/>
        <v>23</v>
      </c>
      <c r="J26" s="65">
        <f>VLOOKUP($A26,'Return Data'!$B$7:$R$2843,13,0)</f>
        <v>44.022500000000001</v>
      </c>
      <c r="K26" s="66">
        <f t="shared" si="3"/>
        <v>20</v>
      </c>
      <c r="L26" s="65">
        <f>VLOOKUP($A26,'Return Data'!$B$7:$R$2843,17,0)</f>
        <v>11.5755</v>
      </c>
      <c r="M26" s="66">
        <f>RANK(L26,L$8:L$40,0)</f>
        <v>19</v>
      </c>
      <c r="N26" s="65">
        <f>VLOOKUP($A26,'Return Data'!$B$7:$R$2843,14,0)</f>
        <v>7.0537000000000001</v>
      </c>
      <c r="O26" s="66">
        <f>RANK(N26,N$8:N$40,0)</f>
        <v>22</v>
      </c>
      <c r="P26" s="65">
        <f>VLOOKUP($A26,'Return Data'!$B$7:$R$2843,15,0)</f>
        <v>11.1038</v>
      </c>
      <c r="Q26" s="66">
        <f>RANK(P26,P$8:P$40,0)</f>
        <v>12</v>
      </c>
      <c r="R26" s="65">
        <f>VLOOKUP($A26,'Return Data'!$B$7:$R$2843,16,0)</f>
        <v>12.2159</v>
      </c>
      <c r="S26" s="67">
        <f t="shared" si="5"/>
        <v>17</v>
      </c>
    </row>
    <row r="27" spans="1:19" x14ac:dyDescent="0.3">
      <c r="A27" s="63" t="s">
        <v>512</v>
      </c>
      <c r="B27" s="64">
        <f>VLOOKUP($A27,'Return Data'!$B$7:$R$2843,3,0)</f>
        <v>44321</v>
      </c>
      <c r="C27" s="65">
        <f>VLOOKUP($A27,'Return Data'!$B$7:$R$2843,4,0)</f>
        <v>121.2525</v>
      </c>
      <c r="D27" s="65">
        <f>VLOOKUP($A27,'Return Data'!$B$7:$R$2843,10,0)</f>
        <v>-1.0620000000000001</v>
      </c>
      <c r="E27" s="66">
        <f t="shared" si="0"/>
        <v>29</v>
      </c>
      <c r="F27" s="65">
        <f>VLOOKUP($A27,'Return Data'!$B$7:$R$2843,11,0)</f>
        <v>10.9015</v>
      </c>
      <c r="G27" s="66">
        <f t="shared" si="1"/>
        <v>33</v>
      </c>
      <c r="H27" s="65">
        <f>VLOOKUP($A27,'Return Data'!$B$7:$R$2843,12,0)</f>
        <v>19.399899999999999</v>
      </c>
      <c r="I27" s="66">
        <f t="shared" si="2"/>
        <v>33</v>
      </c>
      <c r="J27" s="65">
        <f>VLOOKUP($A27,'Return Data'!$B$7:$R$2843,13,0)</f>
        <v>32.020600000000002</v>
      </c>
      <c r="K27" s="66">
        <f t="shared" si="3"/>
        <v>33</v>
      </c>
      <c r="L27" s="65">
        <f>VLOOKUP($A27,'Return Data'!$B$7:$R$2843,17,0)</f>
        <v>9.7866999999999997</v>
      </c>
      <c r="M27" s="66">
        <f>RANK(L27,L$8:L$40,0)</f>
        <v>27</v>
      </c>
      <c r="N27" s="65">
        <f>VLOOKUP($A27,'Return Data'!$B$7:$R$2843,14,0)</f>
        <v>8.0183</v>
      </c>
      <c r="O27" s="66">
        <f>RANK(N27,N$8:N$40,0)</f>
        <v>15</v>
      </c>
      <c r="P27" s="65">
        <f>VLOOKUP($A27,'Return Data'!$B$7:$R$2843,15,0)</f>
        <v>9.3405000000000005</v>
      </c>
      <c r="Q27" s="66">
        <f>RANK(P27,P$8:P$40,0)</f>
        <v>21</v>
      </c>
      <c r="R27" s="65">
        <f>VLOOKUP($A27,'Return Data'!$B$7:$R$2843,16,0)</f>
        <v>8.5656999999999996</v>
      </c>
      <c r="S27" s="67">
        <f t="shared" si="5"/>
        <v>30</v>
      </c>
    </row>
    <row r="28" spans="1:19" x14ac:dyDescent="0.3">
      <c r="A28" s="63" t="s">
        <v>515</v>
      </c>
      <c r="B28" s="64">
        <f>VLOOKUP($A28,'Return Data'!$B$7:$R$2843,3,0)</f>
        <v>44321</v>
      </c>
      <c r="C28" s="65">
        <f>VLOOKUP($A28,'Return Data'!$B$7:$R$2843,4,0)</f>
        <v>14.1089</v>
      </c>
      <c r="D28" s="65">
        <f>VLOOKUP($A28,'Return Data'!$B$7:$R$2843,10,0)</f>
        <v>3.4937999999999998</v>
      </c>
      <c r="E28" s="66">
        <f t="shared" si="0"/>
        <v>5</v>
      </c>
      <c r="F28" s="65">
        <f>VLOOKUP($A28,'Return Data'!$B$7:$R$2843,11,0)</f>
        <v>22.758700000000001</v>
      </c>
      <c r="G28" s="66">
        <f t="shared" si="1"/>
        <v>8</v>
      </c>
      <c r="H28" s="65">
        <f>VLOOKUP($A28,'Return Data'!$B$7:$R$2843,12,0)</f>
        <v>30.936199999999999</v>
      </c>
      <c r="I28" s="66">
        <f t="shared" si="2"/>
        <v>11</v>
      </c>
      <c r="J28" s="65">
        <f>VLOOKUP($A28,'Return Data'!$B$7:$R$2843,13,0)</f>
        <v>48.155999999999999</v>
      </c>
      <c r="K28" s="66">
        <f t="shared" si="3"/>
        <v>13</v>
      </c>
      <c r="L28" s="65"/>
      <c r="M28" s="66"/>
      <c r="N28" s="65"/>
      <c r="O28" s="66"/>
      <c r="P28" s="65"/>
      <c r="Q28" s="66"/>
      <c r="R28" s="65">
        <f>VLOOKUP($A28,'Return Data'!$B$7:$R$2843,16,0)</f>
        <v>21.109500000000001</v>
      </c>
      <c r="S28" s="67">
        <f t="shared" si="5"/>
        <v>1</v>
      </c>
    </row>
    <row r="29" spans="1:19" x14ac:dyDescent="0.3">
      <c r="A29" s="63" t="s">
        <v>518</v>
      </c>
      <c r="B29" s="64">
        <f>VLOOKUP($A29,'Return Data'!$B$7:$R$2843,3,0)</f>
        <v>44321</v>
      </c>
      <c r="C29" s="65">
        <f>VLOOKUP($A29,'Return Data'!$B$7:$R$2843,4,0)</f>
        <v>18.960999999999999</v>
      </c>
      <c r="D29" s="65">
        <f>VLOOKUP($A29,'Return Data'!$B$7:$R$2843,10,0)</f>
        <v>0.17960000000000001</v>
      </c>
      <c r="E29" s="66">
        <f t="shared" si="0"/>
        <v>24</v>
      </c>
      <c r="F29" s="65">
        <f>VLOOKUP($A29,'Return Data'!$B$7:$R$2843,11,0)</f>
        <v>17.660599999999999</v>
      </c>
      <c r="G29" s="66">
        <f t="shared" si="1"/>
        <v>22</v>
      </c>
      <c r="H29" s="65">
        <f>VLOOKUP($A29,'Return Data'!$B$7:$R$2843,12,0)</f>
        <v>25.8446</v>
      </c>
      <c r="I29" s="66">
        <f t="shared" si="2"/>
        <v>19</v>
      </c>
      <c r="J29" s="65">
        <f>VLOOKUP($A29,'Return Data'!$B$7:$R$2843,13,0)</f>
        <v>44.607999999999997</v>
      </c>
      <c r="K29" s="66">
        <f t="shared" si="3"/>
        <v>18</v>
      </c>
      <c r="L29" s="65">
        <f>VLOOKUP($A29,'Return Data'!$B$7:$R$2843,17,0)</f>
        <v>13.1952</v>
      </c>
      <c r="M29" s="66">
        <f>RANK(L29,L$8:L$40,0)</f>
        <v>10</v>
      </c>
      <c r="N29" s="65">
        <f>VLOOKUP($A29,'Return Data'!$B$7:$R$2843,14,0)</f>
        <v>11.8971</v>
      </c>
      <c r="O29" s="66">
        <f>RANK(N29,N$8:N$40,0)</f>
        <v>5</v>
      </c>
      <c r="P29" s="65">
        <f>VLOOKUP($A29,'Return Data'!$B$7:$R$2843,15,0)</f>
        <v>13.986599999999999</v>
      </c>
      <c r="Q29" s="66">
        <f>RANK(P29,P$8:P$40,0)</f>
        <v>2</v>
      </c>
      <c r="R29" s="65">
        <f>VLOOKUP($A29,'Return Data'!$B$7:$R$2843,16,0)</f>
        <v>11.7209</v>
      </c>
      <c r="S29" s="67">
        <f t="shared" si="5"/>
        <v>18</v>
      </c>
    </row>
    <row r="30" spans="1:19" x14ac:dyDescent="0.3">
      <c r="A30" s="63" t="s">
        <v>520</v>
      </c>
      <c r="B30" s="64">
        <f>VLOOKUP($A30,'Return Data'!$B$7:$R$2843,3,0)</f>
        <v>44321</v>
      </c>
      <c r="C30" s="65">
        <f>VLOOKUP($A30,'Return Data'!$B$7:$R$2843,4,0)</f>
        <v>13.6388</v>
      </c>
      <c r="D30" s="65">
        <f>VLOOKUP($A30,'Return Data'!$B$7:$R$2843,10,0)</f>
        <v>-2.0348999999999999</v>
      </c>
      <c r="E30" s="66">
        <f t="shared" si="0"/>
        <v>33</v>
      </c>
      <c r="F30" s="65">
        <f>VLOOKUP($A30,'Return Data'!$B$7:$R$2843,11,0)</f>
        <v>12.3728</v>
      </c>
      <c r="G30" s="66">
        <f t="shared" si="1"/>
        <v>32</v>
      </c>
      <c r="H30" s="65">
        <f>VLOOKUP($A30,'Return Data'!$B$7:$R$2843,12,0)</f>
        <v>19.905799999999999</v>
      </c>
      <c r="I30" s="66">
        <f t="shared" si="2"/>
        <v>30</v>
      </c>
      <c r="J30" s="65">
        <f>VLOOKUP($A30,'Return Data'!$B$7:$R$2843,13,0)</f>
        <v>35.808100000000003</v>
      </c>
      <c r="K30" s="66">
        <f t="shared" si="3"/>
        <v>32</v>
      </c>
      <c r="L30" s="65"/>
      <c r="M30" s="66"/>
      <c r="N30" s="65"/>
      <c r="O30" s="66"/>
      <c r="P30" s="65"/>
      <c r="Q30" s="66"/>
      <c r="R30" s="65">
        <f>VLOOKUP($A30,'Return Data'!$B$7:$R$2843,16,0)</f>
        <v>12.468400000000001</v>
      </c>
      <c r="S30" s="67">
        <f t="shared" si="5"/>
        <v>13</v>
      </c>
    </row>
    <row r="31" spans="1:19" x14ac:dyDescent="0.3">
      <c r="A31" s="63" t="s">
        <v>2012</v>
      </c>
      <c r="B31" s="64">
        <f>VLOOKUP($A31,'Return Data'!$B$7:$R$2843,3,0)</f>
        <v>44321</v>
      </c>
      <c r="C31" s="65">
        <f>VLOOKUP($A31,'Return Data'!$B$7:$R$2843,4,0)</f>
        <v>12.2866</v>
      </c>
      <c r="D31" s="65">
        <f>VLOOKUP($A31,'Return Data'!$B$7:$R$2843,10,0)</f>
        <v>-3.0099999999999998E-2</v>
      </c>
      <c r="E31" s="66">
        <f t="shared" si="0"/>
        <v>25</v>
      </c>
      <c r="F31" s="65">
        <f>VLOOKUP($A31,'Return Data'!$B$7:$R$2843,11,0)</f>
        <v>13.8565</v>
      </c>
      <c r="G31" s="66">
        <f t="shared" si="1"/>
        <v>28</v>
      </c>
      <c r="H31" s="65">
        <f>VLOOKUP($A31,'Return Data'!$B$7:$R$2843,12,0)</f>
        <v>19.438099999999999</v>
      </c>
      <c r="I31" s="66">
        <f t="shared" si="2"/>
        <v>32</v>
      </c>
      <c r="J31" s="65">
        <f>VLOOKUP($A31,'Return Data'!$B$7:$R$2843,13,0)</f>
        <v>36.575400000000002</v>
      </c>
      <c r="K31" s="66">
        <f t="shared" si="3"/>
        <v>29</v>
      </c>
      <c r="L31" s="65">
        <f>VLOOKUP($A31,'Return Data'!$B$7:$R$2843,17,0)</f>
        <v>7.9489999999999998</v>
      </c>
      <c r="M31" s="66">
        <f t="shared" ref="M31:M40" si="7">RANK(L31,L$8:L$40,0)</f>
        <v>28</v>
      </c>
      <c r="N31" s="65"/>
      <c r="O31" s="66"/>
      <c r="P31" s="65"/>
      <c r="Q31" s="66"/>
      <c r="R31" s="65">
        <f>VLOOKUP($A31,'Return Data'!$B$7:$R$2843,16,0)</f>
        <v>7.0651000000000002</v>
      </c>
      <c r="S31" s="67">
        <f t="shared" si="5"/>
        <v>33</v>
      </c>
    </row>
    <row r="32" spans="1:19" x14ac:dyDescent="0.3">
      <c r="A32" s="63" t="s">
        <v>521</v>
      </c>
      <c r="B32" s="64">
        <f>VLOOKUP($A32,'Return Data'!$B$7:$R$2843,3,0)</f>
        <v>44321</v>
      </c>
      <c r="C32" s="65">
        <f>VLOOKUP($A32,'Return Data'!$B$7:$R$2843,4,0)</f>
        <v>57.284100000000002</v>
      </c>
      <c r="D32" s="65">
        <f>VLOOKUP($A32,'Return Data'!$B$7:$R$2843,10,0)</f>
        <v>3.4622999999999999</v>
      </c>
      <c r="E32" s="66">
        <f t="shared" si="0"/>
        <v>6</v>
      </c>
      <c r="F32" s="65">
        <f>VLOOKUP($A32,'Return Data'!$B$7:$R$2843,11,0)</f>
        <v>25.116499999999998</v>
      </c>
      <c r="G32" s="66">
        <f t="shared" si="1"/>
        <v>4</v>
      </c>
      <c r="H32" s="65">
        <f>VLOOKUP($A32,'Return Data'!$B$7:$R$2843,12,0)</f>
        <v>33.2408</v>
      </c>
      <c r="I32" s="66">
        <f t="shared" si="2"/>
        <v>6</v>
      </c>
      <c r="J32" s="65">
        <f>VLOOKUP($A32,'Return Data'!$B$7:$R$2843,13,0)</f>
        <v>55.149000000000001</v>
      </c>
      <c r="K32" s="66">
        <f t="shared" si="3"/>
        <v>5</v>
      </c>
      <c r="L32" s="65">
        <f>VLOOKUP($A32,'Return Data'!$B$7:$R$2843,17,0)</f>
        <v>3.9398</v>
      </c>
      <c r="M32" s="66">
        <f t="shared" si="7"/>
        <v>29</v>
      </c>
      <c r="N32" s="65">
        <f>VLOOKUP($A32,'Return Data'!$B$7:$R$2843,14,0)</f>
        <v>1.4420999999999999</v>
      </c>
      <c r="O32" s="66">
        <f t="shared" ref="O32:O40" si="8">RANK(N32,N$8:N$40,0)</f>
        <v>26</v>
      </c>
      <c r="P32" s="65">
        <f>VLOOKUP($A32,'Return Data'!$B$7:$R$2843,15,0)</f>
        <v>7.5467000000000004</v>
      </c>
      <c r="Q32" s="66">
        <f t="shared" ref="Q32:Q40" si="9">RANK(P32,P$8:P$40,0)</f>
        <v>22</v>
      </c>
      <c r="R32" s="65">
        <f>VLOOKUP($A32,'Return Data'!$B$7:$R$2843,16,0)</f>
        <v>11.593299999999999</v>
      </c>
      <c r="S32" s="67">
        <f t="shared" si="5"/>
        <v>20</v>
      </c>
    </row>
    <row r="33" spans="1:19" x14ac:dyDescent="0.3">
      <c r="A33" s="63" t="s">
        <v>527</v>
      </c>
      <c r="B33" s="64">
        <f>VLOOKUP($A33,'Return Data'!$B$7:$R$2843,3,0)</f>
        <v>44321</v>
      </c>
      <c r="C33" s="65">
        <f>VLOOKUP($A33,'Return Data'!$B$7:$R$2843,4,0)</f>
        <v>85.37</v>
      </c>
      <c r="D33" s="65">
        <f>VLOOKUP($A33,'Return Data'!$B$7:$R$2843,10,0)</f>
        <v>3.7429000000000001</v>
      </c>
      <c r="E33" s="66">
        <f t="shared" si="0"/>
        <v>4</v>
      </c>
      <c r="F33" s="65">
        <f>VLOOKUP($A33,'Return Data'!$B$7:$R$2843,11,0)</f>
        <v>19.398599999999998</v>
      </c>
      <c r="G33" s="66">
        <f t="shared" si="1"/>
        <v>17</v>
      </c>
      <c r="H33" s="65">
        <f>VLOOKUP($A33,'Return Data'!$B$7:$R$2843,12,0)</f>
        <v>27.971800000000002</v>
      </c>
      <c r="I33" s="66">
        <f t="shared" si="2"/>
        <v>15</v>
      </c>
      <c r="J33" s="65">
        <f>VLOOKUP($A33,'Return Data'!$B$7:$R$2843,13,0)</f>
        <v>47.342100000000002</v>
      </c>
      <c r="K33" s="66">
        <f t="shared" si="3"/>
        <v>14</v>
      </c>
      <c r="L33" s="65">
        <f>VLOOKUP($A33,'Return Data'!$B$7:$R$2843,17,0)</f>
        <v>11.675800000000001</v>
      </c>
      <c r="M33" s="66">
        <f t="shared" si="7"/>
        <v>18</v>
      </c>
      <c r="N33" s="65">
        <f>VLOOKUP($A33,'Return Data'!$B$7:$R$2843,14,0)</f>
        <v>8.4121000000000006</v>
      </c>
      <c r="O33" s="66">
        <f t="shared" si="8"/>
        <v>14</v>
      </c>
      <c r="P33" s="65">
        <f>VLOOKUP($A33,'Return Data'!$B$7:$R$2843,15,0)</f>
        <v>9.6320999999999994</v>
      </c>
      <c r="Q33" s="66">
        <f t="shared" si="9"/>
        <v>19</v>
      </c>
      <c r="R33" s="65">
        <f>VLOOKUP($A33,'Return Data'!$B$7:$R$2843,16,0)</f>
        <v>13.2309</v>
      </c>
      <c r="S33" s="67">
        <f t="shared" si="5"/>
        <v>10</v>
      </c>
    </row>
    <row r="34" spans="1:19" x14ac:dyDescent="0.3">
      <c r="A34" s="63" t="s">
        <v>529</v>
      </c>
      <c r="B34" s="64">
        <f>VLOOKUP($A34,'Return Data'!$B$7:$R$2843,3,0)</f>
        <v>44321</v>
      </c>
      <c r="C34" s="65">
        <f>VLOOKUP($A34,'Return Data'!$B$7:$R$2843,4,0)</f>
        <v>94.8</v>
      </c>
      <c r="D34" s="65">
        <f>VLOOKUP($A34,'Return Data'!$B$7:$R$2843,10,0)</f>
        <v>0.48759999999999998</v>
      </c>
      <c r="E34" s="66">
        <f t="shared" si="0"/>
        <v>20</v>
      </c>
      <c r="F34" s="65">
        <f>VLOOKUP($A34,'Return Data'!$B$7:$R$2843,11,0)</f>
        <v>18.692900000000002</v>
      </c>
      <c r="G34" s="66">
        <f t="shared" si="1"/>
        <v>18</v>
      </c>
      <c r="H34" s="65">
        <f>VLOOKUP($A34,'Return Data'!$B$7:$R$2843,12,0)</f>
        <v>26.771899999999999</v>
      </c>
      <c r="I34" s="66">
        <f t="shared" si="2"/>
        <v>17</v>
      </c>
      <c r="J34" s="65">
        <f>VLOOKUP($A34,'Return Data'!$B$7:$R$2843,13,0)</f>
        <v>46.183500000000002</v>
      </c>
      <c r="K34" s="66">
        <f t="shared" si="3"/>
        <v>16</v>
      </c>
      <c r="L34" s="65">
        <f>VLOOKUP($A34,'Return Data'!$B$7:$R$2843,17,0)</f>
        <v>10.717700000000001</v>
      </c>
      <c r="M34" s="66">
        <f t="shared" si="7"/>
        <v>23</v>
      </c>
      <c r="N34" s="65">
        <f>VLOOKUP($A34,'Return Data'!$B$7:$R$2843,14,0)</f>
        <v>7.4016999999999999</v>
      </c>
      <c r="O34" s="66">
        <f t="shared" si="8"/>
        <v>21</v>
      </c>
      <c r="P34" s="65">
        <f>VLOOKUP($A34,'Return Data'!$B$7:$R$2843,15,0)</f>
        <v>13.7098</v>
      </c>
      <c r="Q34" s="66">
        <f t="shared" si="9"/>
        <v>5</v>
      </c>
      <c r="R34" s="65">
        <f>VLOOKUP($A34,'Return Data'!$B$7:$R$2843,16,0)</f>
        <v>11.1259</v>
      </c>
      <c r="S34" s="67">
        <f t="shared" si="5"/>
        <v>24</v>
      </c>
    </row>
    <row r="35" spans="1:19" x14ac:dyDescent="0.3">
      <c r="A35" s="63" t="s">
        <v>531</v>
      </c>
      <c r="B35" s="64">
        <f>VLOOKUP($A35,'Return Data'!$B$7:$R$2843,3,0)</f>
        <v>44321</v>
      </c>
      <c r="C35" s="65">
        <f>VLOOKUP($A35,'Return Data'!$B$7:$R$2843,4,0)</f>
        <v>228.1875</v>
      </c>
      <c r="D35" s="65">
        <f>VLOOKUP($A35,'Return Data'!$B$7:$R$2843,10,0)</f>
        <v>15.409700000000001</v>
      </c>
      <c r="E35" s="66">
        <f t="shared" si="0"/>
        <v>1</v>
      </c>
      <c r="F35" s="65">
        <f>VLOOKUP($A35,'Return Data'!$B$7:$R$2843,11,0)</f>
        <v>37.467500000000001</v>
      </c>
      <c r="G35" s="66">
        <f t="shared" si="1"/>
        <v>1</v>
      </c>
      <c r="H35" s="65">
        <f>VLOOKUP($A35,'Return Data'!$B$7:$R$2843,12,0)</f>
        <v>51.1188</v>
      </c>
      <c r="I35" s="66">
        <f t="shared" si="2"/>
        <v>1</v>
      </c>
      <c r="J35" s="65">
        <f>VLOOKUP($A35,'Return Data'!$B$7:$R$2843,13,0)</f>
        <v>90.5548</v>
      </c>
      <c r="K35" s="66">
        <f t="shared" si="3"/>
        <v>1</v>
      </c>
      <c r="L35" s="65">
        <f>VLOOKUP($A35,'Return Data'!$B$7:$R$2843,17,0)</f>
        <v>28.978400000000001</v>
      </c>
      <c r="M35" s="66">
        <f t="shared" si="7"/>
        <v>1</v>
      </c>
      <c r="N35" s="65">
        <f>VLOOKUP($A35,'Return Data'!$B$7:$R$2843,14,0)</f>
        <v>20.89</v>
      </c>
      <c r="O35" s="66">
        <f t="shared" si="8"/>
        <v>1</v>
      </c>
      <c r="P35" s="65">
        <f>VLOOKUP($A35,'Return Data'!$B$7:$R$2843,15,0)</f>
        <v>17.224</v>
      </c>
      <c r="Q35" s="66">
        <f t="shared" si="9"/>
        <v>1</v>
      </c>
      <c r="R35" s="65">
        <f>VLOOKUP($A35,'Return Data'!$B$7:$R$2843,16,0)</f>
        <v>16.8002</v>
      </c>
      <c r="S35" s="67">
        <f t="shared" si="5"/>
        <v>3</v>
      </c>
    </row>
    <row r="36" spans="1:19" x14ac:dyDescent="0.3">
      <c r="A36" s="63" t="s">
        <v>1843</v>
      </c>
      <c r="B36" s="64">
        <f>VLOOKUP($A36,'Return Data'!$B$7:$R$2843,3,0)</f>
        <v>44321</v>
      </c>
      <c r="C36" s="65">
        <f>VLOOKUP($A36,'Return Data'!$B$7:$R$2843,4,0)</f>
        <v>414.210442997082</v>
      </c>
      <c r="D36" s="65">
        <f>VLOOKUP($A36,'Return Data'!$B$7:$R$2843,10,0)</f>
        <v>0.61280000000000001</v>
      </c>
      <c r="E36" s="66">
        <f t="shared" si="0"/>
        <v>18</v>
      </c>
      <c r="F36" s="65">
        <f>VLOOKUP($A36,'Return Data'!$B$7:$R$2843,11,0)</f>
        <v>19.4375</v>
      </c>
      <c r="G36" s="66">
        <f t="shared" si="1"/>
        <v>16</v>
      </c>
      <c r="H36" s="65">
        <f>VLOOKUP($A36,'Return Data'!$B$7:$R$2843,12,0)</f>
        <v>25.320399999999999</v>
      </c>
      <c r="I36" s="66">
        <f t="shared" si="2"/>
        <v>21</v>
      </c>
      <c r="J36" s="65">
        <f>VLOOKUP($A36,'Return Data'!$B$7:$R$2843,13,0)</f>
        <v>42.45</v>
      </c>
      <c r="K36" s="66">
        <f t="shared" si="3"/>
        <v>22</v>
      </c>
      <c r="L36" s="65">
        <f>VLOOKUP($A36,'Return Data'!$B$7:$R$2843,17,0)</f>
        <v>13.66</v>
      </c>
      <c r="M36" s="66">
        <f t="shared" si="7"/>
        <v>8</v>
      </c>
      <c r="N36" s="65">
        <f>VLOOKUP($A36,'Return Data'!$B$7:$R$2843,14,0)</f>
        <v>11.2538</v>
      </c>
      <c r="O36" s="66">
        <f t="shared" si="8"/>
        <v>7</v>
      </c>
      <c r="P36" s="65">
        <f>VLOOKUP($A36,'Return Data'!$B$7:$R$2843,15,0)</f>
        <v>12.8688</v>
      </c>
      <c r="Q36" s="66">
        <f t="shared" si="9"/>
        <v>8</v>
      </c>
      <c r="R36" s="65">
        <f>VLOOKUP($A36,'Return Data'!$B$7:$R$2843,16,0)</f>
        <v>15.797499999999999</v>
      </c>
      <c r="S36" s="67">
        <f t="shared" si="5"/>
        <v>4</v>
      </c>
    </row>
    <row r="37" spans="1:19" x14ac:dyDescent="0.3">
      <c r="A37" s="63" t="s">
        <v>534</v>
      </c>
      <c r="B37" s="64">
        <f>VLOOKUP($A37,'Return Data'!$B$7:$R$2843,3,0)</f>
        <v>44321</v>
      </c>
      <c r="C37" s="65">
        <f>VLOOKUP($A37,'Return Data'!$B$7:$R$2843,4,0)</f>
        <v>20.348099999999999</v>
      </c>
      <c r="D37" s="65">
        <f>VLOOKUP($A37,'Return Data'!$B$7:$R$2843,10,0)</f>
        <v>-1.1642999999999999</v>
      </c>
      <c r="E37" s="66">
        <f t="shared" si="0"/>
        <v>30</v>
      </c>
      <c r="F37" s="65">
        <f>VLOOKUP($A37,'Return Data'!$B$7:$R$2843,11,0)</f>
        <v>13.249499999999999</v>
      </c>
      <c r="G37" s="66">
        <f t="shared" si="1"/>
        <v>30</v>
      </c>
      <c r="H37" s="65">
        <f>VLOOKUP($A37,'Return Data'!$B$7:$R$2843,12,0)</f>
        <v>19.625</v>
      </c>
      <c r="I37" s="66">
        <f t="shared" si="2"/>
        <v>31</v>
      </c>
      <c r="J37" s="65">
        <f>VLOOKUP($A37,'Return Data'!$B$7:$R$2843,13,0)</f>
        <v>36.2836</v>
      </c>
      <c r="K37" s="66">
        <f t="shared" si="3"/>
        <v>31</v>
      </c>
      <c r="L37" s="65">
        <f>VLOOKUP($A37,'Return Data'!$B$7:$R$2843,17,0)</f>
        <v>10.386799999999999</v>
      </c>
      <c r="M37" s="66">
        <f t="shared" si="7"/>
        <v>24</v>
      </c>
      <c r="N37" s="65">
        <f>VLOOKUP($A37,'Return Data'!$B$7:$R$2843,14,0)</f>
        <v>7.9923999999999999</v>
      </c>
      <c r="O37" s="66">
        <f t="shared" si="8"/>
        <v>16</v>
      </c>
      <c r="P37" s="65">
        <f>VLOOKUP($A37,'Return Data'!$B$7:$R$2843,15,0)</f>
        <v>10.1089</v>
      </c>
      <c r="Q37" s="66">
        <f t="shared" si="9"/>
        <v>18</v>
      </c>
      <c r="R37" s="65">
        <f>VLOOKUP($A37,'Return Data'!$B$7:$R$2843,16,0)</f>
        <v>10.0626</v>
      </c>
      <c r="S37" s="67">
        <f t="shared" si="5"/>
        <v>28</v>
      </c>
    </row>
    <row r="38" spans="1:19" x14ac:dyDescent="0.3">
      <c r="A38" s="63" t="s">
        <v>535</v>
      </c>
      <c r="B38" s="64">
        <f>VLOOKUP($A38,'Return Data'!$B$7:$R$2843,3,0)</f>
        <v>44321</v>
      </c>
      <c r="C38" s="65">
        <f>VLOOKUP($A38,'Return Data'!$B$7:$R$2843,4,0)</f>
        <v>112.99769999999999</v>
      </c>
      <c r="D38" s="65">
        <f>VLOOKUP($A38,'Return Data'!$B$7:$R$2843,10,0)</f>
        <v>0.49349999999999999</v>
      </c>
      <c r="E38" s="66">
        <f t="shared" si="0"/>
        <v>19</v>
      </c>
      <c r="F38" s="65">
        <f>VLOOKUP($A38,'Return Data'!$B$7:$R$2843,11,0)</f>
        <v>17.8032</v>
      </c>
      <c r="G38" s="66">
        <f t="shared" si="1"/>
        <v>21</v>
      </c>
      <c r="H38" s="65">
        <f>VLOOKUP($A38,'Return Data'!$B$7:$R$2843,12,0)</f>
        <v>23.87</v>
      </c>
      <c r="I38" s="66">
        <f t="shared" si="2"/>
        <v>25</v>
      </c>
      <c r="J38" s="65">
        <f>VLOOKUP($A38,'Return Data'!$B$7:$R$2843,13,0)</f>
        <v>39.915500000000002</v>
      </c>
      <c r="K38" s="66">
        <f t="shared" si="3"/>
        <v>27</v>
      </c>
      <c r="L38" s="65">
        <f>VLOOKUP($A38,'Return Data'!$B$7:$R$2843,17,0)</f>
        <v>11.880699999999999</v>
      </c>
      <c r="M38" s="66">
        <f t="shared" si="7"/>
        <v>16</v>
      </c>
      <c r="N38" s="65">
        <f>VLOOKUP($A38,'Return Data'!$B$7:$R$2843,14,0)</f>
        <v>9.8154000000000003</v>
      </c>
      <c r="O38" s="66">
        <f t="shared" si="8"/>
        <v>12</v>
      </c>
      <c r="P38" s="65">
        <f>VLOOKUP($A38,'Return Data'!$B$7:$R$2843,15,0)</f>
        <v>12.773999999999999</v>
      </c>
      <c r="Q38" s="66">
        <f t="shared" si="9"/>
        <v>9</v>
      </c>
      <c r="R38" s="65">
        <f>VLOOKUP($A38,'Return Data'!$B$7:$R$2843,16,0)</f>
        <v>12.300800000000001</v>
      </c>
      <c r="S38" s="67">
        <f t="shared" si="5"/>
        <v>16</v>
      </c>
    </row>
    <row r="39" spans="1:19" x14ac:dyDescent="0.3">
      <c r="A39" s="63" t="s">
        <v>538</v>
      </c>
      <c r="B39" s="64">
        <f>VLOOKUP($A39,'Return Data'!$B$7:$R$2843,3,0)</f>
        <v>44321</v>
      </c>
      <c r="C39" s="65">
        <f>VLOOKUP($A39,'Return Data'!$B$7:$R$2843,4,0)</f>
        <v>351.86676261406899</v>
      </c>
      <c r="D39" s="65">
        <f>VLOOKUP($A39,'Return Data'!$B$7:$R$2843,10,0)</f>
        <v>-0.50539999999999996</v>
      </c>
      <c r="E39" s="66">
        <f t="shared" si="0"/>
        <v>27</v>
      </c>
      <c r="F39" s="65">
        <f>VLOOKUP($A39,'Return Data'!$B$7:$R$2843,11,0)</f>
        <v>18.2791</v>
      </c>
      <c r="G39" s="66">
        <f t="shared" si="1"/>
        <v>20</v>
      </c>
      <c r="H39" s="65">
        <f>VLOOKUP($A39,'Return Data'!$B$7:$R$2843,12,0)</f>
        <v>25.872800000000002</v>
      </c>
      <c r="I39" s="66">
        <f t="shared" si="2"/>
        <v>18</v>
      </c>
      <c r="J39" s="65">
        <f>VLOOKUP($A39,'Return Data'!$B$7:$R$2843,13,0)</f>
        <v>44.675199999999997</v>
      </c>
      <c r="K39" s="66">
        <f t="shared" si="3"/>
        <v>17</v>
      </c>
      <c r="L39" s="65">
        <f>VLOOKUP($A39,'Return Data'!$B$7:$R$2843,17,0)</f>
        <v>10.092599999999999</v>
      </c>
      <c r="M39" s="66">
        <f t="shared" si="7"/>
        <v>26</v>
      </c>
      <c r="N39" s="65">
        <f>VLOOKUP($A39,'Return Data'!$B$7:$R$2843,14,0)</f>
        <v>7.5789999999999997</v>
      </c>
      <c r="O39" s="66">
        <f t="shared" si="8"/>
        <v>18</v>
      </c>
      <c r="P39" s="65">
        <f>VLOOKUP($A39,'Return Data'!$B$7:$R$2843,15,0)</f>
        <v>9.3927999999999994</v>
      </c>
      <c r="Q39" s="66">
        <f t="shared" si="9"/>
        <v>20</v>
      </c>
      <c r="R39" s="65">
        <f>VLOOKUP($A39,'Return Data'!$B$7:$R$2843,16,0)</f>
        <v>14.9277</v>
      </c>
      <c r="S39" s="67">
        <f t="shared" si="5"/>
        <v>5</v>
      </c>
    </row>
    <row r="40" spans="1:19" x14ac:dyDescent="0.3">
      <c r="A40" s="63" t="s">
        <v>540</v>
      </c>
      <c r="B40" s="64">
        <f>VLOOKUP($A40,'Return Data'!$B$7:$R$2843,3,0)</f>
        <v>44321</v>
      </c>
      <c r="C40" s="65">
        <f>VLOOKUP($A40,'Return Data'!$B$7:$R$2843,4,0)</f>
        <v>215.46656568685299</v>
      </c>
      <c r="D40" s="65">
        <f>VLOOKUP($A40,'Return Data'!$B$7:$R$2843,10,0)</f>
        <v>2.2538</v>
      </c>
      <c r="E40" s="66">
        <f t="shared" si="0"/>
        <v>11</v>
      </c>
      <c r="F40" s="65">
        <f>VLOOKUP($A40,'Return Data'!$B$7:$R$2843,11,0)</f>
        <v>23.956199999999999</v>
      </c>
      <c r="G40" s="66">
        <f t="shared" si="1"/>
        <v>6</v>
      </c>
      <c r="H40" s="65">
        <f>VLOOKUP($A40,'Return Data'!$B$7:$R$2843,12,0)</f>
        <v>31.2879</v>
      </c>
      <c r="I40" s="66">
        <f t="shared" si="2"/>
        <v>10</v>
      </c>
      <c r="J40" s="65">
        <f>VLOOKUP($A40,'Return Data'!$B$7:$R$2843,13,0)</f>
        <v>53.749400000000001</v>
      </c>
      <c r="K40" s="66">
        <f t="shared" si="3"/>
        <v>7</v>
      </c>
      <c r="L40" s="65">
        <f>VLOOKUP($A40,'Return Data'!$B$7:$R$2843,17,0)</f>
        <v>11.854900000000001</v>
      </c>
      <c r="M40" s="66">
        <f t="shared" si="7"/>
        <v>17</v>
      </c>
      <c r="N40" s="65">
        <f>VLOOKUP($A40,'Return Data'!$B$7:$R$2843,14,0)</f>
        <v>7.4611999999999998</v>
      </c>
      <c r="O40" s="66">
        <f t="shared" si="8"/>
        <v>20</v>
      </c>
      <c r="P40" s="65">
        <f>VLOOKUP($A40,'Return Data'!$B$7:$R$2843,15,0)</f>
        <v>11.0693</v>
      </c>
      <c r="Q40" s="66">
        <f t="shared" si="9"/>
        <v>14</v>
      </c>
      <c r="R40" s="65">
        <f>VLOOKUP($A40,'Return Data'!$B$7:$R$2843,16,0)</f>
        <v>12.3546</v>
      </c>
      <c r="S40" s="67">
        <f t="shared" si="5"/>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1.8337060606060605</v>
      </c>
      <c r="E42" s="74"/>
      <c r="F42" s="75">
        <f>AVERAGE(F8:F40)</f>
        <v>19.583930303030289</v>
      </c>
      <c r="G42" s="74"/>
      <c r="H42" s="75">
        <f>AVERAGE(H8:H40)</f>
        <v>28.308345454545449</v>
      </c>
      <c r="I42" s="74"/>
      <c r="J42" s="75">
        <f>AVERAGE(J8:J40)</f>
        <v>47.782924242424237</v>
      </c>
      <c r="K42" s="74"/>
      <c r="L42" s="75">
        <f>AVERAGE(L8:L40)</f>
        <v>12.994551724137928</v>
      </c>
      <c r="M42" s="74"/>
      <c r="N42" s="75">
        <f>AVERAGE(N8:N40)</f>
        <v>9.330350000000001</v>
      </c>
      <c r="O42" s="74"/>
      <c r="P42" s="75">
        <f>AVERAGE(P8:P40)</f>
        <v>11.789899999999999</v>
      </c>
      <c r="Q42" s="74"/>
      <c r="R42" s="75">
        <f>AVERAGE(R8:R40)</f>
        <v>12.314972727272727</v>
      </c>
      <c r="S42" s="76"/>
    </row>
    <row r="43" spans="1:19" x14ac:dyDescent="0.3">
      <c r="A43" s="73" t="s">
        <v>28</v>
      </c>
      <c r="B43" s="74"/>
      <c r="C43" s="74"/>
      <c r="D43" s="75">
        <f>MIN(D8:D40)</f>
        <v>-2.0348999999999999</v>
      </c>
      <c r="E43" s="74"/>
      <c r="F43" s="75">
        <f>MIN(F8:F40)</f>
        <v>10.9015</v>
      </c>
      <c r="G43" s="74"/>
      <c r="H43" s="75">
        <f>MIN(H8:H40)</f>
        <v>19.399899999999999</v>
      </c>
      <c r="I43" s="74"/>
      <c r="J43" s="75">
        <f>MIN(J8:J40)</f>
        <v>32.020600000000002</v>
      </c>
      <c r="K43" s="74"/>
      <c r="L43" s="75">
        <f>MIN(L8:L40)</f>
        <v>3.9398</v>
      </c>
      <c r="M43" s="74"/>
      <c r="N43" s="75">
        <f>MIN(N8:N40)</f>
        <v>1.4420999999999999</v>
      </c>
      <c r="O43" s="74"/>
      <c r="P43" s="75">
        <f>MIN(P8:P40)</f>
        <v>7.5467000000000004</v>
      </c>
      <c r="Q43" s="74"/>
      <c r="R43" s="75">
        <f>MIN(R8:R40)</f>
        <v>7.0651000000000002</v>
      </c>
      <c r="S43" s="76"/>
    </row>
    <row r="44" spans="1:19" ht="15" thickBot="1" x14ac:dyDescent="0.35">
      <c r="A44" s="77" t="s">
        <v>29</v>
      </c>
      <c r="B44" s="78"/>
      <c r="C44" s="78"/>
      <c r="D44" s="79">
        <f>MAX(D8:D40)</f>
        <v>15.409700000000001</v>
      </c>
      <c r="E44" s="78"/>
      <c r="F44" s="79">
        <f>MAX(F8:F40)</f>
        <v>37.467500000000001</v>
      </c>
      <c r="G44" s="78"/>
      <c r="H44" s="79">
        <f>MAX(H8:H40)</f>
        <v>51.1188</v>
      </c>
      <c r="I44" s="78"/>
      <c r="J44" s="79">
        <f>MAX(J8:J40)</f>
        <v>90.5548</v>
      </c>
      <c r="K44" s="78"/>
      <c r="L44" s="79">
        <f>MAX(L8:L40)</f>
        <v>28.978400000000001</v>
      </c>
      <c r="M44" s="78"/>
      <c r="N44" s="79">
        <f>MAX(N8:N40)</f>
        <v>20.89</v>
      </c>
      <c r="O44" s="78"/>
      <c r="P44" s="79">
        <f>MAX(P8:P40)</f>
        <v>17.224</v>
      </c>
      <c r="Q44" s="78"/>
      <c r="R44" s="79">
        <f>MAX(R8:R40)</f>
        <v>21.109500000000001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44321</v>
      </c>
      <c r="C8" s="65">
        <f>VLOOKUP($A8,'Return Data'!$B$7:$R$2843,4,0)</f>
        <v>49.911499999999997</v>
      </c>
      <c r="D8" s="65">
        <f>VLOOKUP($A8,'Return Data'!$B$7:$R$2843,10,0)</f>
        <v>8.6433</v>
      </c>
      <c r="E8" s="66">
        <f t="shared" ref="E8:E15" si="0">RANK(D8,D$8:D$31,0)</f>
        <v>4</v>
      </c>
      <c r="F8" s="65">
        <f>VLOOKUP($A8,'Return Data'!$B$7:$R$2843,11,0)</f>
        <v>26.0411</v>
      </c>
      <c r="G8" s="66">
        <f t="shared" ref="G8:G15" si="1">RANK(F8,F$8:F$31,0)</f>
        <v>1</v>
      </c>
      <c r="H8" s="65">
        <f>VLOOKUP($A8,'Return Data'!$B$7:$R$2843,12,0)</f>
        <v>24.671299999999999</v>
      </c>
      <c r="I8" s="66">
        <f t="shared" ref="I8:I15" si="2">RANK(H8,H$8:H$31,0)</f>
        <v>1</v>
      </c>
      <c r="J8" s="65">
        <f>VLOOKUP($A8,'Return Data'!$B$7:$R$2843,13,0)</f>
        <v>30.2927</v>
      </c>
      <c r="K8" s="66">
        <f t="shared" ref="K8:K15" si="3">RANK(J8,J$8:J$31,0)</f>
        <v>1</v>
      </c>
      <c r="L8" s="65">
        <f>VLOOKUP($A8,'Return Data'!$B$7:$R$2843,17,0)</f>
        <v>10.0191</v>
      </c>
      <c r="M8" s="66">
        <f t="shared" ref="M8:M15" si="4">RANK(L8,L$8:L$31,0)</f>
        <v>9</v>
      </c>
      <c r="N8" s="65">
        <f>VLOOKUP($A8,'Return Data'!$B$7:$R$2843,14,0)</f>
        <v>7.3611000000000004</v>
      </c>
      <c r="O8" s="66">
        <f t="shared" ref="O8:O15" si="5">RANK(N8,N$8:N$31,0)</f>
        <v>15</v>
      </c>
      <c r="P8" s="65">
        <f>VLOOKUP($A8,'Return Data'!$B$7:$R$2843,15,0)</f>
        <v>9.8417999999999992</v>
      </c>
      <c r="Q8" s="66">
        <f t="shared" ref="Q8:Q15" si="6">RANK(P8,P$8:P$31,0)</f>
        <v>4</v>
      </c>
      <c r="R8" s="65">
        <f>VLOOKUP($A8,'Return Data'!$B$7:$R$2843,16,0)</f>
        <v>10.972</v>
      </c>
      <c r="S8" s="67">
        <f t="shared" ref="S8:S15" si="7">RANK(R8,R$8:R$31,0)</f>
        <v>1</v>
      </c>
    </row>
    <row r="9" spans="1:20" x14ac:dyDescent="0.3">
      <c r="A9" s="63" t="s">
        <v>1616</v>
      </c>
      <c r="B9" s="64">
        <f>VLOOKUP($A9,'Return Data'!$B$7:$R$2843,3,0)</f>
        <v>44321</v>
      </c>
      <c r="C9" s="65">
        <f>VLOOKUP($A9,'Return Data'!$B$7:$R$2843,4,0)</f>
        <v>25.007200000000001</v>
      </c>
      <c r="D9" s="65">
        <f>VLOOKUP($A9,'Return Data'!$B$7:$R$2843,10,0)</f>
        <v>6.5682999999999998</v>
      </c>
      <c r="E9" s="66">
        <f t="shared" si="0"/>
        <v>11</v>
      </c>
      <c r="F9" s="65">
        <f>VLOOKUP($A9,'Return Data'!$B$7:$R$2843,11,0)</f>
        <v>14.889799999999999</v>
      </c>
      <c r="G9" s="66">
        <f t="shared" si="1"/>
        <v>7</v>
      </c>
      <c r="H9" s="65">
        <f>VLOOKUP($A9,'Return Data'!$B$7:$R$2843,12,0)</f>
        <v>15.028499999999999</v>
      </c>
      <c r="I9" s="66">
        <f t="shared" si="2"/>
        <v>8</v>
      </c>
      <c r="J9" s="65">
        <f>VLOOKUP($A9,'Return Data'!$B$7:$R$2843,13,0)</f>
        <v>19.839200000000002</v>
      </c>
      <c r="K9" s="66">
        <f t="shared" si="3"/>
        <v>7</v>
      </c>
      <c r="L9" s="65">
        <f>VLOOKUP($A9,'Return Data'!$B$7:$R$2843,17,0)</f>
        <v>8.5533999999999999</v>
      </c>
      <c r="M9" s="66">
        <f t="shared" si="4"/>
        <v>14</v>
      </c>
      <c r="N9" s="65">
        <f>VLOOKUP($A9,'Return Data'!$B$7:$R$2843,14,0)</f>
        <v>7.6635999999999997</v>
      </c>
      <c r="O9" s="66">
        <f t="shared" si="5"/>
        <v>13</v>
      </c>
      <c r="P9" s="65">
        <f>VLOOKUP($A9,'Return Data'!$B$7:$R$2843,15,0)</f>
        <v>8.3750999999999998</v>
      </c>
      <c r="Q9" s="66">
        <f t="shared" si="6"/>
        <v>10</v>
      </c>
      <c r="R9" s="65">
        <f>VLOOKUP($A9,'Return Data'!$B$7:$R$2843,16,0)</f>
        <v>9.4586000000000006</v>
      </c>
      <c r="S9" s="67">
        <f t="shared" si="7"/>
        <v>10</v>
      </c>
    </row>
    <row r="10" spans="1:20" x14ac:dyDescent="0.3">
      <c r="A10" s="63" t="s">
        <v>1617</v>
      </c>
      <c r="B10" s="64">
        <f>VLOOKUP($A10,'Return Data'!$B$7:$R$2843,3,0)</f>
        <v>44321</v>
      </c>
      <c r="C10" s="65">
        <f>VLOOKUP($A10,'Return Data'!$B$7:$R$2843,4,0)</f>
        <v>31.142199999999999</v>
      </c>
      <c r="D10" s="65">
        <f>VLOOKUP($A10,'Return Data'!$B$7:$R$2843,10,0)</f>
        <v>-0.28689999999999999</v>
      </c>
      <c r="E10" s="66">
        <f t="shared" si="0"/>
        <v>20</v>
      </c>
      <c r="F10" s="65">
        <f>VLOOKUP($A10,'Return Data'!$B$7:$R$2843,11,0)</f>
        <v>7.3015999999999996</v>
      </c>
      <c r="G10" s="66">
        <f t="shared" si="1"/>
        <v>21</v>
      </c>
      <c r="H10" s="65">
        <f>VLOOKUP($A10,'Return Data'!$B$7:$R$2843,12,0)</f>
        <v>7.5246000000000004</v>
      </c>
      <c r="I10" s="66">
        <f t="shared" si="2"/>
        <v>20</v>
      </c>
      <c r="J10" s="65">
        <f>VLOOKUP($A10,'Return Data'!$B$7:$R$2843,13,0)</f>
        <v>11.5229</v>
      </c>
      <c r="K10" s="66">
        <f t="shared" si="3"/>
        <v>21</v>
      </c>
      <c r="L10" s="65">
        <f>VLOOKUP($A10,'Return Data'!$B$7:$R$2843,17,0)</f>
        <v>11.429399999999999</v>
      </c>
      <c r="M10" s="66">
        <f t="shared" si="4"/>
        <v>4</v>
      </c>
      <c r="N10" s="65">
        <f>VLOOKUP($A10,'Return Data'!$B$7:$R$2843,14,0)</f>
        <v>10.208</v>
      </c>
      <c r="O10" s="66">
        <f t="shared" si="5"/>
        <v>3</v>
      </c>
      <c r="P10" s="65">
        <f>VLOOKUP($A10,'Return Data'!$B$7:$R$2843,15,0)</f>
        <v>9.2603000000000009</v>
      </c>
      <c r="Q10" s="66">
        <f t="shared" si="6"/>
        <v>8</v>
      </c>
      <c r="R10" s="65">
        <f>VLOOKUP($A10,'Return Data'!$B$7:$R$2843,16,0)</f>
        <v>9.4013000000000009</v>
      </c>
      <c r="S10" s="67">
        <f t="shared" si="7"/>
        <v>12</v>
      </c>
    </row>
    <row r="11" spans="1:20" x14ac:dyDescent="0.3">
      <c r="A11" s="63" t="s">
        <v>1618</v>
      </c>
      <c r="B11" s="64">
        <f>VLOOKUP($A11,'Return Data'!$B$7:$R$2843,3,0)</f>
        <v>44321</v>
      </c>
      <c r="C11" s="65">
        <f>VLOOKUP($A11,'Return Data'!$B$7:$R$2843,4,0)</f>
        <v>37.7532</v>
      </c>
      <c r="D11" s="65">
        <f>VLOOKUP($A11,'Return Data'!$B$7:$R$2843,10,0)</f>
        <v>2.2544</v>
      </c>
      <c r="E11" s="66">
        <f t="shared" si="0"/>
        <v>16</v>
      </c>
      <c r="F11" s="65">
        <f>VLOOKUP($A11,'Return Data'!$B$7:$R$2843,11,0)</f>
        <v>11.8424</v>
      </c>
      <c r="G11" s="66">
        <f t="shared" si="1"/>
        <v>14</v>
      </c>
      <c r="H11" s="65">
        <f>VLOOKUP($A11,'Return Data'!$B$7:$R$2843,12,0)</f>
        <v>10.9259</v>
      </c>
      <c r="I11" s="66">
        <f t="shared" si="2"/>
        <v>15</v>
      </c>
      <c r="J11" s="65">
        <f>VLOOKUP($A11,'Return Data'!$B$7:$R$2843,13,0)</f>
        <v>14.8383</v>
      </c>
      <c r="K11" s="66">
        <f t="shared" si="3"/>
        <v>14</v>
      </c>
      <c r="L11" s="65">
        <f>VLOOKUP($A11,'Return Data'!$B$7:$R$2843,17,0)</f>
        <v>9.6183999999999994</v>
      </c>
      <c r="M11" s="66">
        <f t="shared" si="4"/>
        <v>10</v>
      </c>
      <c r="N11" s="65">
        <f>VLOOKUP($A11,'Return Data'!$B$7:$R$2843,14,0)</f>
        <v>8.8071999999999999</v>
      </c>
      <c r="O11" s="66">
        <f t="shared" si="5"/>
        <v>6</v>
      </c>
      <c r="P11" s="65">
        <f>VLOOKUP($A11,'Return Data'!$B$7:$R$2843,15,0)</f>
        <v>9.6127000000000002</v>
      </c>
      <c r="Q11" s="66">
        <f t="shared" si="6"/>
        <v>5</v>
      </c>
      <c r="R11" s="65">
        <f>VLOOKUP($A11,'Return Data'!$B$7:$R$2843,16,0)</f>
        <v>9.9443999999999999</v>
      </c>
      <c r="S11" s="67">
        <f t="shared" si="7"/>
        <v>5</v>
      </c>
    </row>
    <row r="12" spans="1:20" x14ac:dyDescent="0.3">
      <c r="A12" s="63" t="s">
        <v>1619</v>
      </c>
      <c r="B12" s="64">
        <f>VLOOKUP($A12,'Return Data'!$B$7:$R$2843,3,0)</f>
        <v>44321</v>
      </c>
      <c r="C12" s="65">
        <f>VLOOKUP($A12,'Return Data'!$B$7:$R$2843,4,0)</f>
        <v>22.436299999999999</v>
      </c>
      <c r="D12" s="65">
        <f>VLOOKUP($A12,'Return Data'!$B$7:$R$2843,10,0)</f>
        <v>5.1959</v>
      </c>
      <c r="E12" s="66">
        <f t="shared" si="0"/>
        <v>12</v>
      </c>
      <c r="F12" s="65">
        <f>VLOOKUP($A12,'Return Data'!$B$7:$R$2843,11,0)</f>
        <v>9.3148</v>
      </c>
      <c r="G12" s="66">
        <f t="shared" si="1"/>
        <v>18</v>
      </c>
      <c r="H12" s="65">
        <f>VLOOKUP($A12,'Return Data'!$B$7:$R$2843,12,0)</f>
        <v>10.635199999999999</v>
      </c>
      <c r="I12" s="66">
        <f t="shared" si="2"/>
        <v>16</v>
      </c>
      <c r="J12" s="65">
        <f>VLOOKUP($A12,'Return Data'!$B$7:$R$2843,13,0)</f>
        <v>16.013999999999999</v>
      </c>
      <c r="K12" s="66">
        <f t="shared" si="3"/>
        <v>12</v>
      </c>
      <c r="L12" s="65">
        <f>VLOOKUP($A12,'Return Data'!$B$7:$R$2843,17,0)</f>
        <v>2.0059999999999998</v>
      </c>
      <c r="M12" s="66">
        <f t="shared" si="4"/>
        <v>20</v>
      </c>
      <c r="N12" s="65">
        <f>VLOOKUP($A12,'Return Data'!$B$7:$R$2843,14,0)</f>
        <v>1.1391</v>
      </c>
      <c r="O12" s="66">
        <f t="shared" si="5"/>
        <v>20</v>
      </c>
      <c r="P12" s="65">
        <f>VLOOKUP($A12,'Return Data'!$B$7:$R$2843,15,0)</f>
        <v>5.0754000000000001</v>
      </c>
      <c r="Q12" s="66">
        <f t="shared" si="6"/>
        <v>19</v>
      </c>
      <c r="R12" s="65">
        <f>VLOOKUP($A12,'Return Data'!$B$7:$R$2843,16,0)</f>
        <v>6.7388000000000003</v>
      </c>
      <c r="S12" s="67">
        <f t="shared" si="7"/>
        <v>21</v>
      </c>
    </row>
    <row r="13" spans="1:20" x14ac:dyDescent="0.3">
      <c r="A13" s="63" t="s">
        <v>1620</v>
      </c>
      <c r="B13" s="64">
        <f>VLOOKUP($A13,'Return Data'!$B$7:$R$2843,3,0)</f>
        <v>44321</v>
      </c>
      <c r="C13" s="65">
        <f>VLOOKUP($A13,'Return Data'!$B$7:$R$2843,4,0)</f>
        <v>76.793999999999997</v>
      </c>
      <c r="D13" s="65">
        <f>VLOOKUP($A13,'Return Data'!$B$7:$R$2843,10,0)</f>
        <v>8.1919000000000004</v>
      </c>
      <c r="E13" s="66">
        <f t="shared" si="0"/>
        <v>6</v>
      </c>
      <c r="F13" s="65">
        <f>VLOOKUP($A13,'Return Data'!$B$7:$R$2843,11,0)</f>
        <v>14.601699999999999</v>
      </c>
      <c r="G13" s="66">
        <f t="shared" si="1"/>
        <v>9</v>
      </c>
      <c r="H13" s="65">
        <f>VLOOKUP($A13,'Return Data'!$B$7:$R$2843,12,0)</f>
        <v>14.8108</v>
      </c>
      <c r="I13" s="66">
        <f t="shared" si="2"/>
        <v>9</v>
      </c>
      <c r="J13" s="65">
        <f>VLOOKUP($A13,'Return Data'!$B$7:$R$2843,13,0)</f>
        <v>19.8261</v>
      </c>
      <c r="K13" s="66">
        <f t="shared" si="3"/>
        <v>8</v>
      </c>
      <c r="L13" s="65">
        <f>VLOOKUP($A13,'Return Data'!$B$7:$R$2843,17,0)</f>
        <v>13.154999999999999</v>
      </c>
      <c r="M13" s="66">
        <f t="shared" si="4"/>
        <v>2</v>
      </c>
      <c r="N13" s="65">
        <f>VLOOKUP($A13,'Return Data'!$B$7:$R$2843,14,0)</f>
        <v>11.293799999999999</v>
      </c>
      <c r="O13" s="66">
        <f t="shared" si="5"/>
        <v>1</v>
      </c>
      <c r="P13" s="65">
        <f>VLOOKUP($A13,'Return Data'!$B$7:$R$2843,15,0)</f>
        <v>10.2372</v>
      </c>
      <c r="Q13" s="66">
        <f t="shared" si="6"/>
        <v>3</v>
      </c>
      <c r="R13" s="65">
        <f>VLOOKUP($A13,'Return Data'!$B$7:$R$2843,16,0)</f>
        <v>10.2355</v>
      </c>
      <c r="S13" s="67">
        <f t="shared" si="7"/>
        <v>4</v>
      </c>
    </row>
    <row r="14" spans="1:20" x14ac:dyDescent="0.3">
      <c r="A14" s="63" t="s">
        <v>1621</v>
      </c>
      <c r="B14" s="64">
        <f>VLOOKUP($A14,'Return Data'!$B$7:$R$2843,3,0)</f>
        <v>44321</v>
      </c>
      <c r="C14" s="65">
        <f>VLOOKUP($A14,'Return Data'!$B$7:$R$2843,4,0)</f>
        <v>45.362900000000003</v>
      </c>
      <c r="D14" s="65">
        <f>VLOOKUP($A14,'Return Data'!$B$7:$R$2843,10,0)</f>
        <v>12.1006</v>
      </c>
      <c r="E14" s="66">
        <f t="shared" si="0"/>
        <v>1</v>
      </c>
      <c r="F14" s="65">
        <f>VLOOKUP($A14,'Return Data'!$B$7:$R$2843,11,0)</f>
        <v>14.445499999999999</v>
      </c>
      <c r="G14" s="66">
        <f t="shared" si="1"/>
        <v>10</v>
      </c>
      <c r="H14" s="65">
        <f>VLOOKUP($A14,'Return Data'!$B$7:$R$2843,12,0)</f>
        <v>15.4778</v>
      </c>
      <c r="I14" s="66">
        <f t="shared" si="2"/>
        <v>6</v>
      </c>
      <c r="J14" s="65">
        <f>VLOOKUP($A14,'Return Data'!$B$7:$R$2843,13,0)</f>
        <v>20.392700000000001</v>
      </c>
      <c r="K14" s="66">
        <f t="shared" si="3"/>
        <v>6</v>
      </c>
      <c r="L14" s="65">
        <f>VLOOKUP($A14,'Return Data'!$B$7:$R$2843,17,0)</f>
        <v>10.078799999999999</v>
      </c>
      <c r="M14" s="66">
        <f t="shared" si="4"/>
        <v>7</v>
      </c>
      <c r="N14" s="65">
        <f>VLOOKUP($A14,'Return Data'!$B$7:$R$2843,14,0)</f>
        <v>6.3276000000000003</v>
      </c>
      <c r="O14" s="66">
        <f t="shared" si="5"/>
        <v>17</v>
      </c>
      <c r="P14" s="65">
        <f>VLOOKUP($A14,'Return Data'!$B$7:$R$2843,15,0)</f>
        <v>8.1655999999999995</v>
      </c>
      <c r="Q14" s="66">
        <f t="shared" si="6"/>
        <v>12</v>
      </c>
      <c r="R14" s="65">
        <f>VLOOKUP($A14,'Return Data'!$B$7:$R$2843,16,0)</f>
        <v>8.6333000000000002</v>
      </c>
      <c r="S14" s="67">
        <f t="shared" si="7"/>
        <v>16</v>
      </c>
    </row>
    <row r="15" spans="1:20" x14ac:dyDescent="0.3">
      <c r="A15" s="63" t="s">
        <v>1622</v>
      </c>
      <c r="B15" s="64">
        <f>VLOOKUP($A15,'Return Data'!$B$7:$R$2843,3,0)</f>
        <v>44321</v>
      </c>
      <c r="C15" s="65">
        <f>VLOOKUP($A15,'Return Data'!$B$7:$R$2843,4,0)</f>
        <v>69.004900000000006</v>
      </c>
      <c r="D15" s="65">
        <f>VLOOKUP($A15,'Return Data'!$B$7:$R$2843,10,0)</f>
        <v>7.2156000000000002</v>
      </c>
      <c r="E15" s="66">
        <f t="shared" si="0"/>
        <v>8</v>
      </c>
      <c r="F15" s="65">
        <f>VLOOKUP($A15,'Return Data'!$B$7:$R$2843,11,0)</f>
        <v>14.6021</v>
      </c>
      <c r="G15" s="66">
        <f t="shared" si="1"/>
        <v>8</v>
      </c>
      <c r="H15" s="65">
        <f>VLOOKUP($A15,'Return Data'!$B$7:$R$2843,12,0)</f>
        <v>14.1426</v>
      </c>
      <c r="I15" s="66">
        <f t="shared" si="2"/>
        <v>10</v>
      </c>
      <c r="J15" s="65">
        <f>VLOOKUP($A15,'Return Data'!$B$7:$R$2843,13,0)</f>
        <v>17.6083</v>
      </c>
      <c r="K15" s="66">
        <f t="shared" si="3"/>
        <v>10</v>
      </c>
      <c r="L15" s="65">
        <f>VLOOKUP($A15,'Return Data'!$B$7:$R$2843,17,0)</f>
        <v>8.9052000000000007</v>
      </c>
      <c r="M15" s="66">
        <f t="shared" si="4"/>
        <v>12</v>
      </c>
      <c r="N15" s="65">
        <f>VLOOKUP($A15,'Return Data'!$B$7:$R$2843,14,0)</f>
        <v>7.9287999999999998</v>
      </c>
      <c r="O15" s="66">
        <f t="shared" si="5"/>
        <v>9</v>
      </c>
      <c r="P15" s="65">
        <f>VLOOKUP($A15,'Return Data'!$B$7:$R$2843,15,0)</f>
        <v>8.1047999999999991</v>
      </c>
      <c r="Q15" s="66">
        <f t="shared" si="6"/>
        <v>15</v>
      </c>
      <c r="R15" s="65">
        <f>VLOOKUP($A15,'Return Data'!$B$7:$R$2843,16,0)</f>
        <v>9.4581999999999997</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44321</v>
      </c>
      <c r="C17" s="65">
        <f>VLOOKUP($A17,'Return Data'!$B$7:$R$2843,4,0)</f>
        <v>56.820300000000003</v>
      </c>
      <c r="D17" s="65">
        <f>VLOOKUP($A17,'Return Data'!$B$7:$R$2843,10,0)</f>
        <v>8.5922000000000001</v>
      </c>
      <c r="E17" s="66">
        <f t="shared" ref="E17:E26" si="8">RANK(D17,D$8:D$31,0)</f>
        <v>5</v>
      </c>
      <c r="F17" s="65">
        <f>VLOOKUP($A17,'Return Data'!$B$7:$R$2843,11,0)</f>
        <v>21.1675</v>
      </c>
      <c r="G17" s="66">
        <f t="shared" ref="G17:G26" si="9">RANK(F17,F$8:F$31,0)</f>
        <v>2</v>
      </c>
      <c r="H17" s="65">
        <f>VLOOKUP($A17,'Return Data'!$B$7:$R$2843,12,0)</f>
        <v>19.481000000000002</v>
      </c>
      <c r="I17" s="66">
        <f t="shared" ref="I17:I26" si="10">RANK(H17,H$8:H$31,0)</f>
        <v>3</v>
      </c>
      <c r="J17" s="65">
        <f>VLOOKUP($A17,'Return Data'!$B$7:$R$2843,13,0)</f>
        <v>23.720099999999999</v>
      </c>
      <c r="K17" s="66">
        <f t="shared" ref="K17:K26" si="11">RANK(J17,J$8:J$31,0)</f>
        <v>4</v>
      </c>
      <c r="L17" s="65">
        <f>VLOOKUP($A17,'Return Data'!$B$7:$R$2843,17,0)</f>
        <v>10.0466</v>
      </c>
      <c r="M17" s="66">
        <f t="shared" ref="M17:M26" si="12">RANK(L17,L$8:L$31,0)</f>
        <v>8</v>
      </c>
      <c r="N17" s="65">
        <f>VLOOKUP($A17,'Return Data'!$B$7:$R$2843,14,0)</f>
        <v>8.5859000000000005</v>
      </c>
      <c r="O17" s="66">
        <f t="shared" ref="O17:O26" si="13">RANK(N17,N$8:N$31,0)</f>
        <v>8</v>
      </c>
      <c r="P17" s="65">
        <f>VLOOKUP($A17,'Return Data'!$B$7:$R$2843,15,0)</f>
        <v>9.2866999999999997</v>
      </c>
      <c r="Q17" s="66">
        <f>RANK(P17,P$8:P$31,0)</f>
        <v>7</v>
      </c>
      <c r="R17" s="65">
        <f>VLOOKUP($A17,'Return Data'!$B$7:$R$2843,16,0)</f>
        <v>9.5832999999999995</v>
      </c>
      <c r="S17" s="67">
        <f t="shared" ref="S17:S26" si="14">RANK(R17,R$8:R$31,0)</f>
        <v>8</v>
      </c>
    </row>
    <row r="18" spans="1:19" x14ac:dyDescent="0.3">
      <c r="A18" s="63" t="s">
        <v>1625</v>
      </c>
      <c r="B18" s="64">
        <f>VLOOKUP($A18,'Return Data'!$B$7:$R$2843,3,0)</f>
        <v>44321</v>
      </c>
      <c r="C18" s="65">
        <f>VLOOKUP($A18,'Return Data'!$B$7:$R$2843,4,0)</f>
        <v>46.124400000000001</v>
      </c>
      <c r="D18" s="65">
        <f>VLOOKUP($A18,'Return Data'!$B$7:$R$2843,10,0)</f>
        <v>2.1019999999999999</v>
      </c>
      <c r="E18" s="66">
        <f t="shared" si="8"/>
        <v>17</v>
      </c>
      <c r="F18" s="65">
        <f>VLOOKUP($A18,'Return Data'!$B$7:$R$2843,11,0)</f>
        <v>12.0473</v>
      </c>
      <c r="G18" s="66">
        <f t="shared" si="9"/>
        <v>13</v>
      </c>
      <c r="H18" s="65">
        <f>VLOOKUP($A18,'Return Data'!$B$7:$R$2843,12,0)</f>
        <v>12.7364</v>
      </c>
      <c r="I18" s="66">
        <f t="shared" si="10"/>
        <v>12</v>
      </c>
      <c r="J18" s="65">
        <f>VLOOKUP($A18,'Return Data'!$B$7:$R$2843,13,0)</f>
        <v>17.472200000000001</v>
      </c>
      <c r="K18" s="66">
        <f t="shared" si="11"/>
        <v>11</v>
      </c>
      <c r="L18" s="65">
        <f>VLOOKUP($A18,'Return Data'!$B$7:$R$2843,17,0)</f>
        <v>10.761100000000001</v>
      </c>
      <c r="M18" s="66">
        <f t="shared" si="12"/>
        <v>5</v>
      </c>
      <c r="N18" s="65">
        <f>VLOOKUP($A18,'Return Data'!$B$7:$R$2843,14,0)</f>
        <v>8.6481999999999992</v>
      </c>
      <c r="O18" s="66">
        <f t="shared" si="13"/>
        <v>7</v>
      </c>
      <c r="P18" s="65">
        <f>VLOOKUP($A18,'Return Data'!$B$7:$R$2843,15,0)</f>
        <v>8.5789000000000009</v>
      </c>
      <c r="Q18" s="66">
        <f>RANK(P18,P$8:P$31,0)</f>
        <v>9</v>
      </c>
      <c r="R18" s="65">
        <f>VLOOKUP($A18,'Return Data'!$B$7:$R$2843,16,0)</f>
        <v>8.8743999999999996</v>
      </c>
      <c r="S18" s="67">
        <f t="shared" si="14"/>
        <v>14</v>
      </c>
    </row>
    <row r="19" spans="1:19" x14ac:dyDescent="0.3">
      <c r="A19" s="63" t="s">
        <v>1626</v>
      </c>
      <c r="B19" s="64">
        <f>VLOOKUP($A19,'Return Data'!$B$7:$R$2843,3,0)</f>
        <v>44321</v>
      </c>
      <c r="C19" s="65">
        <f>VLOOKUP($A19,'Return Data'!$B$7:$R$2843,4,0)</f>
        <v>54.694099999999999</v>
      </c>
      <c r="D19" s="65">
        <f>VLOOKUP($A19,'Return Data'!$B$7:$R$2843,10,0)</f>
        <v>4.8625999999999996</v>
      </c>
      <c r="E19" s="66">
        <f t="shared" si="8"/>
        <v>13</v>
      </c>
      <c r="F19" s="65">
        <f>VLOOKUP($A19,'Return Data'!$B$7:$R$2843,11,0)</f>
        <v>12.428900000000001</v>
      </c>
      <c r="G19" s="66">
        <f t="shared" si="9"/>
        <v>12</v>
      </c>
      <c r="H19" s="65">
        <f>VLOOKUP($A19,'Return Data'!$B$7:$R$2843,12,0)</f>
        <v>13.841200000000001</v>
      </c>
      <c r="I19" s="66">
        <f t="shared" si="10"/>
        <v>11</v>
      </c>
      <c r="J19" s="65">
        <f>VLOOKUP($A19,'Return Data'!$B$7:$R$2843,13,0)</f>
        <v>18.584700000000002</v>
      </c>
      <c r="K19" s="66">
        <f t="shared" si="11"/>
        <v>9</v>
      </c>
      <c r="L19" s="65">
        <f>VLOOKUP($A19,'Return Data'!$B$7:$R$2843,17,0)</f>
        <v>10.5472</v>
      </c>
      <c r="M19" s="66">
        <f t="shared" si="12"/>
        <v>6</v>
      </c>
      <c r="N19" s="65">
        <f>VLOOKUP($A19,'Return Data'!$B$7:$R$2843,14,0)</f>
        <v>9.7324999999999999</v>
      </c>
      <c r="O19" s="66">
        <f t="shared" si="13"/>
        <v>4</v>
      </c>
      <c r="P19" s="65">
        <f>VLOOKUP($A19,'Return Data'!$B$7:$R$2843,15,0)</f>
        <v>10.8155</v>
      </c>
      <c r="Q19" s="66">
        <f>RANK(P19,P$8:P$31,0)</f>
        <v>2</v>
      </c>
      <c r="R19" s="65">
        <f>VLOOKUP($A19,'Return Data'!$B$7:$R$2843,16,0)</f>
        <v>10.932499999999999</v>
      </c>
      <c r="S19" s="67">
        <f t="shared" si="14"/>
        <v>2</v>
      </c>
    </row>
    <row r="20" spans="1:19" x14ac:dyDescent="0.3">
      <c r="A20" s="63" t="s">
        <v>1627</v>
      </c>
      <c r="B20" s="64">
        <f>VLOOKUP($A20,'Return Data'!$B$7:$R$2843,3,0)</f>
        <v>44321</v>
      </c>
      <c r="C20" s="65">
        <f>VLOOKUP($A20,'Return Data'!$B$7:$R$2843,4,0)</f>
        <v>26.560600000000001</v>
      </c>
      <c r="D20" s="65">
        <f>VLOOKUP($A20,'Return Data'!$B$7:$R$2843,10,0)</f>
        <v>0.15290000000000001</v>
      </c>
      <c r="E20" s="66">
        <f t="shared" si="8"/>
        <v>19</v>
      </c>
      <c r="F20" s="65">
        <f>VLOOKUP($A20,'Return Data'!$B$7:$R$2843,11,0)</f>
        <v>8.8918999999999997</v>
      </c>
      <c r="G20" s="66">
        <f t="shared" si="9"/>
        <v>19</v>
      </c>
      <c r="H20" s="65">
        <f>VLOOKUP($A20,'Return Data'!$B$7:$R$2843,12,0)</f>
        <v>9.65</v>
      </c>
      <c r="I20" s="66">
        <f t="shared" si="10"/>
        <v>18</v>
      </c>
      <c r="J20" s="65">
        <f>VLOOKUP($A20,'Return Data'!$B$7:$R$2843,13,0)</f>
        <v>14.0816</v>
      </c>
      <c r="K20" s="66">
        <f t="shared" si="11"/>
        <v>16</v>
      </c>
      <c r="L20" s="65">
        <f>VLOOKUP($A20,'Return Data'!$B$7:$R$2843,17,0)</f>
        <v>8.2685999999999993</v>
      </c>
      <c r="M20" s="66">
        <f t="shared" si="12"/>
        <v>16</v>
      </c>
      <c r="N20" s="65">
        <f>VLOOKUP($A20,'Return Data'!$B$7:$R$2843,14,0)</f>
        <v>7.569</v>
      </c>
      <c r="O20" s="66">
        <f t="shared" si="13"/>
        <v>14</v>
      </c>
      <c r="P20" s="65">
        <f>VLOOKUP($A20,'Return Data'!$B$7:$R$2843,15,0)</f>
        <v>8.3605999999999998</v>
      </c>
      <c r="Q20" s="66">
        <f>RANK(P20,P$8:P$31,0)</f>
        <v>11</v>
      </c>
      <c r="R20" s="65">
        <f>VLOOKUP($A20,'Return Data'!$B$7:$R$2843,16,0)</f>
        <v>9.0279000000000007</v>
      </c>
      <c r="S20" s="67">
        <f t="shared" si="14"/>
        <v>13</v>
      </c>
    </row>
    <row r="21" spans="1:19" x14ac:dyDescent="0.3">
      <c r="A21" s="63" t="s">
        <v>1628</v>
      </c>
      <c r="B21" s="64">
        <f>VLOOKUP($A21,'Return Data'!$B$7:$R$2843,3,0)</f>
        <v>44321</v>
      </c>
      <c r="C21" s="65">
        <f>VLOOKUP($A21,'Return Data'!$B$7:$R$2843,4,0)</f>
        <v>16.633800000000001</v>
      </c>
      <c r="D21" s="65">
        <f>VLOOKUP($A21,'Return Data'!$B$7:$R$2843,10,0)</f>
        <v>-2.9106999999999998</v>
      </c>
      <c r="E21" s="66">
        <f t="shared" si="8"/>
        <v>22</v>
      </c>
      <c r="F21" s="65">
        <f>VLOOKUP($A21,'Return Data'!$B$7:$R$2843,11,0)</f>
        <v>15.1187</v>
      </c>
      <c r="G21" s="66">
        <f t="shared" si="9"/>
        <v>6</v>
      </c>
      <c r="H21" s="65">
        <f>VLOOKUP($A21,'Return Data'!$B$7:$R$2843,12,0)</f>
        <v>15.4215</v>
      </c>
      <c r="I21" s="66">
        <f t="shared" si="10"/>
        <v>7</v>
      </c>
      <c r="J21" s="65">
        <f>VLOOKUP($A21,'Return Data'!$B$7:$R$2843,13,0)</f>
        <v>14.5871</v>
      </c>
      <c r="K21" s="66">
        <f t="shared" si="11"/>
        <v>15</v>
      </c>
      <c r="L21" s="65">
        <f>VLOOKUP($A21,'Return Data'!$B$7:$R$2843,17,0)</f>
        <v>8.3475999999999999</v>
      </c>
      <c r="M21" s="66">
        <f t="shared" si="12"/>
        <v>15</v>
      </c>
      <c r="N21" s="65">
        <f>VLOOKUP($A21,'Return Data'!$B$7:$R$2843,14,0)</f>
        <v>7.742</v>
      </c>
      <c r="O21" s="66">
        <f t="shared" si="13"/>
        <v>12</v>
      </c>
      <c r="P21" s="65"/>
      <c r="Q21" s="66"/>
      <c r="R21" s="65">
        <f>VLOOKUP($A21,'Return Data'!$B$7:$R$2843,16,0)</f>
        <v>9.8292000000000002</v>
      </c>
      <c r="S21" s="67">
        <f t="shared" si="14"/>
        <v>6</v>
      </c>
    </row>
    <row r="22" spans="1:19" x14ac:dyDescent="0.3">
      <c r="A22" s="63" t="s">
        <v>1629</v>
      </c>
      <c r="B22" s="64">
        <f>VLOOKUP($A22,'Return Data'!$B$7:$R$2843,3,0)</f>
        <v>44321</v>
      </c>
      <c r="C22" s="65">
        <f>VLOOKUP($A22,'Return Data'!$B$7:$R$2843,4,0)</f>
        <v>42.805799999999998</v>
      </c>
      <c r="D22" s="65">
        <f>VLOOKUP($A22,'Return Data'!$B$7:$R$2843,10,0)</f>
        <v>7.4943999999999997</v>
      </c>
      <c r="E22" s="66">
        <f t="shared" si="8"/>
        <v>7</v>
      </c>
      <c r="F22" s="65">
        <f>VLOOKUP($A22,'Return Data'!$B$7:$R$2843,11,0)</f>
        <v>20.674600000000002</v>
      </c>
      <c r="G22" s="66">
        <f t="shared" si="9"/>
        <v>3</v>
      </c>
      <c r="H22" s="65">
        <f>VLOOKUP($A22,'Return Data'!$B$7:$R$2843,12,0)</f>
        <v>19.675999999999998</v>
      </c>
      <c r="I22" s="66">
        <f t="shared" si="10"/>
        <v>2</v>
      </c>
      <c r="J22" s="65">
        <f>VLOOKUP($A22,'Return Data'!$B$7:$R$2843,13,0)</f>
        <v>23.754799999999999</v>
      </c>
      <c r="K22" s="66">
        <f t="shared" si="11"/>
        <v>3</v>
      </c>
      <c r="L22" s="65">
        <f>VLOOKUP($A22,'Return Data'!$B$7:$R$2843,17,0)</f>
        <v>13.9649</v>
      </c>
      <c r="M22" s="66">
        <f t="shared" si="12"/>
        <v>1</v>
      </c>
      <c r="N22" s="65">
        <f>VLOOKUP($A22,'Return Data'!$B$7:$R$2843,14,0)</f>
        <v>11.0739</v>
      </c>
      <c r="O22" s="66">
        <f t="shared" si="13"/>
        <v>2</v>
      </c>
      <c r="P22" s="65">
        <f>VLOOKUP($A22,'Return Data'!$B$7:$R$2843,15,0)</f>
        <v>11.042899999999999</v>
      </c>
      <c r="Q22" s="66">
        <f>RANK(P22,P$8:P$31,0)</f>
        <v>1</v>
      </c>
      <c r="R22" s="65">
        <f>VLOOKUP($A22,'Return Data'!$B$7:$R$2843,16,0)</f>
        <v>10.787100000000001</v>
      </c>
      <c r="S22" s="67">
        <f t="shared" si="14"/>
        <v>3</v>
      </c>
    </row>
    <row r="23" spans="1:19" x14ac:dyDescent="0.3">
      <c r="A23" s="63" t="s">
        <v>1630</v>
      </c>
      <c r="B23" s="64">
        <f>VLOOKUP($A23,'Return Data'!$B$7:$R$2843,3,0)</f>
        <v>44321</v>
      </c>
      <c r="C23" s="65">
        <f>VLOOKUP($A23,'Return Data'!$B$7:$R$2843,4,0)</f>
        <v>42.873699999999999</v>
      </c>
      <c r="D23" s="65">
        <f>VLOOKUP($A23,'Return Data'!$B$7:$R$2843,10,0)</f>
        <v>6.6281999999999996</v>
      </c>
      <c r="E23" s="66">
        <f t="shared" si="8"/>
        <v>10</v>
      </c>
      <c r="F23" s="65">
        <f>VLOOKUP($A23,'Return Data'!$B$7:$R$2843,11,0)</f>
        <v>10.992699999999999</v>
      </c>
      <c r="G23" s="66">
        <f t="shared" si="9"/>
        <v>16</v>
      </c>
      <c r="H23" s="65">
        <f>VLOOKUP($A23,'Return Data'!$B$7:$R$2843,12,0)</f>
        <v>11.154500000000001</v>
      </c>
      <c r="I23" s="66">
        <f t="shared" si="10"/>
        <v>14</v>
      </c>
      <c r="J23" s="65">
        <f>VLOOKUP($A23,'Return Data'!$B$7:$R$2843,13,0)</f>
        <v>13.985200000000001</v>
      </c>
      <c r="K23" s="66">
        <f t="shared" si="11"/>
        <v>17</v>
      </c>
      <c r="L23" s="65">
        <f>VLOOKUP($A23,'Return Data'!$B$7:$R$2843,17,0)</f>
        <v>8.8026</v>
      </c>
      <c r="M23" s="66">
        <f t="shared" si="12"/>
        <v>13</v>
      </c>
      <c r="N23" s="65">
        <f>VLOOKUP($A23,'Return Data'!$B$7:$R$2843,14,0)</f>
        <v>7.8388</v>
      </c>
      <c r="O23" s="66">
        <f t="shared" si="13"/>
        <v>11</v>
      </c>
      <c r="P23" s="65">
        <f>VLOOKUP($A23,'Return Data'!$B$7:$R$2843,15,0)</f>
        <v>8.1234999999999999</v>
      </c>
      <c r="Q23" s="66">
        <f>RANK(P23,P$8:P$31,0)</f>
        <v>14</v>
      </c>
      <c r="R23" s="65">
        <f>VLOOKUP($A23,'Return Data'!$B$7:$R$2843,16,0)</f>
        <v>8.0777000000000001</v>
      </c>
      <c r="S23" s="67">
        <f t="shared" si="14"/>
        <v>18</v>
      </c>
    </row>
    <row r="24" spans="1:19" x14ac:dyDescent="0.3">
      <c r="A24" s="63" t="s">
        <v>1631</v>
      </c>
      <c r="B24" s="64">
        <f>VLOOKUP($A24,'Return Data'!$B$7:$R$2843,3,0)</f>
        <v>44321</v>
      </c>
      <c r="C24" s="65">
        <f>VLOOKUP($A24,'Return Data'!$B$7:$R$2843,4,0)</f>
        <v>67.562100000000001</v>
      </c>
      <c r="D24" s="65">
        <f>VLOOKUP($A24,'Return Data'!$B$7:$R$2843,10,0)</f>
        <v>1.5873999999999999</v>
      </c>
      <c r="E24" s="66">
        <f t="shared" si="8"/>
        <v>18</v>
      </c>
      <c r="F24" s="65">
        <f>VLOOKUP($A24,'Return Data'!$B$7:$R$2843,11,0)</f>
        <v>7.4408000000000003</v>
      </c>
      <c r="G24" s="66">
        <f t="shared" si="9"/>
        <v>20</v>
      </c>
      <c r="H24" s="65">
        <f>VLOOKUP($A24,'Return Data'!$B$7:$R$2843,12,0)</f>
        <v>7.1994999999999996</v>
      </c>
      <c r="I24" s="66">
        <f t="shared" si="10"/>
        <v>21</v>
      </c>
      <c r="J24" s="65">
        <f>VLOOKUP($A24,'Return Data'!$B$7:$R$2843,13,0)</f>
        <v>11.616099999999999</v>
      </c>
      <c r="K24" s="66">
        <f t="shared" si="11"/>
        <v>20</v>
      </c>
      <c r="L24" s="65">
        <f>VLOOKUP($A24,'Return Data'!$B$7:$R$2843,17,0)</f>
        <v>9.0824999999999996</v>
      </c>
      <c r="M24" s="66">
        <f t="shared" si="12"/>
        <v>11</v>
      </c>
      <c r="N24" s="65">
        <f>VLOOKUP($A24,'Return Data'!$B$7:$R$2843,14,0)</f>
        <v>7.9123999999999999</v>
      </c>
      <c r="O24" s="66">
        <f t="shared" si="13"/>
        <v>10</v>
      </c>
      <c r="P24" s="65">
        <f>VLOOKUP($A24,'Return Data'!$B$7:$R$2843,15,0)</f>
        <v>8.0484000000000009</v>
      </c>
      <c r="Q24" s="66">
        <f>RANK(P24,P$8:P$31,0)</f>
        <v>16</v>
      </c>
      <c r="R24" s="65">
        <f>VLOOKUP($A24,'Return Data'!$B$7:$R$2843,16,0)</f>
        <v>8.0919000000000008</v>
      </c>
      <c r="S24" s="67">
        <f t="shared" si="14"/>
        <v>17</v>
      </c>
    </row>
    <row r="25" spans="1:19" x14ac:dyDescent="0.3">
      <c r="A25" s="63" t="s">
        <v>2015</v>
      </c>
      <c r="B25" s="64">
        <f>VLOOKUP($A25,'Return Data'!$B$7:$R$2843,3,0)</f>
        <v>44321</v>
      </c>
      <c r="C25" s="65">
        <f>VLOOKUP($A25,'Return Data'!$B$7:$R$2843,4,0)</f>
        <v>23.914300000000001</v>
      </c>
      <c r="D25" s="65">
        <f>VLOOKUP($A25,'Return Data'!$B$7:$R$2843,10,0)</f>
        <v>-1.7962</v>
      </c>
      <c r="E25" s="66">
        <f t="shared" si="8"/>
        <v>21</v>
      </c>
      <c r="F25" s="65">
        <f>VLOOKUP($A25,'Return Data'!$B$7:$R$2843,11,0)</f>
        <v>9.8156999999999996</v>
      </c>
      <c r="G25" s="66">
        <f t="shared" si="9"/>
        <v>17</v>
      </c>
      <c r="H25" s="65">
        <f>VLOOKUP($A25,'Return Data'!$B$7:$R$2843,12,0)</f>
        <v>9.4410000000000007</v>
      </c>
      <c r="I25" s="66">
        <f t="shared" si="10"/>
        <v>19</v>
      </c>
      <c r="J25" s="65">
        <f>VLOOKUP($A25,'Return Data'!$B$7:$R$2843,13,0)</f>
        <v>13.026199999999999</v>
      </c>
      <c r="K25" s="66">
        <f t="shared" si="11"/>
        <v>19</v>
      </c>
      <c r="L25" s="65">
        <f>VLOOKUP($A25,'Return Data'!$B$7:$R$2843,17,0)</f>
        <v>6.9020000000000001</v>
      </c>
      <c r="M25" s="66">
        <f t="shared" si="12"/>
        <v>17</v>
      </c>
      <c r="N25" s="65">
        <f>VLOOKUP($A25,'Return Data'!$B$7:$R$2843,14,0)</f>
        <v>6.976</v>
      </c>
      <c r="O25" s="66">
        <f t="shared" si="13"/>
        <v>16</v>
      </c>
      <c r="P25" s="65">
        <f>VLOOKUP($A25,'Return Data'!$B$7:$R$2843,15,0)</f>
        <v>7.7885999999999997</v>
      </c>
      <c r="Q25" s="66">
        <f>RANK(P25,P$8:P$31,0)</f>
        <v>17</v>
      </c>
      <c r="R25" s="65">
        <f>VLOOKUP($A25,'Return Data'!$B$7:$R$2843,16,0)</f>
        <v>8.6866000000000003</v>
      </c>
      <c r="S25" s="67">
        <f t="shared" si="14"/>
        <v>15</v>
      </c>
    </row>
    <row r="26" spans="1:19" x14ac:dyDescent="0.3">
      <c r="A26" s="63" t="s">
        <v>1632</v>
      </c>
      <c r="B26" s="64">
        <f>VLOOKUP($A26,'Return Data'!$B$7:$R$2843,3,0)</f>
        <v>44321</v>
      </c>
      <c r="C26" s="65">
        <f>VLOOKUP($A26,'Return Data'!$B$7:$R$2843,4,0)</f>
        <v>44.173699999999997</v>
      </c>
      <c r="D26" s="65">
        <f>VLOOKUP($A26,'Return Data'!$B$7:$R$2843,10,0)</f>
        <v>9.1242999999999999</v>
      </c>
      <c r="E26" s="66">
        <f t="shared" si="8"/>
        <v>3</v>
      </c>
      <c r="F26" s="65">
        <f>VLOOKUP($A26,'Return Data'!$B$7:$R$2843,11,0)</f>
        <v>12.7018</v>
      </c>
      <c r="G26" s="66">
        <f t="shared" si="9"/>
        <v>11</v>
      </c>
      <c r="H26" s="65">
        <f>VLOOKUP($A26,'Return Data'!$B$7:$R$2843,12,0)</f>
        <v>12.565099999999999</v>
      </c>
      <c r="I26" s="66">
        <f t="shared" si="10"/>
        <v>13</v>
      </c>
      <c r="J26" s="65">
        <f>VLOOKUP($A26,'Return Data'!$B$7:$R$2843,13,0)</f>
        <v>13.4046</v>
      </c>
      <c r="K26" s="66">
        <f t="shared" si="11"/>
        <v>18</v>
      </c>
      <c r="L26" s="65">
        <f>VLOOKUP($A26,'Return Data'!$B$7:$R$2843,17,0)</f>
        <v>-1.1338999999999999</v>
      </c>
      <c r="M26" s="66">
        <f t="shared" si="12"/>
        <v>21</v>
      </c>
      <c r="N26" s="65">
        <f>VLOOKUP($A26,'Return Data'!$B$7:$R$2843,14,0)</f>
        <v>1.0703</v>
      </c>
      <c r="O26" s="66">
        <f t="shared" si="13"/>
        <v>21</v>
      </c>
      <c r="P26" s="65">
        <f>VLOOKUP($A26,'Return Data'!$B$7:$R$2843,15,0)</f>
        <v>4.3437000000000001</v>
      </c>
      <c r="Q26" s="66">
        <f>RANK(P26,P$8:P$31,0)</f>
        <v>20</v>
      </c>
      <c r="R26" s="65">
        <f>VLOOKUP($A26,'Return Data'!$B$7:$R$2843,16,0)</f>
        <v>6.8486000000000002</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44321</v>
      </c>
      <c r="C28" s="65">
        <f>VLOOKUP($A28,'Return Data'!$B$7:$R$2843,4,0)</f>
        <v>51.8277</v>
      </c>
      <c r="D28" s="65">
        <f>VLOOKUP($A28,'Return Data'!$B$7:$R$2843,10,0)</f>
        <v>6.9813999999999998</v>
      </c>
      <c r="E28" s="66">
        <f>RANK(D28,D$8:D$31,0)</f>
        <v>9</v>
      </c>
      <c r="F28" s="65">
        <f>VLOOKUP($A28,'Return Data'!$B$7:$R$2843,11,0)</f>
        <v>19.177700000000002</v>
      </c>
      <c r="G28" s="66">
        <f>RANK(F28,F$8:F$31,0)</f>
        <v>4</v>
      </c>
      <c r="H28" s="65">
        <f>VLOOKUP($A28,'Return Data'!$B$7:$R$2843,12,0)</f>
        <v>19.222100000000001</v>
      </c>
      <c r="I28" s="66">
        <f>RANK(H28,H$8:H$31,0)</f>
        <v>4</v>
      </c>
      <c r="J28" s="65">
        <f>VLOOKUP($A28,'Return Data'!$B$7:$R$2843,13,0)</f>
        <v>24.3903</v>
      </c>
      <c r="K28" s="66">
        <f>RANK(J28,J$8:J$31,0)</f>
        <v>2</v>
      </c>
      <c r="L28" s="65">
        <f>VLOOKUP($A28,'Return Data'!$B$7:$R$2843,17,0)</f>
        <v>11.9565</v>
      </c>
      <c r="M28" s="66">
        <f>RANK(L28,L$8:L$31,0)</f>
        <v>3</v>
      </c>
      <c r="N28" s="65">
        <f>VLOOKUP($A28,'Return Data'!$B$7:$R$2843,14,0)</f>
        <v>8.9666999999999994</v>
      </c>
      <c r="O28" s="66">
        <f>RANK(N28,N$8:N$31,0)</f>
        <v>5</v>
      </c>
      <c r="P28" s="65">
        <f>VLOOKUP($A28,'Return Data'!$B$7:$R$2843,15,0)</f>
        <v>9.3141999999999996</v>
      </c>
      <c r="Q28" s="66">
        <f>RANK(P28,P$8:P$31,0)</f>
        <v>6</v>
      </c>
      <c r="R28" s="65">
        <f>VLOOKUP($A28,'Return Data'!$B$7:$R$2843,16,0)</f>
        <v>9.7658000000000005</v>
      </c>
      <c r="S28" s="67">
        <f>RANK(R28,R$8:R$31,0)</f>
        <v>7</v>
      </c>
    </row>
    <row r="29" spans="1:19" x14ac:dyDescent="0.3">
      <c r="A29" s="63" t="s">
        <v>1635</v>
      </c>
      <c r="B29" s="64">
        <f>VLOOKUP($A29,'Return Data'!$B$7:$R$2843,3,0)</f>
        <v>44321</v>
      </c>
      <c r="C29" s="65">
        <f>VLOOKUP($A29,'Return Data'!$B$7:$R$2843,4,0)</f>
        <v>22.463699999999999</v>
      </c>
      <c r="D29" s="65">
        <f>VLOOKUP($A29,'Return Data'!$B$7:$R$2843,10,0)</f>
        <v>3.5038999999999998</v>
      </c>
      <c r="E29" s="66">
        <f>RANK(D29,D$8:D$31,0)</f>
        <v>15</v>
      </c>
      <c r="F29" s="65">
        <f>VLOOKUP($A29,'Return Data'!$B$7:$R$2843,11,0)</f>
        <v>11.5358</v>
      </c>
      <c r="G29" s="66">
        <f>RANK(F29,F$8:F$31,0)</f>
        <v>15</v>
      </c>
      <c r="H29" s="65">
        <f>VLOOKUP($A29,'Return Data'!$B$7:$R$2843,12,0)</f>
        <v>10.4985</v>
      </c>
      <c r="I29" s="66">
        <f>RANK(H29,H$8:H$31,0)</f>
        <v>17</v>
      </c>
      <c r="J29" s="65">
        <f>VLOOKUP($A29,'Return Data'!$B$7:$R$2843,13,0)</f>
        <v>15.2475</v>
      </c>
      <c r="K29" s="66">
        <f>RANK(J29,J$8:J$31,0)</f>
        <v>13</v>
      </c>
      <c r="L29" s="65">
        <f>VLOOKUP($A29,'Return Data'!$B$7:$R$2843,17,0)</f>
        <v>4.8296000000000001</v>
      </c>
      <c r="M29" s="66">
        <f>RANK(L29,L$8:L$31,0)</f>
        <v>19</v>
      </c>
      <c r="N29" s="65">
        <f>VLOOKUP($A29,'Return Data'!$B$7:$R$2843,14,0)</f>
        <v>4.4015000000000004</v>
      </c>
      <c r="O29" s="66">
        <f>RANK(N29,N$8:N$31,0)</f>
        <v>19</v>
      </c>
      <c r="P29" s="65">
        <f>VLOOKUP($A29,'Return Data'!$B$7:$R$2843,15,0)</f>
        <v>7.0430000000000001</v>
      </c>
      <c r="Q29" s="66">
        <f>RANK(P29,P$8:P$31,0)</f>
        <v>18</v>
      </c>
      <c r="R29" s="65">
        <f>VLOOKUP($A29,'Return Data'!$B$7:$R$2843,16,0)</f>
        <v>7.8349000000000002</v>
      </c>
      <c r="S29" s="67">
        <f>RANK(R29,R$8:R$31,0)</f>
        <v>19</v>
      </c>
    </row>
    <row r="30" spans="1:19" x14ac:dyDescent="0.3">
      <c r="A30" s="63" t="s">
        <v>1636</v>
      </c>
      <c r="B30" s="64">
        <f>VLOOKUP($A30,'Return Data'!$B$7:$R$2843,3,0)</f>
        <v>44321</v>
      </c>
      <c r="C30" s="65">
        <f>VLOOKUP($A30,'Return Data'!$B$7:$R$2843,4,0)</f>
        <v>0.95820000000000005</v>
      </c>
      <c r="D30" s="65">
        <f>VLOOKUP($A30,'Return Data'!$B$7:$R$2843,10,0)</f>
        <v>11.4384</v>
      </c>
      <c r="E30" s="66">
        <f>RANK(D30,D$8:D$31,0)</f>
        <v>2</v>
      </c>
      <c r="F30" s="65">
        <f>VLOOKUP($A30,'Return Data'!$B$7:$R$2843,11,0)</f>
        <v>-40.968699999999998</v>
      </c>
      <c r="G30" s="66">
        <f>RANK(F30,F$8:F$31,0)</f>
        <v>22</v>
      </c>
      <c r="H30" s="65"/>
      <c r="I30" s="66"/>
      <c r="J30" s="65"/>
      <c r="K30" s="66"/>
      <c r="L30" s="65"/>
      <c r="M30" s="66"/>
      <c r="N30" s="65"/>
      <c r="O30" s="66"/>
      <c r="P30" s="65"/>
      <c r="Q30" s="66"/>
      <c r="R30" s="65">
        <f>VLOOKUP($A30,'Return Data'!$B$7:$R$2843,16,0)</f>
        <v>-12.737</v>
      </c>
      <c r="S30" s="67">
        <f>RANK(R30,R$8:R$31,0)</f>
        <v>22</v>
      </c>
    </row>
    <row r="31" spans="1:19" x14ac:dyDescent="0.3">
      <c r="A31" s="63" t="s">
        <v>1637</v>
      </c>
      <c r="B31" s="64">
        <f>VLOOKUP($A31,'Return Data'!$B$7:$R$2843,3,0)</f>
        <v>44321</v>
      </c>
      <c r="C31" s="65">
        <f>VLOOKUP($A31,'Return Data'!$B$7:$R$2843,4,0)</f>
        <v>49.183799999999998</v>
      </c>
      <c r="D31" s="65">
        <f>VLOOKUP($A31,'Return Data'!$B$7:$R$2843,10,0)</f>
        <v>4.3951000000000002</v>
      </c>
      <c r="E31" s="66">
        <f>RANK(D31,D$8:D$31,0)</f>
        <v>14</v>
      </c>
      <c r="F31" s="65">
        <f>VLOOKUP($A31,'Return Data'!$B$7:$R$2843,11,0)</f>
        <v>16.285499999999999</v>
      </c>
      <c r="G31" s="66">
        <f>RANK(F31,F$8:F$31,0)</f>
        <v>5</v>
      </c>
      <c r="H31" s="65">
        <f>VLOOKUP($A31,'Return Data'!$B$7:$R$2843,12,0)</f>
        <v>17.879300000000001</v>
      </c>
      <c r="I31" s="66">
        <f>RANK(H31,H$8:H$31,0)</f>
        <v>5</v>
      </c>
      <c r="J31" s="65">
        <f>VLOOKUP($A31,'Return Data'!$B$7:$R$2843,13,0)</f>
        <v>23.063199999999998</v>
      </c>
      <c r="K31" s="66">
        <f>RANK(J31,J$8:J$31,0)</f>
        <v>5</v>
      </c>
      <c r="L31" s="65">
        <f>VLOOKUP($A31,'Return Data'!$B$7:$R$2843,17,0)</f>
        <v>6.8902000000000001</v>
      </c>
      <c r="M31" s="66">
        <f>RANK(L31,L$8:L$31,0)</f>
        <v>18</v>
      </c>
      <c r="N31" s="65">
        <f>VLOOKUP($A31,'Return Data'!$B$7:$R$2843,14,0)</f>
        <v>6.2502000000000004</v>
      </c>
      <c r="O31" s="66">
        <f>RANK(N31,N$8:N$31,0)</f>
        <v>18</v>
      </c>
      <c r="P31" s="65">
        <f>VLOOKUP($A31,'Return Data'!$B$7:$R$2843,15,0)</f>
        <v>8.1536000000000008</v>
      </c>
      <c r="Q31" s="66">
        <f>RANK(P31,P$8:P$31,0)</f>
        <v>13</v>
      </c>
      <c r="R31" s="65">
        <f>VLOOKUP($A31,'Return Data'!$B$7:$R$2843,16,0)</f>
        <v>9.4598999999999993</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5.0926818181818181</v>
      </c>
      <c r="E33" s="74"/>
      <c r="F33" s="75">
        <f>AVERAGE(F8:F31)</f>
        <v>11.379509090909089</v>
      </c>
      <c r="G33" s="74"/>
      <c r="H33" s="75">
        <f>AVERAGE(H8:H31)</f>
        <v>13.903942857142857</v>
      </c>
      <c r="I33" s="74"/>
      <c r="J33" s="75">
        <f>AVERAGE(J8:J31)</f>
        <v>17.965133333333338</v>
      </c>
      <c r="K33" s="74"/>
      <c r="L33" s="75">
        <f>AVERAGE(L8:L31)</f>
        <v>8.7157523809523809</v>
      </c>
      <c r="M33" s="74"/>
      <c r="N33" s="75">
        <f>AVERAGE(N8:N31)</f>
        <v>7.499838095238097</v>
      </c>
      <c r="O33" s="74"/>
      <c r="P33" s="75">
        <f>AVERAGE(P8:P31)</f>
        <v>8.478625000000001</v>
      </c>
      <c r="Q33" s="74"/>
      <c r="R33" s="75">
        <f>AVERAGE(R8:R31)</f>
        <v>8.1774954545454559</v>
      </c>
      <c r="S33" s="76"/>
    </row>
    <row r="34" spans="1:19" x14ac:dyDescent="0.3">
      <c r="A34" s="73" t="s">
        <v>28</v>
      </c>
      <c r="B34" s="74"/>
      <c r="C34" s="74"/>
      <c r="D34" s="75">
        <f>MIN(D8:D31)</f>
        <v>-2.9106999999999998</v>
      </c>
      <c r="E34" s="74"/>
      <c r="F34" s="75">
        <f>MIN(F8:F31)</f>
        <v>-40.968699999999998</v>
      </c>
      <c r="G34" s="74"/>
      <c r="H34" s="75">
        <f>MIN(H8:H31)</f>
        <v>7.1994999999999996</v>
      </c>
      <c r="I34" s="74"/>
      <c r="J34" s="75">
        <f>MIN(J8:J31)</f>
        <v>11.5229</v>
      </c>
      <c r="K34" s="74"/>
      <c r="L34" s="75">
        <f>MIN(L8:L31)</f>
        <v>-1.1338999999999999</v>
      </c>
      <c r="M34" s="74"/>
      <c r="N34" s="75">
        <f>MIN(N8:N31)</f>
        <v>1.0703</v>
      </c>
      <c r="O34" s="74"/>
      <c r="P34" s="75">
        <f>MIN(P8:P31)</f>
        <v>4.3437000000000001</v>
      </c>
      <c r="Q34" s="74"/>
      <c r="R34" s="75">
        <f>MIN(R8:R31)</f>
        <v>-12.737</v>
      </c>
      <c r="S34" s="76"/>
    </row>
    <row r="35" spans="1:19" ht="15" thickBot="1" x14ac:dyDescent="0.35">
      <c r="A35" s="77" t="s">
        <v>29</v>
      </c>
      <c r="B35" s="78"/>
      <c r="C35" s="78"/>
      <c r="D35" s="79">
        <f>MAX(D8:D31)</f>
        <v>12.1006</v>
      </c>
      <c r="E35" s="78"/>
      <c r="F35" s="79">
        <f>MAX(F8:F31)</f>
        <v>26.0411</v>
      </c>
      <c r="G35" s="78"/>
      <c r="H35" s="79">
        <f>MAX(H8:H31)</f>
        <v>24.671299999999999</v>
      </c>
      <c r="I35" s="78"/>
      <c r="J35" s="79">
        <f>MAX(J8:J31)</f>
        <v>30.2927</v>
      </c>
      <c r="K35" s="78"/>
      <c r="L35" s="79">
        <f>MAX(L8:L31)</f>
        <v>13.9649</v>
      </c>
      <c r="M35" s="78"/>
      <c r="N35" s="79">
        <f>MAX(N8:N31)</f>
        <v>11.293799999999999</v>
      </c>
      <c r="O35" s="78"/>
      <c r="P35" s="79">
        <f>MAX(P8:P31)</f>
        <v>11.042899999999999</v>
      </c>
      <c r="Q35" s="78"/>
      <c r="R35" s="79">
        <f>MAX(R8:R31)</f>
        <v>10.972</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44321</v>
      </c>
      <c r="C8" s="65">
        <f>VLOOKUP($A8,'Return Data'!$B$7:$R$2843,4,0)</f>
        <v>46.4099</v>
      </c>
      <c r="D8" s="65">
        <f>VLOOKUP($A8,'Return Data'!$B$7:$R$2843,10,0)</f>
        <v>7.7907999999999999</v>
      </c>
      <c r="E8" s="66">
        <f t="shared" ref="E8:E15" si="0">RANK(D8,D$8:D$31,0)</f>
        <v>5</v>
      </c>
      <c r="F8" s="65">
        <f>VLOOKUP($A8,'Return Data'!$B$7:$R$2843,11,0)</f>
        <v>25.0991</v>
      </c>
      <c r="G8" s="66">
        <f t="shared" ref="G8:G15" si="1">RANK(F8,F$8:F$31,0)</f>
        <v>1</v>
      </c>
      <c r="H8" s="65">
        <f>VLOOKUP($A8,'Return Data'!$B$7:$R$2843,12,0)</f>
        <v>23.6875</v>
      </c>
      <c r="I8" s="66">
        <f t="shared" ref="I8:I15" si="2">RANK(H8,H$8:H$31,0)</f>
        <v>1</v>
      </c>
      <c r="J8" s="65">
        <f>VLOOKUP($A8,'Return Data'!$B$7:$R$2843,13,0)</f>
        <v>29.171099999999999</v>
      </c>
      <c r="K8" s="66">
        <f t="shared" ref="K8:K15" si="3">RANK(J8,J$8:J$31,0)</f>
        <v>1</v>
      </c>
      <c r="L8" s="65">
        <f>VLOOKUP($A8,'Return Data'!$B$7:$R$2843,17,0)</f>
        <v>9.1202000000000005</v>
      </c>
      <c r="M8" s="66">
        <f t="shared" ref="M8:M15" si="4">RANK(L8,L$8:L$31,0)</f>
        <v>7</v>
      </c>
      <c r="N8" s="65">
        <f>VLOOKUP($A8,'Return Data'!$B$7:$R$2843,14,0)</f>
        <v>6.4897999999999998</v>
      </c>
      <c r="O8" s="66">
        <f t="shared" ref="O8:O15" si="5">RANK(N8,N$8:N$31,0)</f>
        <v>14</v>
      </c>
      <c r="P8" s="65">
        <f>VLOOKUP($A8,'Return Data'!$B$7:$R$2843,15,0)</f>
        <v>8.7603000000000009</v>
      </c>
      <c r="Q8" s="66">
        <f t="shared" ref="Q8:Q15" si="6">RANK(P8,P$8:P$31,0)</f>
        <v>4</v>
      </c>
      <c r="R8" s="65">
        <f>VLOOKUP($A8,'Return Data'!$B$7:$R$2843,16,0)</f>
        <v>9.4699000000000009</v>
      </c>
      <c r="S8" s="67">
        <f t="shared" ref="S8:S15" si="7">RANK(R8,R$8:R$31,0)</f>
        <v>4</v>
      </c>
    </row>
    <row r="9" spans="1:20" x14ac:dyDescent="0.3">
      <c r="A9" s="63" t="s">
        <v>1639</v>
      </c>
      <c r="B9" s="64">
        <f>VLOOKUP($A9,'Return Data'!$B$7:$R$2843,3,0)</f>
        <v>44321</v>
      </c>
      <c r="C9" s="65">
        <f>VLOOKUP($A9,'Return Data'!$B$7:$R$2843,4,0)</f>
        <v>22.5869</v>
      </c>
      <c r="D9" s="65">
        <f>VLOOKUP($A9,'Return Data'!$B$7:$R$2843,10,0)</f>
        <v>5.4272</v>
      </c>
      <c r="E9" s="66">
        <f t="shared" si="0"/>
        <v>11</v>
      </c>
      <c r="F9" s="65">
        <f>VLOOKUP($A9,'Return Data'!$B$7:$R$2843,11,0)</f>
        <v>13.6881</v>
      </c>
      <c r="G9" s="66">
        <f t="shared" si="1"/>
        <v>7</v>
      </c>
      <c r="H9" s="65">
        <f>VLOOKUP($A9,'Return Data'!$B$7:$R$2843,12,0)</f>
        <v>13.795500000000001</v>
      </c>
      <c r="I9" s="66">
        <f t="shared" si="2"/>
        <v>6</v>
      </c>
      <c r="J9" s="65">
        <f>VLOOKUP($A9,'Return Data'!$B$7:$R$2843,13,0)</f>
        <v>18.528500000000001</v>
      </c>
      <c r="K9" s="66">
        <f t="shared" si="3"/>
        <v>6</v>
      </c>
      <c r="L9" s="65">
        <f>VLOOKUP($A9,'Return Data'!$B$7:$R$2843,17,0)</f>
        <v>7.4454000000000002</v>
      </c>
      <c r="M9" s="66">
        <f t="shared" si="4"/>
        <v>14</v>
      </c>
      <c r="N9" s="65">
        <f>VLOOKUP($A9,'Return Data'!$B$7:$R$2843,14,0)</f>
        <v>6.5944000000000003</v>
      </c>
      <c r="O9" s="66">
        <f t="shared" si="5"/>
        <v>13</v>
      </c>
      <c r="P9" s="65">
        <f>VLOOKUP($A9,'Return Data'!$B$7:$R$2843,15,0)</f>
        <v>7.1639999999999997</v>
      </c>
      <c r="Q9" s="66">
        <f t="shared" si="6"/>
        <v>14</v>
      </c>
      <c r="R9" s="65">
        <f>VLOOKUP($A9,'Return Data'!$B$7:$R$2843,16,0)</f>
        <v>7.8278999999999996</v>
      </c>
      <c r="S9" s="67">
        <f t="shared" si="7"/>
        <v>15</v>
      </c>
    </row>
    <row r="10" spans="1:20" x14ac:dyDescent="0.3">
      <c r="A10" s="63" t="s">
        <v>1640</v>
      </c>
      <c r="B10" s="64">
        <f>VLOOKUP($A10,'Return Data'!$B$7:$R$2843,3,0)</f>
        <v>44321</v>
      </c>
      <c r="C10" s="65">
        <f>VLOOKUP($A10,'Return Data'!$B$7:$R$2843,4,0)</f>
        <v>29.0183</v>
      </c>
      <c r="D10" s="65">
        <f>VLOOKUP($A10,'Return Data'!$B$7:$R$2843,10,0)</f>
        <v>-1.1697</v>
      </c>
      <c r="E10" s="66">
        <f t="shared" si="0"/>
        <v>20</v>
      </c>
      <c r="F10" s="65">
        <f>VLOOKUP($A10,'Return Data'!$B$7:$R$2843,11,0)</f>
        <v>6.3798000000000004</v>
      </c>
      <c r="G10" s="66">
        <f t="shared" si="1"/>
        <v>21</v>
      </c>
      <c r="H10" s="65">
        <f>VLOOKUP($A10,'Return Data'!$B$7:$R$2843,12,0)</f>
        <v>6.5858999999999996</v>
      </c>
      <c r="I10" s="66">
        <f t="shared" si="2"/>
        <v>20</v>
      </c>
      <c r="J10" s="65">
        <f>VLOOKUP($A10,'Return Data'!$B$7:$R$2843,13,0)</f>
        <v>10.5497</v>
      </c>
      <c r="K10" s="66">
        <f t="shared" si="3"/>
        <v>21</v>
      </c>
      <c r="L10" s="65">
        <f>VLOOKUP($A10,'Return Data'!$B$7:$R$2843,17,0)</f>
        <v>10.4855</v>
      </c>
      <c r="M10" s="66">
        <f t="shared" si="4"/>
        <v>4</v>
      </c>
      <c r="N10" s="65">
        <f>VLOOKUP($A10,'Return Data'!$B$7:$R$2843,14,0)</f>
        <v>9.3140000000000001</v>
      </c>
      <c r="O10" s="66">
        <f t="shared" si="5"/>
        <v>3</v>
      </c>
      <c r="P10" s="65">
        <f>VLOOKUP($A10,'Return Data'!$B$7:$R$2843,15,0)</f>
        <v>8.3455999999999992</v>
      </c>
      <c r="Q10" s="66">
        <f t="shared" si="6"/>
        <v>7</v>
      </c>
      <c r="R10" s="65">
        <f>VLOOKUP($A10,'Return Data'!$B$7:$R$2843,16,0)</f>
        <v>6.6010999999999997</v>
      </c>
      <c r="S10" s="67">
        <f t="shared" si="7"/>
        <v>19</v>
      </c>
    </row>
    <row r="11" spans="1:20" x14ac:dyDescent="0.3">
      <c r="A11" s="63" t="s">
        <v>1641</v>
      </c>
      <c r="B11" s="64">
        <f>VLOOKUP($A11,'Return Data'!$B$7:$R$2843,3,0)</f>
        <v>44321</v>
      </c>
      <c r="C11" s="65">
        <f>VLOOKUP($A11,'Return Data'!$B$7:$R$2843,4,0)</f>
        <v>33.070900000000002</v>
      </c>
      <c r="D11" s="65">
        <f>VLOOKUP($A11,'Return Data'!$B$7:$R$2843,10,0)</f>
        <v>0.59360000000000002</v>
      </c>
      <c r="E11" s="66">
        <f t="shared" si="0"/>
        <v>17</v>
      </c>
      <c r="F11" s="65">
        <f>VLOOKUP($A11,'Return Data'!$B$7:$R$2843,11,0)</f>
        <v>10.214</v>
      </c>
      <c r="G11" s="66">
        <f t="shared" si="1"/>
        <v>16</v>
      </c>
      <c r="H11" s="65">
        <f>VLOOKUP($A11,'Return Data'!$B$7:$R$2843,12,0)</f>
        <v>9.2978000000000005</v>
      </c>
      <c r="I11" s="66">
        <f t="shared" si="2"/>
        <v>17</v>
      </c>
      <c r="J11" s="65">
        <f>VLOOKUP($A11,'Return Data'!$B$7:$R$2843,13,0)</f>
        <v>13.104699999999999</v>
      </c>
      <c r="K11" s="66">
        <f t="shared" si="3"/>
        <v>15</v>
      </c>
      <c r="L11" s="65">
        <f>VLOOKUP($A11,'Return Data'!$B$7:$R$2843,17,0)</f>
        <v>7.9324000000000003</v>
      </c>
      <c r="M11" s="66">
        <f t="shared" si="4"/>
        <v>13</v>
      </c>
      <c r="N11" s="65">
        <f>VLOOKUP($A11,'Return Data'!$B$7:$R$2843,14,0)</f>
        <v>7.0256999999999996</v>
      </c>
      <c r="O11" s="66">
        <f t="shared" si="5"/>
        <v>10</v>
      </c>
      <c r="P11" s="65">
        <f>VLOOKUP($A11,'Return Data'!$B$7:$R$2843,15,0)</f>
        <v>7.5454999999999997</v>
      </c>
      <c r="Q11" s="66">
        <f t="shared" si="6"/>
        <v>8</v>
      </c>
      <c r="R11" s="65">
        <f>VLOOKUP($A11,'Return Data'!$B$7:$R$2843,16,0)</f>
        <v>7.4596999999999998</v>
      </c>
      <c r="S11" s="67">
        <f t="shared" si="7"/>
        <v>16</v>
      </c>
    </row>
    <row r="12" spans="1:20" x14ac:dyDescent="0.3">
      <c r="A12" s="63" t="s">
        <v>1642</v>
      </c>
      <c r="B12" s="64">
        <f>VLOOKUP($A12,'Return Data'!$B$7:$R$2843,3,0)</f>
        <v>44321</v>
      </c>
      <c r="C12" s="65">
        <f>VLOOKUP($A12,'Return Data'!$B$7:$R$2843,4,0)</f>
        <v>21.530200000000001</v>
      </c>
      <c r="D12" s="65">
        <f>VLOOKUP($A12,'Return Data'!$B$7:$R$2843,10,0)</f>
        <v>4.5042999999999997</v>
      </c>
      <c r="E12" s="66">
        <f t="shared" si="0"/>
        <v>12</v>
      </c>
      <c r="F12" s="65">
        <f>VLOOKUP($A12,'Return Data'!$B$7:$R$2843,11,0)</f>
        <v>8.6047999999999991</v>
      </c>
      <c r="G12" s="66">
        <f t="shared" si="1"/>
        <v>17</v>
      </c>
      <c r="H12" s="65">
        <f>VLOOKUP($A12,'Return Data'!$B$7:$R$2843,12,0)</f>
        <v>9.9255999999999993</v>
      </c>
      <c r="I12" s="66">
        <f t="shared" si="2"/>
        <v>15</v>
      </c>
      <c r="J12" s="65">
        <f>VLOOKUP($A12,'Return Data'!$B$7:$R$2843,13,0)</f>
        <v>15.267899999999999</v>
      </c>
      <c r="K12" s="66">
        <f t="shared" si="3"/>
        <v>12</v>
      </c>
      <c r="L12" s="65">
        <f>VLOOKUP($A12,'Return Data'!$B$7:$R$2843,17,0)</f>
        <v>1.3821000000000001</v>
      </c>
      <c r="M12" s="66">
        <f t="shared" si="4"/>
        <v>20</v>
      </c>
      <c r="N12" s="65">
        <f>VLOOKUP($A12,'Return Data'!$B$7:$R$2843,14,0)</f>
        <v>0.52910000000000001</v>
      </c>
      <c r="O12" s="66">
        <f t="shared" si="5"/>
        <v>20</v>
      </c>
      <c r="P12" s="65">
        <f>VLOOKUP($A12,'Return Data'!$B$7:$R$2843,15,0)</f>
        <v>4.4405000000000001</v>
      </c>
      <c r="Q12" s="66">
        <f t="shared" si="6"/>
        <v>19</v>
      </c>
      <c r="R12" s="65">
        <f>VLOOKUP($A12,'Return Data'!$B$7:$R$2843,16,0)</f>
        <v>6.5208000000000004</v>
      </c>
      <c r="S12" s="67">
        <f t="shared" si="7"/>
        <v>20</v>
      </c>
    </row>
    <row r="13" spans="1:20" x14ac:dyDescent="0.3">
      <c r="A13" s="63" t="s">
        <v>1643</v>
      </c>
      <c r="B13" s="64">
        <f>VLOOKUP($A13,'Return Data'!$B$7:$R$2843,3,0)</f>
        <v>44321</v>
      </c>
      <c r="C13" s="65">
        <f>VLOOKUP($A13,'Return Data'!$B$7:$R$2843,4,0)</f>
        <v>81.160301744849093</v>
      </c>
      <c r="D13" s="65">
        <f>VLOOKUP($A13,'Return Data'!$B$7:$R$2843,10,0)</f>
        <v>6.8518999999999997</v>
      </c>
      <c r="E13" s="66">
        <f t="shared" si="0"/>
        <v>6</v>
      </c>
      <c r="F13" s="65">
        <f>VLOOKUP($A13,'Return Data'!$B$7:$R$2843,11,0)</f>
        <v>13.222200000000001</v>
      </c>
      <c r="G13" s="66">
        <f t="shared" si="1"/>
        <v>8</v>
      </c>
      <c r="H13" s="65">
        <f>VLOOKUP($A13,'Return Data'!$B$7:$R$2843,12,0)</f>
        <v>13.439399999999999</v>
      </c>
      <c r="I13" s="66">
        <f t="shared" si="2"/>
        <v>8</v>
      </c>
      <c r="J13" s="65">
        <f>VLOOKUP($A13,'Return Data'!$B$7:$R$2843,13,0)</f>
        <v>18.392299999999999</v>
      </c>
      <c r="K13" s="66">
        <f t="shared" si="3"/>
        <v>7</v>
      </c>
      <c r="L13" s="65">
        <f>VLOOKUP($A13,'Return Data'!$B$7:$R$2843,17,0)</f>
        <v>11.9054</v>
      </c>
      <c r="M13" s="66">
        <f t="shared" si="4"/>
        <v>2</v>
      </c>
      <c r="N13" s="65">
        <f>VLOOKUP($A13,'Return Data'!$B$7:$R$2843,14,0)</f>
        <v>10.112399999999999</v>
      </c>
      <c r="O13" s="66">
        <f t="shared" si="5"/>
        <v>1</v>
      </c>
      <c r="P13" s="65">
        <f>VLOOKUP($A13,'Return Data'!$B$7:$R$2843,15,0)</f>
        <v>9.0413999999999994</v>
      </c>
      <c r="Q13" s="66">
        <f t="shared" si="6"/>
        <v>3</v>
      </c>
      <c r="R13" s="65">
        <f>VLOOKUP($A13,'Return Data'!$B$7:$R$2843,16,0)</f>
        <v>8.5054999999999996</v>
      </c>
      <c r="S13" s="67">
        <f t="shared" si="7"/>
        <v>9</v>
      </c>
    </row>
    <row r="14" spans="1:20" x14ac:dyDescent="0.3">
      <c r="A14" s="63" t="s">
        <v>1644</v>
      </c>
      <c r="B14" s="64">
        <f>VLOOKUP($A14,'Return Data'!$B$7:$R$2843,3,0)</f>
        <v>44321</v>
      </c>
      <c r="C14" s="65">
        <f>VLOOKUP($A14,'Return Data'!$B$7:$R$2843,4,0)</f>
        <v>41.632599999999996</v>
      </c>
      <c r="D14" s="65">
        <f>VLOOKUP($A14,'Return Data'!$B$7:$R$2843,10,0)</f>
        <v>10.336399999999999</v>
      </c>
      <c r="E14" s="66">
        <f t="shared" si="0"/>
        <v>2</v>
      </c>
      <c r="F14" s="65">
        <f>VLOOKUP($A14,'Return Data'!$B$7:$R$2843,11,0)</f>
        <v>12.6015</v>
      </c>
      <c r="G14" s="66">
        <f t="shared" si="1"/>
        <v>10</v>
      </c>
      <c r="H14" s="65">
        <f>VLOOKUP($A14,'Return Data'!$B$7:$R$2843,12,0)</f>
        <v>13.589499999999999</v>
      </c>
      <c r="I14" s="66">
        <f t="shared" si="2"/>
        <v>7</v>
      </c>
      <c r="J14" s="65">
        <f>VLOOKUP($A14,'Return Data'!$B$7:$R$2843,13,0)</f>
        <v>18.386399999999998</v>
      </c>
      <c r="K14" s="66">
        <f t="shared" si="3"/>
        <v>8</v>
      </c>
      <c r="L14" s="65">
        <f>VLOOKUP($A14,'Return Data'!$B$7:$R$2843,17,0)</f>
        <v>8.2926000000000002</v>
      </c>
      <c r="M14" s="66">
        <f t="shared" si="4"/>
        <v>9</v>
      </c>
      <c r="N14" s="65">
        <f>VLOOKUP($A14,'Return Data'!$B$7:$R$2843,14,0)</f>
        <v>4.5843999999999996</v>
      </c>
      <c r="O14" s="66">
        <f t="shared" si="5"/>
        <v>18</v>
      </c>
      <c r="P14" s="65">
        <f>VLOOKUP($A14,'Return Data'!$B$7:$R$2843,15,0)</f>
        <v>6.7770000000000001</v>
      </c>
      <c r="Q14" s="66">
        <f t="shared" si="6"/>
        <v>16</v>
      </c>
      <c r="R14" s="65">
        <f>VLOOKUP($A14,'Return Data'!$B$7:$R$2843,16,0)</f>
        <v>8.8008000000000006</v>
      </c>
      <c r="S14" s="67">
        <f t="shared" si="7"/>
        <v>7</v>
      </c>
    </row>
    <row r="15" spans="1:20" x14ac:dyDescent="0.3">
      <c r="A15" s="63" t="s">
        <v>1645</v>
      </c>
      <c r="B15" s="64">
        <f>VLOOKUP($A15,'Return Data'!$B$7:$R$2843,3,0)</f>
        <v>44321</v>
      </c>
      <c r="C15" s="65">
        <f>VLOOKUP($A15,'Return Data'!$B$7:$R$2843,4,0)</f>
        <v>64.814099999999996</v>
      </c>
      <c r="D15" s="65">
        <f>VLOOKUP($A15,'Return Data'!$B$7:$R$2843,10,0)</f>
        <v>6.5109000000000004</v>
      </c>
      <c r="E15" s="66">
        <f t="shared" si="0"/>
        <v>7</v>
      </c>
      <c r="F15" s="65">
        <f>VLOOKUP($A15,'Return Data'!$B$7:$R$2843,11,0)</f>
        <v>13.823</v>
      </c>
      <c r="G15" s="66">
        <f t="shared" si="1"/>
        <v>6</v>
      </c>
      <c r="H15" s="65">
        <f>VLOOKUP($A15,'Return Data'!$B$7:$R$2843,12,0)</f>
        <v>13.303599999999999</v>
      </c>
      <c r="I15" s="66">
        <f t="shared" si="2"/>
        <v>9</v>
      </c>
      <c r="J15" s="65">
        <f>VLOOKUP($A15,'Return Data'!$B$7:$R$2843,13,0)</f>
        <v>16.683299999999999</v>
      </c>
      <c r="K15" s="66">
        <f t="shared" si="3"/>
        <v>10</v>
      </c>
      <c r="L15" s="65">
        <f>VLOOKUP($A15,'Return Data'!$B$7:$R$2843,17,0)</f>
        <v>8.0555000000000003</v>
      </c>
      <c r="M15" s="66">
        <f t="shared" si="4"/>
        <v>12</v>
      </c>
      <c r="N15" s="65">
        <f>VLOOKUP($A15,'Return Data'!$B$7:$R$2843,14,0)</f>
        <v>7.1197999999999997</v>
      </c>
      <c r="O15" s="66">
        <f t="shared" si="5"/>
        <v>9</v>
      </c>
      <c r="P15" s="65">
        <f>VLOOKUP($A15,'Return Data'!$B$7:$R$2843,15,0)</f>
        <v>7.2972000000000001</v>
      </c>
      <c r="Q15" s="66">
        <f t="shared" si="6"/>
        <v>13</v>
      </c>
      <c r="R15" s="65">
        <f>VLOOKUP($A15,'Return Data'!$B$7:$R$2843,16,0)</f>
        <v>9.4901999999999997</v>
      </c>
      <c r="S15" s="67">
        <f t="shared" si="7"/>
        <v>3</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44321</v>
      </c>
      <c r="C17" s="65">
        <f>VLOOKUP($A17,'Return Data'!$B$7:$R$2843,4,0)</f>
        <v>54.542900000000003</v>
      </c>
      <c r="D17" s="65">
        <f>VLOOKUP($A17,'Return Data'!$B$7:$R$2843,10,0)</f>
        <v>8.2041000000000004</v>
      </c>
      <c r="E17" s="66">
        <f t="shared" ref="E17:E26" si="8">RANK(D17,D$8:D$31,0)</f>
        <v>4</v>
      </c>
      <c r="F17" s="65">
        <f>VLOOKUP($A17,'Return Data'!$B$7:$R$2843,11,0)</f>
        <v>20.7257</v>
      </c>
      <c r="G17" s="66">
        <f t="shared" ref="G17:G26" si="9">RANK(F17,F$8:F$31,0)</f>
        <v>2</v>
      </c>
      <c r="H17" s="65">
        <f>VLOOKUP($A17,'Return Data'!$B$7:$R$2843,12,0)</f>
        <v>19.020099999999999</v>
      </c>
      <c r="I17" s="66">
        <f t="shared" ref="I17:I26" si="10">RANK(H17,H$8:H$31,0)</f>
        <v>2</v>
      </c>
      <c r="J17" s="65">
        <f>VLOOKUP($A17,'Return Data'!$B$7:$R$2843,13,0)</f>
        <v>23.211500000000001</v>
      </c>
      <c r="K17" s="66">
        <f t="shared" ref="K17:K26" si="11">RANK(J17,J$8:J$31,0)</f>
        <v>3</v>
      </c>
      <c r="L17" s="65">
        <f>VLOOKUP($A17,'Return Data'!$B$7:$R$2843,17,0)</f>
        <v>9.5962999999999994</v>
      </c>
      <c r="M17" s="66">
        <f t="shared" ref="M17:M26" si="12">RANK(L17,L$8:L$31,0)</f>
        <v>6</v>
      </c>
      <c r="N17" s="65">
        <f>VLOOKUP($A17,'Return Data'!$B$7:$R$2843,14,0)</f>
        <v>8.0952999999999999</v>
      </c>
      <c r="O17" s="66">
        <f t="shared" ref="O17:O26" si="13">RANK(N17,N$8:N$31,0)</f>
        <v>6</v>
      </c>
      <c r="P17" s="65">
        <f>VLOOKUP($A17,'Return Data'!$B$7:$R$2843,15,0)</f>
        <v>8.7190999999999992</v>
      </c>
      <c r="Q17" s="66">
        <f>RANK(P17,P$8:P$31,0)</f>
        <v>5</v>
      </c>
      <c r="R17" s="65">
        <f>VLOOKUP($A17,'Return Data'!$B$7:$R$2843,16,0)</f>
        <v>10.2592</v>
      </c>
      <c r="S17" s="67">
        <f t="shared" ref="S17:S26" si="14">RANK(R17,R$8:R$31,0)</f>
        <v>1</v>
      </c>
    </row>
    <row r="18" spans="1:19" x14ac:dyDescent="0.3">
      <c r="A18" s="63" t="s">
        <v>1648</v>
      </c>
      <c r="B18" s="64">
        <f>VLOOKUP($A18,'Return Data'!$B$7:$R$2843,3,0)</f>
        <v>44321</v>
      </c>
      <c r="C18" s="65">
        <f>VLOOKUP($A18,'Return Data'!$B$7:$R$2843,4,0)</f>
        <v>43.091099999999997</v>
      </c>
      <c r="D18" s="65">
        <f>VLOOKUP($A18,'Return Data'!$B$7:$R$2843,10,0)</f>
        <v>0.48120000000000002</v>
      </c>
      <c r="E18" s="66">
        <f t="shared" si="8"/>
        <v>18</v>
      </c>
      <c r="F18" s="65">
        <f>VLOOKUP($A18,'Return Data'!$B$7:$R$2843,11,0)</f>
        <v>10.332100000000001</v>
      </c>
      <c r="G18" s="66">
        <f t="shared" si="9"/>
        <v>15</v>
      </c>
      <c r="H18" s="65">
        <f>VLOOKUP($A18,'Return Data'!$B$7:$R$2843,12,0)</f>
        <v>10.9122</v>
      </c>
      <c r="I18" s="66">
        <f t="shared" si="10"/>
        <v>13</v>
      </c>
      <c r="J18" s="65">
        <f>VLOOKUP($A18,'Return Data'!$B$7:$R$2843,13,0)</f>
        <v>15.4818</v>
      </c>
      <c r="K18" s="66">
        <f t="shared" si="11"/>
        <v>11</v>
      </c>
      <c r="L18" s="65">
        <f>VLOOKUP($A18,'Return Data'!$B$7:$R$2843,17,0)</f>
        <v>8.8887</v>
      </c>
      <c r="M18" s="66">
        <f t="shared" si="12"/>
        <v>8</v>
      </c>
      <c r="N18" s="65">
        <f>VLOOKUP($A18,'Return Data'!$B$7:$R$2843,14,0)</f>
        <v>7.2289000000000003</v>
      </c>
      <c r="O18" s="66">
        <f t="shared" si="13"/>
        <v>7</v>
      </c>
      <c r="P18" s="65">
        <f>VLOOKUP($A18,'Return Data'!$B$7:$R$2843,15,0)</f>
        <v>7.4973999999999998</v>
      </c>
      <c r="Q18" s="66">
        <f>RANK(P18,P$8:P$31,0)</f>
        <v>9</v>
      </c>
      <c r="R18" s="65">
        <f>VLOOKUP($A18,'Return Data'!$B$7:$R$2843,16,0)</f>
        <v>8.8606999999999996</v>
      </c>
      <c r="S18" s="67">
        <f t="shared" si="14"/>
        <v>6</v>
      </c>
    </row>
    <row r="19" spans="1:19" x14ac:dyDescent="0.3">
      <c r="A19" s="63" t="s">
        <v>1649</v>
      </c>
      <c r="B19" s="64">
        <f>VLOOKUP($A19,'Return Data'!$B$7:$R$2843,3,0)</f>
        <v>44321</v>
      </c>
      <c r="C19" s="65">
        <f>VLOOKUP($A19,'Return Data'!$B$7:$R$2843,4,0)</f>
        <v>51.373100000000001</v>
      </c>
      <c r="D19" s="65">
        <f>VLOOKUP($A19,'Return Data'!$B$7:$R$2843,10,0)</f>
        <v>3.9437000000000002</v>
      </c>
      <c r="E19" s="66">
        <f t="shared" si="8"/>
        <v>13</v>
      </c>
      <c r="F19" s="65">
        <f>VLOOKUP($A19,'Return Data'!$B$7:$R$2843,11,0)</f>
        <v>11.4741</v>
      </c>
      <c r="G19" s="66">
        <f t="shared" si="9"/>
        <v>12</v>
      </c>
      <c r="H19" s="65">
        <f>VLOOKUP($A19,'Return Data'!$B$7:$R$2843,12,0)</f>
        <v>12.891999999999999</v>
      </c>
      <c r="I19" s="66">
        <f t="shared" si="10"/>
        <v>11</v>
      </c>
      <c r="J19" s="65">
        <f>VLOOKUP($A19,'Return Data'!$B$7:$R$2843,13,0)</f>
        <v>17.614000000000001</v>
      </c>
      <c r="K19" s="66">
        <f t="shared" si="11"/>
        <v>9</v>
      </c>
      <c r="L19" s="65">
        <f>VLOOKUP($A19,'Return Data'!$B$7:$R$2843,17,0)</f>
        <v>9.7542000000000009</v>
      </c>
      <c r="M19" s="66">
        <f t="shared" si="12"/>
        <v>5</v>
      </c>
      <c r="N19" s="65">
        <f>VLOOKUP($A19,'Return Data'!$B$7:$R$2843,14,0)</f>
        <v>8.9636999999999993</v>
      </c>
      <c r="O19" s="66">
        <f t="shared" si="13"/>
        <v>4</v>
      </c>
      <c r="P19" s="65">
        <f>VLOOKUP($A19,'Return Data'!$B$7:$R$2843,15,0)</f>
        <v>9.9824999999999999</v>
      </c>
      <c r="Q19" s="66">
        <f>RANK(P19,P$8:P$31,0)</f>
        <v>1</v>
      </c>
      <c r="R19" s="65">
        <f>VLOOKUP($A19,'Return Data'!$B$7:$R$2843,16,0)</f>
        <v>10.0374</v>
      </c>
      <c r="S19" s="67">
        <f t="shared" si="14"/>
        <v>2</v>
      </c>
    </row>
    <row r="20" spans="1:19" x14ac:dyDescent="0.3">
      <c r="A20" s="63" t="s">
        <v>1650</v>
      </c>
      <c r="B20" s="64">
        <f>VLOOKUP($A20,'Return Data'!$B$7:$R$2843,3,0)</f>
        <v>44321</v>
      </c>
      <c r="C20" s="65">
        <f>VLOOKUP($A20,'Return Data'!$B$7:$R$2843,4,0)</f>
        <v>24.684100000000001</v>
      </c>
      <c r="D20" s="65">
        <f>VLOOKUP($A20,'Return Data'!$B$7:$R$2843,10,0)</f>
        <v>-0.77769999999999995</v>
      </c>
      <c r="E20" s="66">
        <f t="shared" si="8"/>
        <v>19</v>
      </c>
      <c r="F20" s="65">
        <f>VLOOKUP($A20,'Return Data'!$B$7:$R$2843,11,0)</f>
        <v>7.9234</v>
      </c>
      <c r="G20" s="66">
        <f t="shared" si="9"/>
        <v>18</v>
      </c>
      <c r="H20" s="65">
        <f>VLOOKUP($A20,'Return Data'!$B$7:$R$2843,12,0)</f>
        <v>8.6570999999999998</v>
      </c>
      <c r="I20" s="66">
        <f t="shared" si="10"/>
        <v>18</v>
      </c>
      <c r="J20" s="65">
        <f>VLOOKUP($A20,'Return Data'!$B$7:$R$2843,13,0)</f>
        <v>13.025499999999999</v>
      </c>
      <c r="K20" s="66">
        <f t="shared" si="11"/>
        <v>16</v>
      </c>
      <c r="L20" s="65">
        <f>VLOOKUP($A20,'Return Data'!$B$7:$R$2843,17,0)</f>
        <v>7.2858999999999998</v>
      </c>
      <c r="M20" s="66">
        <f t="shared" si="12"/>
        <v>15</v>
      </c>
      <c r="N20" s="65">
        <f>VLOOKUP($A20,'Return Data'!$B$7:$R$2843,14,0)</f>
        <v>6.6353999999999997</v>
      </c>
      <c r="O20" s="66">
        <f t="shared" si="13"/>
        <v>12</v>
      </c>
      <c r="P20" s="65">
        <f>VLOOKUP($A20,'Return Data'!$B$7:$R$2843,15,0)</f>
        <v>7.4177999999999997</v>
      </c>
      <c r="Q20" s="66">
        <f>RANK(P20,P$8:P$31,0)</f>
        <v>12</v>
      </c>
      <c r="R20" s="65">
        <f>VLOOKUP($A20,'Return Data'!$B$7:$R$2843,16,0)</f>
        <v>8.4040999999999997</v>
      </c>
      <c r="S20" s="67">
        <f t="shared" si="14"/>
        <v>10</v>
      </c>
    </row>
    <row r="21" spans="1:19" x14ac:dyDescent="0.3">
      <c r="A21" s="63" t="s">
        <v>1651</v>
      </c>
      <c r="B21" s="64">
        <f>VLOOKUP($A21,'Return Data'!$B$7:$R$2843,3,0)</f>
        <v>44321</v>
      </c>
      <c r="C21" s="65">
        <f>VLOOKUP($A21,'Return Data'!$B$7:$R$2843,4,0)</f>
        <v>15.324999999999999</v>
      </c>
      <c r="D21" s="65">
        <f>VLOOKUP($A21,'Return Data'!$B$7:$R$2843,10,0)</f>
        <v>-4.6355000000000004</v>
      </c>
      <c r="E21" s="66">
        <f t="shared" si="8"/>
        <v>22</v>
      </c>
      <c r="F21" s="65">
        <f>VLOOKUP($A21,'Return Data'!$B$7:$R$2843,11,0)</f>
        <v>12.9582</v>
      </c>
      <c r="G21" s="66">
        <f t="shared" si="9"/>
        <v>9</v>
      </c>
      <c r="H21" s="65">
        <f>VLOOKUP($A21,'Return Data'!$B$7:$R$2843,12,0)</f>
        <v>13.284700000000001</v>
      </c>
      <c r="I21" s="66">
        <f t="shared" si="10"/>
        <v>10</v>
      </c>
      <c r="J21" s="65">
        <f>VLOOKUP($A21,'Return Data'!$B$7:$R$2843,13,0)</f>
        <v>12.4482</v>
      </c>
      <c r="K21" s="66">
        <f t="shared" si="11"/>
        <v>18</v>
      </c>
      <c r="L21" s="65">
        <f>VLOOKUP($A21,'Return Data'!$B$7:$R$2843,17,0)</f>
        <v>6.5091999999999999</v>
      </c>
      <c r="M21" s="66">
        <f t="shared" si="12"/>
        <v>16</v>
      </c>
      <c r="N21" s="65">
        <f>VLOOKUP($A21,'Return Data'!$B$7:$R$2843,14,0)</f>
        <v>6.0677000000000003</v>
      </c>
      <c r="O21" s="66">
        <f t="shared" si="13"/>
        <v>15</v>
      </c>
      <c r="P21" s="65"/>
      <c r="Q21" s="66"/>
      <c r="R21" s="65">
        <f>VLOOKUP($A21,'Return Data'!$B$7:$R$2843,16,0)</f>
        <v>8.1832999999999991</v>
      </c>
      <c r="S21" s="67">
        <f t="shared" si="14"/>
        <v>12</v>
      </c>
    </row>
    <row r="22" spans="1:19" x14ac:dyDescent="0.3">
      <c r="A22" s="63" t="s">
        <v>1652</v>
      </c>
      <c r="B22" s="64">
        <f>VLOOKUP($A22,'Return Data'!$B$7:$R$2843,3,0)</f>
        <v>44321</v>
      </c>
      <c r="C22" s="65">
        <f>VLOOKUP($A22,'Return Data'!$B$7:$R$2843,4,0)</f>
        <v>39.166800000000002</v>
      </c>
      <c r="D22" s="65">
        <f>VLOOKUP($A22,'Return Data'!$B$7:$R$2843,10,0)</f>
        <v>6.3414000000000001</v>
      </c>
      <c r="E22" s="66">
        <f t="shared" si="8"/>
        <v>9</v>
      </c>
      <c r="F22" s="65">
        <f>VLOOKUP($A22,'Return Data'!$B$7:$R$2843,11,0)</f>
        <v>19.395199999999999</v>
      </c>
      <c r="G22" s="66">
        <f t="shared" si="9"/>
        <v>3</v>
      </c>
      <c r="H22" s="65">
        <f>VLOOKUP($A22,'Return Data'!$B$7:$R$2843,12,0)</f>
        <v>18.339300000000001</v>
      </c>
      <c r="I22" s="66">
        <f t="shared" si="10"/>
        <v>4</v>
      </c>
      <c r="J22" s="65">
        <f>VLOOKUP($A22,'Return Data'!$B$7:$R$2843,13,0)</f>
        <v>22.324400000000001</v>
      </c>
      <c r="K22" s="66">
        <f t="shared" si="11"/>
        <v>4</v>
      </c>
      <c r="L22" s="65">
        <f>VLOOKUP($A22,'Return Data'!$B$7:$R$2843,17,0)</f>
        <v>12.6692</v>
      </c>
      <c r="M22" s="66">
        <f t="shared" si="12"/>
        <v>1</v>
      </c>
      <c r="N22" s="65">
        <f>VLOOKUP($A22,'Return Data'!$B$7:$R$2843,14,0)</f>
        <v>9.7957999999999998</v>
      </c>
      <c r="O22" s="66">
        <f t="shared" si="13"/>
        <v>2</v>
      </c>
      <c r="P22" s="65">
        <f>VLOOKUP($A22,'Return Data'!$B$7:$R$2843,15,0)</f>
        <v>9.6854999999999993</v>
      </c>
      <c r="Q22" s="66">
        <f>RANK(P22,P$8:P$31,0)</f>
        <v>2</v>
      </c>
      <c r="R22" s="65">
        <f>VLOOKUP($A22,'Return Data'!$B$7:$R$2843,16,0)</f>
        <v>8.1448999999999998</v>
      </c>
      <c r="S22" s="67">
        <f t="shared" si="14"/>
        <v>14</v>
      </c>
    </row>
    <row r="23" spans="1:19" x14ac:dyDescent="0.3">
      <c r="A23" s="63" t="s">
        <v>1653</v>
      </c>
      <c r="B23" s="64">
        <f>VLOOKUP($A23,'Return Data'!$B$7:$R$2843,3,0)</f>
        <v>44321</v>
      </c>
      <c r="C23" s="65">
        <f>VLOOKUP($A23,'Return Data'!$B$7:$R$2843,4,0)</f>
        <v>40.556399999999996</v>
      </c>
      <c r="D23" s="65">
        <f>VLOOKUP($A23,'Return Data'!$B$7:$R$2843,10,0)</f>
        <v>6.0293000000000001</v>
      </c>
      <c r="E23" s="66">
        <f t="shared" si="8"/>
        <v>10</v>
      </c>
      <c r="F23" s="65">
        <f>VLOOKUP($A23,'Return Data'!$B$7:$R$2843,11,0)</f>
        <v>10.3878</v>
      </c>
      <c r="G23" s="66">
        <f t="shared" si="9"/>
        <v>14</v>
      </c>
      <c r="H23" s="65">
        <f>VLOOKUP($A23,'Return Data'!$B$7:$R$2843,12,0)</f>
        <v>10.5555</v>
      </c>
      <c r="I23" s="66">
        <f t="shared" si="10"/>
        <v>14</v>
      </c>
      <c r="J23" s="65">
        <f>VLOOKUP($A23,'Return Data'!$B$7:$R$2843,13,0)</f>
        <v>13.3598</v>
      </c>
      <c r="K23" s="66">
        <f t="shared" si="11"/>
        <v>14</v>
      </c>
      <c r="L23" s="65">
        <f>VLOOKUP($A23,'Return Data'!$B$7:$R$2843,17,0)</f>
        <v>8.2063000000000006</v>
      </c>
      <c r="M23" s="66">
        <f t="shared" si="12"/>
        <v>10</v>
      </c>
      <c r="N23" s="65">
        <f>VLOOKUP($A23,'Return Data'!$B$7:$R$2843,14,0)</f>
        <v>7.1844999999999999</v>
      </c>
      <c r="O23" s="66">
        <f t="shared" si="13"/>
        <v>8</v>
      </c>
      <c r="P23" s="65">
        <f>VLOOKUP($A23,'Return Data'!$B$7:$R$2843,15,0)</f>
        <v>7.4192999999999998</v>
      </c>
      <c r="Q23" s="66">
        <f>RANK(P23,P$8:P$31,0)</f>
        <v>11</v>
      </c>
      <c r="R23" s="65">
        <f>VLOOKUP($A23,'Return Data'!$B$7:$R$2843,16,0)</f>
        <v>5.9451000000000001</v>
      </c>
      <c r="S23" s="67">
        <f t="shared" si="14"/>
        <v>21</v>
      </c>
    </row>
    <row r="24" spans="1:19" x14ac:dyDescent="0.3">
      <c r="A24" s="63" t="s">
        <v>1654</v>
      </c>
      <c r="B24" s="64">
        <f>VLOOKUP($A24,'Return Data'!$B$7:$R$2843,3,0)</f>
        <v>44321</v>
      </c>
      <c r="C24" s="65">
        <f>VLOOKUP($A24,'Return Data'!$B$7:$R$2843,4,0)</f>
        <v>63.3613</v>
      </c>
      <c r="D24" s="65">
        <f>VLOOKUP($A24,'Return Data'!$B$7:$R$2843,10,0)</f>
        <v>0.80679999999999996</v>
      </c>
      <c r="E24" s="66">
        <f t="shared" si="8"/>
        <v>16</v>
      </c>
      <c r="F24" s="65">
        <f>VLOOKUP($A24,'Return Data'!$B$7:$R$2843,11,0)</f>
        <v>6.6227</v>
      </c>
      <c r="G24" s="66">
        <f t="shared" si="9"/>
        <v>20</v>
      </c>
      <c r="H24" s="65">
        <f>VLOOKUP($A24,'Return Data'!$B$7:$R$2843,12,0)</f>
        <v>6.3151000000000002</v>
      </c>
      <c r="I24" s="66">
        <f t="shared" si="10"/>
        <v>21</v>
      </c>
      <c r="J24" s="65">
        <f>VLOOKUP($A24,'Return Data'!$B$7:$R$2843,13,0)</f>
        <v>10.615399999999999</v>
      </c>
      <c r="K24" s="66">
        <f t="shared" si="11"/>
        <v>20</v>
      </c>
      <c r="L24" s="65">
        <f>VLOOKUP($A24,'Return Data'!$B$7:$R$2843,17,0)</f>
        <v>8.1244999999999994</v>
      </c>
      <c r="M24" s="66">
        <f t="shared" si="12"/>
        <v>11</v>
      </c>
      <c r="N24" s="65">
        <f>VLOOKUP($A24,'Return Data'!$B$7:$R$2843,14,0)</f>
        <v>6.9509999999999996</v>
      </c>
      <c r="O24" s="66">
        <f t="shared" si="13"/>
        <v>11</v>
      </c>
      <c r="P24" s="65">
        <f>VLOOKUP($A24,'Return Data'!$B$7:$R$2843,15,0)</f>
        <v>7.1067</v>
      </c>
      <c r="Q24" s="66">
        <f>RANK(P24,P$8:P$31,0)</f>
        <v>15</v>
      </c>
      <c r="R24" s="65">
        <f>VLOOKUP($A24,'Return Data'!$B$7:$R$2843,16,0)</f>
        <v>8.3170000000000002</v>
      </c>
      <c r="S24" s="67">
        <f t="shared" si="14"/>
        <v>11</v>
      </c>
    </row>
    <row r="25" spans="1:19" x14ac:dyDescent="0.3">
      <c r="A25" s="63" t="s">
        <v>2016</v>
      </c>
      <c r="B25" s="64">
        <f>VLOOKUP($A25,'Return Data'!$B$7:$R$2843,3,0)</f>
        <v>44321</v>
      </c>
      <c r="C25" s="65">
        <f>VLOOKUP($A25,'Return Data'!$B$7:$R$2843,4,0)</f>
        <v>21.0852</v>
      </c>
      <c r="D25" s="65">
        <f>VLOOKUP($A25,'Return Data'!$B$7:$R$2843,10,0)</f>
        <v>-3.7027000000000001</v>
      </c>
      <c r="E25" s="66">
        <f t="shared" si="8"/>
        <v>21</v>
      </c>
      <c r="F25" s="65">
        <f>VLOOKUP($A25,'Return Data'!$B$7:$R$2843,11,0)</f>
        <v>7.8784999999999998</v>
      </c>
      <c r="G25" s="66">
        <f t="shared" si="9"/>
        <v>19</v>
      </c>
      <c r="H25" s="65">
        <f>VLOOKUP($A25,'Return Data'!$B$7:$R$2843,12,0)</f>
        <v>7.4641999999999999</v>
      </c>
      <c r="I25" s="66">
        <f t="shared" si="10"/>
        <v>19</v>
      </c>
      <c r="J25" s="65">
        <f>VLOOKUP($A25,'Return Data'!$B$7:$R$2843,13,0)</f>
        <v>10.978199999999999</v>
      </c>
      <c r="K25" s="66">
        <f t="shared" si="11"/>
        <v>19</v>
      </c>
      <c r="L25" s="65">
        <f>VLOOKUP($A25,'Return Data'!$B$7:$R$2843,17,0)</f>
        <v>5.3369999999999997</v>
      </c>
      <c r="M25" s="66">
        <f t="shared" si="12"/>
        <v>18</v>
      </c>
      <c r="N25" s="65">
        <f>VLOOKUP($A25,'Return Data'!$B$7:$R$2843,14,0)</f>
        <v>5.2538999999999998</v>
      </c>
      <c r="O25" s="66">
        <f t="shared" si="13"/>
        <v>17</v>
      </c>
      <c r="P25" s="65">
        <f>VLOOKUP($A25,'Return Data'!$B$7:$R$2843,15,0)</f>
        <v>6.0347999999999997</v>
      </c>
      <c r="Q25" s="66">
        <f>RANK(P25,P$8:P$31,0)</f>
        <v>17</v>
      </c>
      <c r="R25" s="65">
        <f>VLOOKUP($A25,'Return Data'!$B$7:$R$2843,16,0)</f>
        <v>7.1684000000000001</v>
      </c>
      <c r="S25" s="67">
        <f t="shared" si="14"/>
        <v>17</v>
      </c>
    </row>
    <row r="26" spans="1:19" x14ac:dyDescent="0.3">
      <c r="A26" s="63" t="s">
        <v>1655</v>
      </c>
      <c r="B26" s="64">
        <f>VLOOKUP($A26,'Return Data'!$B$7:$R$2843,3,0)</f>
        <v>44321</v>
      </c>
      <c r="C26" s="65">
        <f>VLOOKUP($A26,'Return Data'!$B$7:$R$2843,4,0)</f>
        <v>41.253700000000002</v>
      </c>
      <c r="D26" s="65">
        <f>VLOOKUP($A26,'Return Data'!$B$7:$R$2843,10,0)</f>
        <v>8.4847999999999999</v>
      </c>
      <c r="E26" s="66">
        <f t="shared" si="8"/>
        <v>3</v>
      </c>
      <c r="F26" s="65">
        <f>VLOOKUP($A26,'Return Data'!$B$7:$R$2843,11,0)</f>
        <v>12.0379</v>
      </c>
      <c r="G26" s="66">
        <f t="shared" si="9"/>
        <v>11</v>
      </c>
      <c r="H26" s="65">
        <f>VLOOKUP($A26,'Return Data'!$B$7:$R$2843,12,0)</f>
        <v>11.882300000000001</v>
      </c>
      <c r="I26" s="66">
        <f t="shared" si="10"/>
        <v>12</v>
      </c>
      <c r="J26" s="65">
        <f>VLOOKUP($A26,'Return Data'!$B$7:$R$2843,13,0)</f>
        <v>12.711600000000001</v>
      </c>
      <c r="K26" s="66">
        <f t="shared" si="11"/>
        <v>17</v>
      </c>
      <c r="L26" s="65">
        <f>VLOOKUP($A26,'Return Data'!$B$7:$R$2843,17,0)</f>
        <v>-1.7951999999999999</v>
      </c>
      <c r="M26" s="66">
        <f t="shared" si="12"/>
        <v>21</v>
      </c>
      <c r="N26" s="65">
        <f>VLOOKUP($A26,'Return Data'!$B$7:$R$2843,14,0)</f>
        <v>0.313</v>
      </c>
      <c r="O26" s="66">
        <f t="shared" si="13"/>
        <v>21</v>
      </c>
      <c r="P26" s="65">
        <f>VLOOKUP($A26,'Return Data'!$B$7:$R$2843,15,0)</f>
        <v>3.5137</v>
      </c>
      <c r="Q26" s="66">
        <f>RANK(P26,P$8:P$31,0)</f>
        <v>20</v>
      </c>
      <c r="R26" s="65">
        <f>VLOOKUP($A26,'Return Data'!$B$7:$R$2843,16,0)</f>
        <v>8.5245999999999995</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44321</v>
      </c>
      <c r="C28" s="65">
        <f>VLOOKUP($A28,'Return Data'!$B$7:$R$2843,4,0)</f>
        <v>48.4846</v>
      </c>
      <c r="D28" s="65">
        <f>VLOOKUP($A28,'Return Data'!$B$7:$R$2843,10,0)</f>
        <v>6.4061000000000003</v>
      </c>
      <c r="E28" s="66">
        <f>RANK(D28,D$8:D$31,0)</f>
        <v>8</v>
      </c>
      <c r="F28" s="65">
        <f>VLOOKUP($A28,'Return Data'!$B$7:$R$2843,11,0)</f>
        <v>18.5427</v>
      </c>
      <c r="G28" s="66">
        <f>RANK(F28,F$8:F$31,0)</f>
        <v>4</v>
      </c>
      <c r="H28" s="65">
        <f>VLOOKUP($A28,'Return Data'!$B$7:$R$2843,12,0)</f>
        <v>18.539200000000001</v>
      </c>
      <c r="I28" s="66">
        <f>RANK(H28,H$8:H$31,0)</f>
        <v>3</v>
      </c>
      <c r="J28" s="65">
        <f>VLOOKUP($A28,'Return Data'!$B$7:$R$2843,13,0)</f>
        <v>23.646100000000001</v>
      </c>
      <c r="K28" s="66">
        <f>RANK(J28,J$8:J$31,0)</f>
        <v>2</v>
      </c>
      <c r="L28" s="65">
        <f>VLOOKUP($A28,'Return Data'!$B$7:$R$2843,17,0)</f>
        <v>11.292400000000001</v>
      </c>
      <c r="M28" s="66">
        <f>RANK(L28,L$8:L$31,0)</f>
        <v>3</v>
      </c>
      <c r="N28" s="65">
        <f>VLOOKUP($A28,'Return Data'!$B$7:$R$2843,14,0)</f>
        <v>8.2297999999999991</v>
      </c>
      <c r="O28" s="66">
        <f>RANK(N28,N$8:N$31,0)</f>
        <v>5</v>
      </c>
      <c r="P28" s="65">
        <f>VLOOKUP($A28,'Return Data'!$B$7:$R$2843,15,0)</f>
        <v>8.4459999999999997</v>
      </c>
      <c r="Q28" s="66">
        <f>RANK(P28,P$8:P$31,0)</f>
        <v>6</v>
      </c>
      <c r="R28" s="65">
        <f>VLOOKUP($A28,'Return Data'!$B$7:$R$2843,16,0)</f>
        <v>8.1574000000000009</v>
      </c>
      <c r="S28" s="67">
        <f>RANK(R28,R$8:R$31,0)</f>
        <v>13</v>
      </c>
    </row>
    <row r="29" spans="1:19" x14ac:dyDescent="0.3">
      <c r="A29" s="63" t="s">
        <v>1658</v>
      </c>
      <c r="B29" s="64">
        <f>VLOOKUP($A29,'Return Data'!$B$7:$R$2843,3,0)</f>
        <v>44321</v>
      </c>
      <c r="C29" s="65">
        <f>VLOOKUP($A29,'Return Data'!$B$7:$R$2843,4,0)</f>
        <v>21.188199999999998</v>
      </c>
      <c r="D29" s="65">
        <f>VLOOKUP($A29,'Return Data'!$B$7:$R$2843,10,0)</f>
        <v>2.9437000000000002</v>
      </c>
      <c r="E29" s="66">
        <f>RANK(D29,D$8:D$31,0)</f>
        <v>15</v>
      </c>
      <c r="F29" s="65">
        <f>VLOOKUP($A29,'Return Data'!$B$7:$R$2843,11,0)</f>
        <v>10.911199999999999</v>
      </c>
      <c r="G29" s="66">
        <f>RANK(F29,F$8:F$31,0)</f>
        <v>13</v>
      </c>
      <c r="H29" s="65">
        <f>VLOOKUP($A29,'Return Data'!$B$7:$R$2843,12,0)</f>
        <v>9.7927</v>
      </c>
      <c r="I29" s="66">
        <f>RANK(H29,H$8:H$31,0)</f>
        <v>16</v>
      </c>
      <c r="J29" s="65">
        <f>VLOOKUP($A29,'Return Data'!$B$7:$R$2843,13,0)</f>
        <v>14.4436</v>
      </c>
      <c r="K29" s="66">
        <f>RANK(J29,J$8:J$31,0)</f>
        <v>13</v>
      </c>
      <c r="L29" s="65">
        <f>VLOOKUP($A29,'Return Data'!$B$7:$R$2843,17,0)</f>
        <v>4.0199999999999996</v>
      </c>
      <c r="M29" s="66">
        <f>RANK(L29,L$8:L$31,0)</f>
        <v>19</v>
      </c>
      <c r="N29" s="65">
        <f>VLOOKUP($A29,'Return Data'!$B$7:$R$2843,14,0)</f>
        <v>3.4148000000000001</v>
      </c>
      <c r="O29" s="66">
        <f>RANK(N29,N$8:N$31,0)</f>
        <v>19</v>
      </c>
      <c r="P29" s="65">
        <f>VLOOKUP($A29,'Return Data'!$B$7:$R$2843,15,0)</f>
        <v>6.0205000000000002</v>
      </c>
      <c r="Q29" s="66">
        <f>RANK(P29,P$8:P$31,0)</f>
        <v>18</v>
      </c>
      <c r="R29" s="65">
        <f>VLOOKUP($A29,'Return Data'!$B$7:$R$2843,16,0)</f>
        <v>6.9550000000000001</v>
      </c>
      <c r="S29" s="67">
        <f>RANK(R29,R$8:R$31,0)</f>
        <v>18</v>
      </c>
    </row>
    <row r="30" spans="1:19" x14ac:dyDescent="0.3">
      <c r="A30" s="63" t="s">
        <v>1659</v>
      </c>
      <c r="B30" s="64">
        <f>VLOOKUP($A30,'Return Data'!$B$7:$R$2843,3,0)</f>
        <v>44321</v>
      </c>
      <c r="C30" s="65">
        <f>VLOOKUP($A30,'Return Data'!$B$7:$R$2843,4,0)</f>
        <v>0.91269999999999996</v>
      </c>
      <c r="D30" s="65">
        <f>VLOOKUP($A30,'Return Data'!$B$7:$R$2843,10,0)</f>
        <v>11.4549</v>
      </c>
      <c r="E30" s="66">
        <f>RANK(D30,D$8:D$31,0)</f>
        <v>1</v>
      </c>
      <c r="F30" s="65">
        <f>VLOOKUP($A30,'Return Data'!$B$7:$R$2843,11,0)</f>
        <v>-41.346699999999998</v>
      </c>
      <c r="G30" s="66">
        <f>RANK(F30,F$8:F$31,0)</f>
        <v>22</v>
      </c>
      <c r="H30" s="65"/>
      <c r="I30" s="66"/>
      <c r="J30" s="65"/>
      <c r="K30" s="66"/>
      <c r="L30" s="65"/>
      <c r="M30" s="66"/>
      <c r="N30" s="65"/>
      <c r="O30" s="66"/>
      <c r="P30" s="65"/>
      <c r="Q30" s="66"/>
      <c r="R30" s="65">
        <f>VLOOKUP($A30,'Return Data'!$B$7:$R$2843,16,0)</f>
        <v>-12.909000000000001</v>
      </c>
      <c r="S30" s="67">
        <f>RANK(R30,R$8:R$31,0)</f>
        <v>22</v>
      </c>
    </row>
    <row r="31" spans="1:19" x14ac:dyDescent="0.3">
      <c r="A31" s="63" t="s">
        <v>1660</v>
      </c>
      <c r="B31" s="64">
        <f>VLOOKUP($A31,'Return Data'!$B$7:$R$2843,3,0)</f>
        <v>44321</v>
      </c>
      <c r="C31" s="65">
        <f>VLOOKUP($A31,'Return Data'!$B$7:$R$2843,4,0)</f>
        <v>46.594499999999996</v>
      </c>
      <c r="D31" s="65">
        <f>VLOOKUP($A31,'Return Data'!$B$7:$R$2843,10,0)</f>
        <v>3.7734000000000001</v>
      </c>
      <c r="E31" s="66">
        <f>RANK(D31,D$8:D$31,0)</f>
        <v>14</v>
      </c>
      <c r="F31" s="65">
        <f>VLOOKUP($A31,'Return Data'!$B$7:$R$2843,11,0)</f>
        <v>15.6152</v>
      </c>
      <c r="G31" s="66">
        <f>RANK(F31,F$8:F$31,0)</f>
        <v>5</v>
      </c>
      <c r="H31" s="65">
        <f>VLOOKUP($A31,'Return Data'!$B$7:$R$2843,12,0)</f>
        <v>17.1708</v>
      </c>
      <c r="I31" s="66">
        <f>RANK(H31,H$8:H$31,0)</f>
        <v>5</v>
      </c>
      <c r="J31" s="65">
        <f>VLOOKUP($A31,'Return Data'!$B$7:$R$2843,13,0)</f>
        <v>22.283999999999999</v>
      </c>
      <c r="K31" s="66">
        <f>RANK(J31,J$8:J$31,0)</f>
        <v>5</v>
      </c>
      <c r="L31" s="65">
        <f>VLOOKUP($A31,'Return Data'!$B$7:$R$2843,17,0)</f>
        <v>6.1936</v>
      </c>
      <c r="M31" s="66">
        <f>RANK(L31,L$8:L$31,0)</f>
        <v>17</v>
      </c>
      <c r="N31" s="65">
        <f>VLOOKUP($A31,'Return Data'!$B$7:$R$2843,14,0)</f>
        <v>5.5519999999999996</v>
      </c>
      <c r="O31" s="66">
        <f>RANK(N31,N$8:N$31,0)</f>
        <v>16</v>
      </c>
      <c r="P31" s="65">
        <f>VLOOKUP($A31,'Return Data'!$B$7:$R$2843,15,0)</f>
        <v>7.4278000000000004</v>
      </c>
      <c r="Q31" s="66">
        <f>RANK(P31,P$8:P$31,0)</f>
        <v>10</v>
      </c>
      <c r="R31" s="65">
        <f>VLOOKUP($A31,'Return Data'!$B$7:$R$2843,16,0)</f>
        <v>9.2486999999999995</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4.1181318181818174</v>
      </c>
      <c r="E33" s="74"/>
      <c r="F33" s="75">
        <f>AVERAGE(F8:F31)</f>
        <v>10.322295454545454</v>
      </c>
      <c r="G33" s="74"/>
      <c r="H33" s="75">
        <f>AVERAGE(H8:H31)</f>
        <v>12.783333333333333</v>
      </c>
      <c r="I33" s="74"/>
      <c r="J33" s="75">
        <f>AVERAGE(J8:J31)</f>
        <v>16.772761904761904</v>
      </c>
      <c r="K33" s="74"/>
      <c r="L33" s="75">
        <f>AVERAGE(L8:L31)</f>
        <v>7.6524380952380948</v>
      </c>
      <c r="M33" s="74"/>
      <c r="N33" s="75">
        <f>AVERAGE(N8:N31)</f>
        <v>6.4502571428571427</v>
      </c>
      <c r="O33" s="74"/>
      <c r="P33" s="75">
        <f>AVERAGE(P8:P31)</f>
        <v>7.432129999999999</v>
      </c>
      <c r="Q33" s="74"/>
      <c r="R33" s="75">
        <f>AVERAGE(R8:R31)</f>
        <v>7.2714863636363649</v>
      </c>
      <c r="S33" s="76"/>
    </row>
    <row r="34" spans="1:19" x14ac:dyDescent="0.3">
      <c r="A34" s="73" t="s">
        <v>28</v>
      </c>
      <c r="B34" s="74"/>
      <c r="C34" s="74"/>
      <c r="D34" s="75">
        <f>MIN(D8:D31)</f>
        <v>-4.6355000000000004</v>
      </c>
      <c r="E34" s="74"/>
      <c r="F34" s="75">
        <f>MIN(F8:F31)</f>
        <v>-41.346699999999998</v>
      </c>
      <c r="G34" s="74"/>
      <c r="H34" s="75">
        <f>MIN(H8:H31)</f>
        <v>6.3151000000000002</v>
      </c>
      <c r="I34" s="74"/>
      <c r="J34" s="75">
        <f>MIN(J8:J31)</f>
        <v>10.5497</v>
      </c>
      <c r="K34" s="74"/>
      <c r="L34" s="75">
        <f>MIN(L8:L31)</f>
        <v>-1.7951999999999999</v>
      </c>
      <c r="M34" s="74"/>
      <c r="N34" s="75">
        <f>MIN(N8:N31)</f>
        <v>0.313</v>
      </c>
      <c r="O34" s="74"/>
      <c r="P34" s="75">
        <f>MIN(P8:P31)</f>
        <v>3.5137</v>
      </c>
      <c r="Q34" s="74"/>
      <c r="R34" s="75">
        <f>MIN(R8:R31)</f>
        <v>-12.909000000000001</v>
      </c>
      <c r="S34" s="76"/>
    </row>
    <row r="35" spans="1:19" ht="15" thickBot="1" x14ac:dyDescent="0.35">
      <c r="A35" s="77" t="s">
        <v>29</v>
      </c>
      <c r="B35" s="78"/>
      <c r="C35" s="78"/>
      <c r="D35" s="79">
        <f>MAX(D8:D31)</f>
        <v>11.4549</v>
      </c>
      <c r="E35" s="78"/>
      <c r="F35" s="79">
        <f>MAX(F8:F31)</f>
        <v>25.0991</v>
      </c>
      <c r="G35" s="78"/>
      <c r="H35" s="79">
        <f>MAX(H8:H31)</f>
        <v>23.6875</v>
      </c>
      <c r="I35" s="78"/>
      <c r="J35" s="79">
        <f>MAX(J8:J31)</f>
        <v>29.171099999999999</v>
      </c>
      <c r="K35" s="78"/>
      <c r="L35" s="79">
        <f>MAX(L8:L31)</f>
        <v>12.6692</v>
      </c>
      <c r="M35" s="78"/>
      <c r="N35" s="79">
        <f>MAX(N8:N31)</f>
        <v>10.112399999999999</v>
      </c>
      <c r="O35" s="78"/>
      <c r="P35" s="79">
        <f>MAX(P8:P31)</f>
        <v>9.9824999999999999</v>
      </c>
      <c r="Q35" s="78"/>
      <c r="R35" s="79">
        <f>MAX(R8:R31)</f>
        <v>10.2592</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44321</v>
      </c>
      <c r="C8" s="65">
        <f>VLOOKUP($A8,'Return Data'!$B$7:$R$2843,4,0)</f>
        <v>17.239999999999998</v>
      </c>
      <c r="D8" s="65">
        <f>VLOOKUP($A8,'Return Data'!$B$7:$R$2843,10,0)</f>
        <v>1.0550999999999999</v>
      </c>
      <c r="E8" s="66">
        <f>RANK(D8,D$8:D$32,0)</f>
        <v>6</v>
      </c>
      <c r="F8" s="65">
        <f>VLOOKUP($A8,'Return Data'!$B$7:$R$2843,11,0)</f>
        <v>11.5136</v>
      </c>
      <c r="G8" s="66">
        <f>RANK(F8,F$8:F$32,0)</f>
        <v>8</v>
      </c>
      <c r="H8" s="65">
        <f>VLOOKUP($A8,'Return Data'!$B$7:$R$2843,12,0)</f>
        <v>18.1631</v>
      </c>
      <c r="I8" s="66">
        <f>RANK(H8,H$8:H$32,0)</f>
        <v>6</v>
      </c>
      <c r="J8" s="65">
        <f>VLOOKUP($A8,'Return Data'!$B$7:$R$2843,13,0)</f>
        <v>27.514800000000001</v>
      </c>
      <c r="K8" s="66">
        <f>RANK(J8,J$8:J$32,0)</f>
        <v>8</v>
      </c>
      <c r="L8" s="65">
        <f>VLOOKUP($A8,'Return Data'!$B$7:$R$2843,17,0)</f>
        <v>10.922499999999999</v>
      </c>
      <c r="M8" s="66">
        <f>RANK(L8,L$8:L$32,0)</f>
        <v>5</v>
      </c>
      <c r="N8" s="65">
        <f>VLOOKUP($A8,'Return Data'!$B$7:$R$2843,14,0)</f>
        <v>8.2106999999999992</v>
      </c>
      <c r="O8" s="66">
        <f>RANK(N8,N$8:N$32,0)</f>
        <v>8</v>
      </c>
      <c r="P8" s="65">
        <f>VLOOKUP($A8,'Return Data'!$B$7:$R$2843,15,0)</f>
        <v>10.045</v>
      </c>
      <c r="Q8" s="66">
        <f>RANK(P8,P$8:P$32,0)</f>
        <v>3</v>
      </c>
      <c r="R8" s="65">
        <f>VLOOKUP($A8,'Return Data'!$B$7:$R$2843,16,0)</f>
        <v>8.8275000000000006</v>
      </c>
      <c r="S8" s="67">
        <f>RANK(R8,R$8:R$32,0)</f>
        <v>12</v>
      </c>
    </row>
    <row r="9" spans="1:20" x14ac:dyDescent="0.3">
      <c r="A9" s="63" t="s">
        <v>1666</v>
      </c>
      <c r="B9" s="64">
        <f>VLOOKUP($A9,'Return Data'!$B$7:$R$2843,3,0)</f>
        <v>44321</v>
      </c>
      <c r="C9" s="65">
        <f>VLOOKUP($A9,'Return Data'!$B$7:$R$2843,4,0)</f>
        <v>16.3</v>
      </c>
      <c r="D9" s="65">
        <f>VLOOKUP($A9,'Return Data'!$B$7:$R$2843,10,0)</f>
        <v>0</v>
      </c>
      <c r="E9" s="66">
        <f t="shared" ref="E9:E32" si="0">RANK(D9,D$8:D$32,0)</f>
        <v>19</v>
      </c>
      <c r="F9" s="65">
        <f>VLOOKUP($A9,'Return Data'!$B$7:$R$2843,11,0)</f>
        <v>9.3960000000000008</v>
      </c>
      <c r="G9" s="66">
        <f t="shared" ref="G9:G32" si="1">RANK(F9,F$8:F$32,0)</f>
        <v>15</v>
      </c>
      <c r="H9" s="65">
        <f>VLOOKUP($A9,'Return Data'!$B$7:$R$2843,12,0)</f>
        <v>15.931699999999999</v>
      </c>
      <c r="I9" s="66">
        <f t="shared" ref="I9:I32" si="2">RANK(H9,H$8:H$32,0)</f>
        <v>11</v>
      </c>
      <c r="J9" s="65">
        <f>VLOOKUP($A9,'Return Data'!$B$7:$R$2843,13,0)</f>
        <v>26.454599999999999</v>
      </c>
      <c r="K9" s="66">
        <f t="shared" ref="K9:K32" si="3">RANK(J9,J$8:J$32,0)</f>
        <v>10</v>
      </c>
      <c r="L9" s="65">
        <f>VLOOKUP($A9,'Return Data'!$B$7:$R$2843,17,0)</f>
        <v>10.042899999999999</v>
      </c>
      <c r="M9" s="66">
        <f t="shared" ref="M9:M32" si="4">RANK(L9,L$8:L$32,0)</f>
        <v>8</v>
      </c>
      <c r="N9" s="65">
        <f>VLOOKUP($A9,'Return Data'!$B$7:$R$2843,14,0)</f>
        <v>9.3209</v>
      </c>
      <c r="O9" s="66">
        <f t="shared" ref="O9:O30" si="5">RANK(N9,N$8:N$32,0)</f>
        <v>4</v>
      </c>
      <c r="P9" s="65">
        <f>VLOOKUP($A9,'Return Data'!$B$7:$R$2843,15,0)</f>
        <v>10.105399999999999</v>
      </c>
      <c r="Q9" s="66">
        <f t="shared" ref="Q9:Q30" si="6">RANK(P9,P$8:P$32,0)</f>
        <v>2</v>
      </c>
      <c r="R9" s="65">
        <f>VLOOKUP($A9,'Return Data'!$B$7:$R$2843,16,0)</f>
        <v>8.9027999999999992</v>
      </c>
      <c r="S9" s="67">
        <f t="shared" ref="S9:S32" si="7">RANK(R9,R$8:R$32,0)</f>
        <v>11</v>
      </c>
    </row>
    <row r="10" spans="1:20" x14ac:dyDescent="0.3">
      <c r="A10" s="63" t="s">
        <v>1667</v>
      </c>
      <c r="B10" s="64">
        <f>VLOOKUP($A10,'Return Data'!$B$7:$R$2843,3,0)</f>
        <v>44321</v>
      </c>
      <c r="C10" s="65">
        <f>VLOOKUP($A10,'Return Data'!$B$7:$R$2843,4,0)</f>
        <v>11.93</v>
      </c>
      <c r="D10" s="65">
        <f>VLOOKUP($A10,'Return Data'!$B$7:$R$2843,10,0)</f>
        <v>0.84530000000000005</v>
      </c>
      <c r="E10" s="66">
        <f t="shared" si="0"/>
        <v>9</v>
      </c>
      <c r="F10" s="65">
        <f>VLOOKUP($A10,'Return Data'!$B$7:$R$2843,11,0)</f>
        <v>4.1012000000000004</v>
      </c>
      <c r="G10" s="66">
        <f t="shared" si="1"/>
        <v>23</v>
      </c>
      <c r="H10" s="65">
        <f>VLOOKUP($A10,'Return Data'!$B$7:$R$2843,12,0)</f>
        <v>7.2842000000000002</v>
      </c>
      <c r="I10" s="66">
        <f t="shared" si="2"/>
        <v>23</v>
      </c>
      <c r="J10" s="65">
        <f>VLOOKUP($A10,'Return Data'!$B$7:$R$2843,13,0)</f>
        <v>16.3902</v>
      </c>
      <c r="K10" s="66">
        <f t="shared" si="3"/>
        <v>23</v>
      </c>
      <c r="L10" s="65"/>
      <c r="M10" s="66"/>
      <c r="N10" s="65"/>
      <c r="O10" s="66"/>
      <c r="P10" s="65"/>
      <c r="Q10" s="66"/>
      <c r="R10" s="65">
        <f>VLOOKUP($A10,'Return Data'!$B$7:$R$2843,16,0)</f>
        <v>10.417199999999999</v>
      </c>
      <c r="S10" s="67">
        <f t="shared" si="7"/>
        <v>2</v>
      </c>
    </row>
    <row r="11" spans="1:20" x14ac:dyDescent="0.3">
      <c r="A11" s="63" t="s">
        <v>1668</v>
      </c>
      <c r="B11" s="64">
        <f>VLOOKUP($A11,'Return Data'!$B$7:$R$2843,3,0)</f>
        <v>44321</v>
      </c>
      <c r="C11" s="65">
        <f>VLOOKUP($A11,'Return Data'!$B$7:$R$2843,4,0)</f>
        <v>15.994</v>
      </c>
      <c r="D11" s="65">
        <f>VLOOKUP($A11,'Return Data'!$B$7:$R$2843,10,0)</f>
        <v>2.0221</v>
      </c>
      <c r="E11" s="66">
        <f t="shared" si="0"/>
        <v>1</v>
      </c>
      <c r="F11" s="65">
        <f>VLOOKUP($A11,'Return Data'!$B$7:$R$2843,11,0)</f>
        <v>11.3246</v>
      </c>
      <c r="G11" s="66">
        <f t="shared" si="1"/>
        <v>9</v>
      </c>
      <c r="H11" s="65">
        <f>VLOOKUP($A11,'Return Data'!$B$7:$R$2843,12,0)</f>
        <v>18.115400000000001</v>
      </c>
      <c r="I11" s="66">
        <f t="shared" si="2"/>
        <v>7</v>
      </c>
      <c r="J11" s="65">
        <f>VLOOKUP($A11,'Return Data'!$B$7:$R$2843,13,0)</f>
        <v>29.853000000000002</v>
      </c>
      <c r="K11" s="66">
        <f t="shared" si="3"/>
        <v>6</v>
      </c>
      <c r="L11" s="65">
        <f>VLOOKUP($A11,'Return Data'!$B$7:$R$2843,17,0)</f>
        <v>10.099</v>
      </c>
      <c r="M11" s="66">
        <f t="shared" si="4"/>
        <v>6</v>
      </c>
      <c r="N11" s="65">
        <f>VLOOKUP($A11,'Return Data'!$B$7:$R$2843,14,0)</f>
        <v>7.8818999999999999</v>
      </c>
      <c r="O11" s="66">
        <f t="shared" si="5"/>
        <v>12</v>
      </c>
      <c r="P11" s="65"/>
      <c r="Q11" s="66"/>
      <c r="R11" s="65">
        <f>VLOOKUP($A11,'Return Data'!$B$7:$R$2843,16,0)</f>
        <v>9.6321999999999992</v>
      </c>
      <c r="S11" s="67">
        <f t="shared" si="7"/>
        <v>5</v>
      </c>
    </row>
    <row r="12" spans="1:20" x14ac:dyDescent="0.3">
      <c r="A12" s="63" t="s">
        <v>1669</v>
      </c>
      <c r="B12" s="64">
        <f>VLOOKUP($A12,'Return Data'!$B$7:$R$2843,3,0)</f>
        <v>44321</v>
      </c>
      <c r="C12" s="65">
        <f>VLOOKUP($A12,'Return Data'!$B$7:$R$2843,4,0)</f>
        <v>17.668500000000002</v>
      </c>
      <c r="D12" s="65">
        <f>VLOOKUP($A12,'Return Data'!$B$7:$R$2843,10,0)</f>
        <v>0.28039999999999998</v>
      </c>
      <c r="E12" s="66">
        <f t="shared" si="0"/>
        <v>17</v>
      </c>
      <c r="F12" s="65">
        <f>VLOOKUP($A12,'Return Data'!$B$7:$R$2843,11,0)</f>
        <v>8.8773</v>
      </c>
      <c r="G12" s="66">
        <f t="shared" si="1"/>
        <v>16</v>
      </c>
      <c r="H12" s="65">
        <f>VLOOKUP($A12,'Return Data'!$B$7:$R$2843,12,0)</f>
        <v>12.0259</v>
      </c>
      <c r="I12" s="66">
        <f t="shared" si="2"/>
        <v>17</v>
      </c>
      <c r="J12" s="65">
        <f>VLOOKUP($A12,'Return Data'!$B$7:$R$2843,13,0)</f>
        <v>20.316600000000001</v>
      </c>
      <c r="K12" s="66">
        <f t="shared" si="3"/>
        <v>20</v>
      </c>
      <c r="L12" s="65">
        <f>VLOOKUP($A12,'Return Data'!$B$7:$R$2843,17,0)</f>
        <v>11.1099</v>
      </c>
      <c r="M12" s="66">
        <f t="shared" si="4"/>
        <v>3</v>
      </c>
      <c r="N12" s="65">
        <f>VLOOKUP($A12,'Return Data'!$B$7:$R$2843,14,0)</f>
        <v>9.4871999999999996</v>
      </c>
      <c r="O12" s="66">
        <f t="shared" si="5"/>
        <v>3</v>
      </c>
      <c r="P12" s="65">
        <f>VLOOKUP($A12,'Return Data'!$B$7:$R$2843,15,0)</f>
        <v>10.0321</v>
      </c>
      <c r="Q12" s="66">
        <f t="shared" si="6"/>
        <v>4</v>
      </c>
      <c r="R12" s="65">
        <f>VLOOKUP($A12,'Return Data'!$B$7:$R$2843,16,0)</f>
        <v>9.0579999999999998</v>
      </c>
      <c r="S12" s="67">
        <f t="shared" si="7"/>
        <v>9</v>
      </c>
    </row>
    <row r="13" spans="1:20" x14ac:dyDescent="0.3">
      <c r="A13" s="63" t="s">
        <v>1670</v>
      </c>
      <c r="B13" s="64">
        <f>VLOOKUP($A13,'Return Data'!$B$7:$R$2843,3,0)</f>
        <v>44321</v>
      </c>
      <c r="C13" s="65">
        <f>VLOOKUP($A13,'Return Data'!$B$7:$R$2843,4,0)</f>
        <v>12.144299999999999</v>
      </c>
      <c r="D13" s="65">
        <f>VLOOKUP($A13,'Return Data'!$B$7:$R$2843,10,0)</f>
        <v>0.54979999999999996</v>
      </c>
      <c r="E13" s="66">
        <f t="shared" si="0"/>
        <v>14</v>
      </c>
      <c r="F13" s="65">
        <f>VLOOKUP($A13,'Return Data'!$B$7:$R$2843,11,0)</f>
        <v>10.890599999999999</v>
      </c>
      <c r="G13" s="66">
        <f t="shared" si="1"/>
        <v>10</v>
      </c>
      <c r="H13" s="65">
        <f>VLOOKUP($A13,'Return Data'!$B$7:$R$2843,12,0)</f>
        <v>16.891300000000001</v>
      </c>
      <c r="I13" s="66">
        <f t="shared" si="2"/>
        <v>9</v>
      </c>
      <c r="J13" s="65">
        <f>VLOOKUP($A13,'Return Data'!$B$7:$R$2843,13,0)</f>
        <v>26.629799999999999</v>
      </c>
      <c r="K13" s="66">
        <f t="shared" si="3"/>
        <v>9</v>
      </c>
      <c r="L13" s="65">
        <f>VLOOKUP($A13,'Return Data'!$B$7:$R$2843,17,0)</f>
        <v>8.4174000000000007</v>
      </c>
      <c r="M13" s="66">
        <f t="shared" si="4"/>
        <v>17</v>
      </c>
      <c r="N13" s="65"/>
      <c r="O13" s="66"/>
      <c r="P13" s="65"/>
      <c r="Q13" s="66"/>
      <c r="R13" s="65">
        <f>VLOOKUP($A13,'Return Data'!$B$7:$R$2843,16,0)</f>
        <v>7.4881000000000002</v>
      </c>
      <c r="S13" s="67">
        <f t="shared" si="7"/>
        <v>21</v>
      </c>
    </row>
    <row r="14" spans="1:20" x14ac:dyDescent="0.3">
      <c r="A14" s="63" t="s">
        <v>1671</v>
      </c>
      <c r="B14" s="64">
        <f>VLOOKUP($A14,'Return Data'!$B$7:$R$2843,3,0)</f>
        <v>44321</v>
      </c>
      <c r="C14" s="65">
        <f>VLOOKUP($A14,'Return Data'!$B$7:$R$2843,4,0)</f>
        <v>46.381999999999998</v>
      </c>
      <c r="D14" s="65">
        <f>VLOOKUP($A14,'Return Data'!$B$7:$R$2843,10,0)</f>
        <v>1.3349</v>
      </c>
      <c r="E14" s="66">
        <f t="shared" si="0"/>
        <v>5</v>
      </c>
      <c r="F14" s="65">
        <f>VLOOKUP($A14,'Return Data'!$B$7:$R$2843,11,0)</f>
        <v>14.699</v>
      </c>
      <c r="G14" s="66">
        <f t="shared" si="1"/>
        <v>1</v>
      </c>
      <c r="H14" s="65">
        <f>VLOOKUP($A14,'Return Data'!$B$7:$R$2843,12,0)</f>
        <v>19.276900000000001</v>
      </c>
      <c r="I14" s="66">
        <f t="shared" si="2"/>
        <v>1</v>
      </c>
      <c r="J14" s="65">
        <f>VLOOKUP($A14,'Return Data'!$B$7:$R$2843,13,0)</f>
        <v>27.939800000000002</v>
      </c>
      <c r="K14" s="66">
        <f t="shared" si="3"/>
        <v>7</v>
      </c>
      <c r="L14" s="65">
        <f>VLOOKUP($A14,'Return Data'!$B$7:$R$2843,17,0)</f>
        <v>8.9266000000000005</v>
      </c>
      <c r="M14" s="66">
        <f t="shared" si="4"/>
        <v>13</v>
      </c>
      <c r="N14" s="65">
        <f>VLOOKUP($A14,'Return Data'!$B$7:$R$2843,14,0)</f>
        <v>8.2413000000000007</v>
      </c>
      <c r="O14" s="66">
        <f t="shared" si="5"/>
        <v>7</v>
      </c>
      <c r="P14" s="65">
        <f>VLOOKUP($A14,'Return Data'!$B$7:$R$2843,15,0)</f>
        <v>11.357100000000001</v>
      </c>
      <c r="Q14" s="66">
        <f t="shared" si="6"/>
        <v>1</v>
      </c>
      <c r="R14" s="65">
        <f>VLOOKUP($A14,'Return Data'!$B$7:$R$2843,16,0)</f>
        <v>9.9281000000000006</v>
      </c>
      <c r="S14" s="67">
        <f t="shared" si="7"/>
        <v>4</v>
      </c>
    </row>
    <row r="15" spans="1:20" x14ac:dyDescent="0.3">
      <c r="A15" s="63" t="s">
        <v>1672</v>
      </c>
      <c r="B15" s="64">
        <f>VLOOKUP($A15,'Return Data'!$B$7:$R$2843,3,0)</f>
        <v>44321</v>
      </c>
      <c r="C15" s="65">
        <f>VLOOKUP($A15,'Return Data'!$B$7:$R$2843,4,0)</f>
        <v>16.84</v>
      </c>
      <c r="D15" s="65">
        <f>VLOOKUP($A15,'Return Data'!$B$7:$R$2843,10,0)</f>
        <v>1.0198</v>
      </c>
      <c r="E15" s="66">
        <f t="shared" si="0"/>
        <v>7</v>
      </c>
      <c r="F15" s="65">
        <f>VLOOKUP($A15,'Return Data'!$B$7:$R$2843,11,0)</f>
        <v>10.498699999999999</v>
      </c>
      <c r="G15" s="66">
        <f t="shared" si="1"/>
        <v>11</v>
      </c>
      <c r="H15" s="65">
        <f>VLOOKUP($A15,'Return Data'!$B$7:$R$2843,12,0)</f>
        <v>13.400700000000001</v>
      </c>
      <c r="I15" s="66">
        <f t="shared" si="2"/>
        <v>15</v>
      </c>
      <c r="J15" s="65">
        <f>VLOOKUP($A15,'Return Data'!$B$7:$R$2843,13,0)</f>
        <v>23.279599999999999</v>
      </c>
      <c r="K15" s="66">
        <f t="shared" si="3"/>
        <v>12</v>
      </c>
      <c r="L15" s="65">
        <f>VLOOKUP($A15,'Return Data'!$B$7:$R$2843,17,0)</f>
        <v>8.4443000000000001</v>
      </c>
      <c r="M15" s="66">
        <f t="shared" si="4"/>
        <v>16</v>
      </c>
      <c r="N15" s="65">
        <f>VLOOKUP($A15,'Return Data'!$B$7:$R$2843,14,0)</f>
        <v>8.1685999999999996</v>
      </c>
      <c r="O15" s="66">
        <f t="shared" si="5"/>
        <v>9</v>
      </c>
      <c r="P15" s="65">
        <f>VLOOKUP($A15,'Return Data'!$B$7:$R$2843,15,0)</f>
        <v>9.4888999999999992</v>
      </c>
      <c r="Q15" s="66">
        <f t="shared" si="6"/>
        <v>8</v>
      </c>
      <c r="R15" s="65">
        <f>VLOOKUP($A15,'Return Data'!$B$7:$R$2843,16,0)</f>
        <v>8.4577000000000009</v>
      </c>
      <c r="S15" s="67">
        <f t="shared" si="7"/>
        <v>17</v>
      </c>
    </row>
    <row r="16" spans="1:20" x14ac:dyDescent="0.3">
      <c r="A16" s="63" t="s">
        <v>1673</v>
      </c>
      <c r="B16" s="64">
        <f>VLOOKUP($A16,'Return Data'!$B$7:$R$2843,3,0)</f>
        <v>44321</v>
      </c>
      <c r="C16" s="65">
        <f>VLOOKUP($A16,'Return Data'!$B$7:$R$2843,4,0)</f>
        <v>20.997699999999998</v>
      </c>
      <c r="D16" s="65">
        <f>VLOOKUP($A16,'Return Data'!$B$7:$R$2843,10,0)</f>
        <v>-0.47070000000000001</v>
      </c>
      <c r="E16" s="66">
        <f t="shared" si="0"/>
        <v>22</v>
      </c>
      <c r="F16" s="65">
        <f>VLOOKUP($A16,'Return Data'!$B$7:$R$2843,11,0)</f>
        <v>10.024900000000001</v>
      </c>
      <c r="G16" s="66">
        <f t="shared" si="1"/>
        <v>14</v>
      </c>
      <c r="H16" s="65">
        <f>VLOOKUP($A16,'Return Data'!$B$7:$R$2843,12,0)</f>
        <v>15.396100000000001</v>
      </c>
      <c r="I16" s="66">
        <f t="shared" si="2"/>
        <v>12</v>
      </c>
      <c r="J16" s="65">
        <f>VLOOKUP($A16,'Return Data'!$B$7:$R$2843,13,0)</f>
        <v>22.527000000000001</v>
      </c>
      <c r="K16" s="66">
        <f t="shared" si="3"/>
        <v>13</v>
      </c>
      <c r="L16" s="65">
        <f>VLOOKUP($A16,'Return Data'!$B$7:$R$2843,17,0)</f>
        <v>10.074299999999999</v>
      </c>
      <c r="M16" s="66">
        <f t="shared" si="4"/>
        <v>7</v>
      </c>
      <c r="N16" s="65">
        <f>VLOOKUP($A16,'Return Data'!$B$7:$R$2843,14,0)</f>
        <v>7.9218999999999999</v>
      </c>
      <c r="O16" s="66">
        <f t="shared" si="5"/>
        <v>11</v>
      </c>
      <c r="P16" s="65">
        <f>VLOOKUP($A16,'Return Data'!$B$7:$R$2843,15,0)</f>
        <v>7.2994000000000003</v>
      </c>
      <c r="Q16" s="66">
        <f t="shared" si="6"/>
        <v>12</v>
      </c>
      <c r="R16" s="65">
        <f>VLOOKUP($A16,'Return Data'!$B$7:$R$2843,16,0)</f>
        <v>7.4054000000000002</v>
      </c>
      <c r="S16" s="67">
        <f t="shared" si="7"/>
        <v>22</v>
      </c>
    </row>
    <row r="17" spans="1:19" x14ac:dyDescent="0.3">
      <c r="A17" s="63" t="s">
        <v>1674</v>
      </c>
      <c r="B17" s="64">
        <f>VLOOKUP($A17,'Return Data'!$B$7:$R$2843,3,0)</f>
        <v>44321</v>
      </c>
      <c r="C17" s="65">
        <f>VLOOKUP($A17,'Return Data'!$B$7:$R$2843,4,0)</f>
        <v>24.61</v>
      </c>
      <c r="D17" s="65">
        <f>VLOOKUP($A17,'Return Data'!$B$7:$R$2843,10,0)</f>
        <v>0.40799999999999997</v>
      </c>
      <c r="E17" s="66">
        <f t="shared" si="0"/>
        <v>16</v>
      </c>
      <c r="F17" s="65">
        <f>VLOOKUP($A17,'Return Data'!$B$7:$R$2843,11,0)</f>
        <v>7.7496</v>
      </c>
      <c r="G17" s="66">
        <f t="shared" si="1"/>
        <v>18</v>
      </c>
      <c r="H17" s="65">
        <f>VLOOKUP($A17,'Return Data'!$B$7:$R$2843,12,0)</f>
        <v>11.055999999999999</v>
      </c>
      <c r="I17" s="66">
        <f t="shared" si="2"/>
        <v>19</v>
      </c>
      <c r="J17" s="65">
        <f>VLOOKUP($A17,'Return Data'!$B$7:$R$2843,13,0)</f>
        <v>20.993099999999998</v>
      </c>
      <c r="K17" s="66">
        <f t="shared" si="3"/>
        <v>18</v>
      </c>
      <c r="L17" s="65">
        <f>VLOOKUP($A17,'Return Data'!$B$7:$R$2843,17,0)</f>
        <v>8.7103000000000002</v>
      </c>
      <c r="M17" s="66">
        <f t="shared" si="4"/>
        <v>15</v>
      </c>
      <c r="N17" s="65">
        <f>VLOOKUP($A17,'Return Data'!$B$7:$R$2843,14,0)</f>
        <v>7.359</v>
      </c>
      <c r="O17" s="66">
        <f t="shared" si="5"/>
        <v>14</v>
      </c>
      <c r="P17" s="65">
        <f>VLOOKUP($A17,'Return Data'!$B$7:$R$2843,15,0)</f>
        <v>7.0876999999999999</v>
      </c>
      <c r="Q17" s="66">
        <f t="shared" si="6"/>
        <v>13</v>
      </c>
      <c r="R17" s="65">
        <f>VLOOKUP($A17,'Return Data'!$B$7:$R$2843,16,0)</f>
        <v>7.5182000000000002</v>
      </c>
      <c r="S17" s="67">
        <f t="shared" si="7"/>
        <v>20</v>
      </c>
    </row>
    <row r="18" spans="1:19" x14ac:dyDescent="0.3">
      <c r="A18" s="63" t="s">
        <v>1675</v>
      </c>
      <c r="B18" s="64">
        <f>VLOOKUP($A18,'Return Data'!$B$7:$R$2843,3,0)</f>
        <v>44321</v>
      </c>
      <c r="C18" s="65">
        <f>VLOOKUP($A18,'Return Data'!$B$7:$R$2843,4,0)</f>
        <v>12.1211</v>
      </c>
      <c r="D18" s="65">
        <f>VLOOKUP($A18,'Return Data'!$B$7:$R$2843,10,0)</f>
        <v>0.80079999999999996</v>
      </c>
      <c r="E18" s="66">
        <f t="shared" si="0"/>
        <v>10</v>
      </c>
      <c r="F18" s="65">
        <f>VLOOKUP($A18,'Return Data'!$B$7:$R$2843,11,0)</f>
        <v>6.7130000000000001</v>
      </c>
      <c r="G18" s="66">
        <f t="shared" si="1"/>
        <v>21</v>
      </c>
      <c r="H18" s="65">
        <f>VLOOKUP($A18,'Return Data'!$B$7:$R$2843,12,0)</f>
        <v>9.8155000000000001</v>
      </c>
      <c r="I18" s="66">
        <f t="shared" si="2"/>
        <v>22</v>
      </c>
      <c r="J18" s="65">
        <f>VLOOKUP($A18,'Return Data'!$B$7:$R$2843,13,0)</f>
        <v>18.194700000000001</v>
      </c>
      <c r="K18" s="66">
        <f t="shared" si="3"/>
        <v>22</v>
      </c>
      <c r="L18" s="65"/>
      <c r="M18" s="66"/>
      <c r="N18" s="65"/>
      <c r="O18" s="66"/>
      <c r="P18" s="65"/>
      <c r="Q18" s="66"/>
      <c r="R18" s="65">
        <f>VLOOKUP($A18,'Return Data'!$B$7:$R$2843,16,0)</f>
        <v>9.2946000000000009</v>
      </c>
      <c r="S18" s="67">
        <f t="shared" si="7"/>
        <v>8</v>
      </c>
    </row>
    <row r="19" spans="1:19" x14ac:dyDescent="0.3">
      <c r="A19" s="63" t="s">
        <v>1676</v>
      </c>
      <c r="B19" s="64">
        <f>VLOOKUP($A19,'Return Data'!$B$7:$R$2843,3,0)</f>
        <v>44321</v>
      </c>
      <c r="C19" s="65">
        <f>VLOOKUP($A19,'Return Data'!$B$7:$R$2843,4,0)</f>
        <v>17.610199999999999</v>
      </c>
      <c r="D19" s="65">
        <f>VLOOKUP($A19,'Return Data'!$B$7:$R$2843,10,0)</f>
        <v>0.60270000000000001</v>
      </c>
      <c r="E19" s="66">
        <f t="shared" si="0"/>
        <v>13</v>
      </c>
      <c r="F19" s="65">
        <f>VLOOKUP($A19,'Return Data'!$B$7:$R$2843,11,0)</f>
        <v>7.3642000000000003</v>
      </c>
      <c r="G19" s="66">
        <f t="shared" si="1"/>
        <v>19</v>
      </c>
      <c r="H19" s="65">
        <f>VLOOKUP($A19,'Return Data'!$B$7:$R$2843,12,0)</f>
        <v>11.495100000000001</v>
      </c>
      <c r="I19" s="66">
        <f t="shared" si="2"/>
        <v>18</v>
      </c>
      <c r="J19" s="65">
        <f>VLOOKUP($A19,'Return Data'!$B$7:$R$2843,13,0)</f>
        <v>21.872399999999999</v>
      </c>
      <c r="K19" s="66">
        <f t="shared" si="3"/>
        <v>17</v>
      </c>
      <c r="L19" s="65">
        <f>VLOOKUP($A19,'Return Data'!$B$7:$R$2843,17,0)</f>
        <v>9.4641999999999999</v>
      </c>
      <c r="M19" s="66">
        <f t="shared" si="4"/>
        <v>10</v>
      </c>
      <c r="N19" s="65">
        <f>VLOOKUP($A19,'Return Data'!$B$7:$R$2843,14,0)</f>
        <v>8.51</v>
      </c>
      <c r="O19" s="66">
        <f t="shared" si="5"/>
        <v>6</v>
      </c>
      <c r="P19" s="65">
        <f>VLOOKUP($A19,'Return Data'!$B$7:$R$2843,15,0)</f>
        <v>9.5579999999999998</v>
      </c>
      <c r="Q19" s="66">
        <f t="shared" si="6"/>
        <v>7</v>
      </c>
      <c r="R19" s="65">
        <f>VLOOKUP($A19,'Return Data'!$B$7:$R$2843,16,0)</f>
        <v>9.0031999999999996</v>
      </c>
      <c r="S19" s="67">
        <f t="shared" si="7"/>
        <v>10</v>
      </c>
    </row>
    <row r="20" spans="1:19" x14ac:dyDescent="0.3">
      <c r="A20" s="63" t="s">
        <v>1677</v>
      </c>
      <c r="B20" s="64">
        <f>VLOOKUP($A20,'Return Data'!$B$7:$R$2843,3,0)</f>
        <v>44321</v>
      </c>
      <c r="C20" s="65">
        <f>VLOOKUP($A20,'Return Data'!$B$7:$R$2843,4,0)</f>
        <v>22.125</v>
      </c>
      <c r="D20" s="65">
        <f>VLOOKUP($A20,'Return Data'!$B$7:$R$2843,10,0)</f>
        <v>1.3467</v>
      </c>
      <c r="E20" s="66">
        <f t="shared" si="0"/>
        <v>4</v>
      </c>
      <c r="F20" s="65">
        <f>VLOOKUP($A20,'Return Data'!$B$7:$R$2843,11,0)</f>
        <v>12.0253</v>
      </c>
      <c r="G20" s="66">
        <f t="shared" si="1"/>
        <v>5</v>
      </c>
      <c r="H20" s="65">
        <f>VLOOKUP($A20,'Return Data'!$B$7:$R$2843,12,0)</f>
        <v>18.7027</v>
      </c>
      <c r="I20" s="66">
        <f t="shared" si="2"/>
        <v>4</v>
      </c>
      <c r="J20" s="65">
        <f>VLOOKUP($A20,'Return Data'!$B$7:$R$2843,13,0)</f>
        <v>33.6374</v>
      </c>
      <c r="K20" s="66">
        <f t="shared" si="3"/>
        <v>2</v>
      </c>
      <c r="L20" s="65">
        <f>VLOOKUP($A20,'Return Data'!$B$7:$R$2843,17,0)</f>
        <v>8.7413000000000007</v>
      </c>
      <c r="M20" s="66">
        <f t="shared" si="4"/>
        <v>14</v>
      </c>
      <c r="N20" s="65">
        <f>VLOOKUP($A20,'Return Data'!$B$7:$R$2843,14,0)</f>
        <v>6.8935000000000004</v>
      </c>
      <c r="O20" s="66">
        <f t="shared" si="5"/>
        <v>15</v>
      </c>
      <c r="P20" s="65">
        <f>VLOOKUP($A20,'Return Data'!$B$7:$R$2843,15,0)</f>
        <v>8.2756000000000007</v>
      </c>
      <c r="Q20" s="66">
        <f t="shared" si="6"/>
        <v>11</v>
      </c>
      <c r="R20" s="65">
        <f>VLOOKUP($A20,'Return Data'!$B$7:$R$2843,16,0)</f>
        <v>8.6419999999999995</v>
      </c>
      <c r="S20" s="67">
        <f t="shared" si="7"/>
        <v>15</v>
      </c>
    </row>
    <row r="21" spans="1:19" x14ac:dyDescent="0.3">
      <c r="A21" s="63" t="s">
        <v>1678</v>
      </c>
      <c r="B21" s="64">
        <f>VLOOKUP($A21,'Return Data'!$B$7:$R$2843,3,0)</f>
        <v>44321</v>
      </c>
      <c r="C21" s="65">
        <f>VLOOKUP($A21,'Return Data'!$B$7:$R$2843,4,0)</f>
        <v>15.079700000000001</v>
      </c>
      <c r="D21" s="65">
        <f>VLOOKUP($A21,'Return Data'!$B$7:$R$2843,10,0)</f>
        <v>0.86550000000000005</v>
      </c>
      <c r="E21" s="66">
        <f t="shared" si="0"/>
        <v>8</v>
      </c>
      <c r="F21" s="65">
        <f>VLOOKUP($A21,'Return Data'!$B$7:$R$2843,11,0)</f>
        <v>12.912599999999999</v>
      </c>
      <c r="G21" s="66">
        <f t="shared" si="1"/>
        <v>2</v>
      </c>
      <c r="H21" s="65">
        <f>VLOOKUP($A21,'Return Data'!$B$7:$R$2843,12,0)</f>
        <v>19.003900000000002</v>
      </c>
      <c r="I21" s="66">
        <f t="shared" si="2"/>
        <v>3</v>
      </c>
      <c r="J21" s="65">
        <f>VLOOKUP($A21,'Return Data'!$B$7:$R$2843,13,0)</f>
        <v>33.707799999999999</v>
      </c>
      <c r="K21" s="66">
        <f t="shared" si="3"/>
        <v>1</v>
      </c>
      <c r="L21" s="65">
        <f>VLOOKUP($A21,'Return Data'!$B$7:$R$2843,17,0)</f>
        <v>13.241899999999999</v>
      </c>
      <c r="M21" s="66">
        <f t="shared" si="4"/>
        <v>1</v>
      </c>
      <c r="N21" s="65">
        <f>VLOOKUP($A21,'Return Data'!$B$7:$R$2843,14,0)</f>
        <v>10.1195</v>
      </c>
      <c r="O21" s="66">
        <f t="shared" si="5"/>
        <v>1</v>
      </c>
      <c r="P21" s="65"/>
      <c r="Q21" s="66"/>
      <c r="R21" s="65">
        <f>VLOOKUP($A21,'Return Data'!$B$7:$R$2843,16,0)</f>
        <v>10.1287</v>
      </c>
      <c r="S21" s="67">
        <f t="shared" si="7"/>
        <v>3</v>
      </c>
    </row>
    <row r="22" spans="1:19" x14ac:dyDescent="0.3">
      <c r="A22" s="63" t="s">
        <v>1679</v>
      </c>
      <c r="B22" s="64">
        <f>VLOOKUP($A22,'Return Data'!$B$7:$R$2843,3,0)</f>
        <v>44321</v>
      </c>
      <c r="C22" s="65">
        <f>VLOOKUP($A22,'Return Data'!$B$7:$R$2843,4,0)</f>
        <v>13.606</v>
      </c>
      <c r="D22" s="65">
        <f>VLOOKUP($A22,'Return Data'!$B$7:$R$2843,10,0)</f>
        <v>1.5145999999999999</v>
      </c>
      <c r="E22" s="66">
        <f t="shared" si="0"/>
        <v>3</v>
      </c>
      <c r="F22" s="65">
        <f>VLOOKUP($A22,'Return Data'!$B$7:$R$2843,11,0)</f>
        <v>11.9559</v>
      </c>
      <c r="G22" s="66">
        <f t="shared" si="1"/>
        <v>6</v>
      </c>
      <c r="H22" s="65">
        <f>VLOOKUP($A22,'Return Data'!$B$7:$R$2843,12,0)</f>
        <v>19.267199999999999</v>
      </c>
      <c r="I22" s="66">
        <f t="shared" si="2"/>
        <v>2</v>
      </c>
      <c r="J22" s="65">
        <f>VLOOKUP($A22,'Return Data'!$B$7:$R$2843,13,0)</f>
        <v>33.079000000000001</v>
      </c>
      <c r="K22" s="66">
        <f t="shared" si="3"/>
        <v>3</v>
      </c>
      <c r="L22" s="65"/>
      <c r="M22" s="66"/>
      <c r="N22" s="65"/>
      <c r="O22" s="66"/>
      <c r="P22" s="65"/>
      <c r="Q22" s="66"/>
      <c r="R22" s="65">
        <f>VLOOKUP($A22,'Return Data'!$B$7:$R$2843,16,0)</f>
        <v>13.7903</v>
      </c>
      <c r="S22" s="67">
        <f t="shared" si="7"/>
        <v>1</v>
      </c>
    </row>
    <row r="23" spans="1:19" x14ac:dyDescent="0.3">
      <c r="A23" s="63" t="s">
        <v>1680</v>
      </c>
      <c r="B23" s="64">
        <f>VLOOKUP($A23,'Return Data'!$B$7:$R$2843,3,0)</f>
        <v>44321</v>
      </c>
      <c r="C23" s="65">
        <f>VLOOKUP($A23,'Return Data'!$B$7:$R$2843,4,0)</f>
        <v>12.0829</v>
      </c>
      <c r="D23" s="65">
        <f>VLOOKUP($A23,'Return Data'!$B$7:$R$2843,10,0)</f>
        <v>0.48649999999999999</v>
      </c>
      <c r="E23" s="66">
        <f t="shared" si="0"/>
        <v>15</v>
      </c>
      <c r="F23" s="65">
        <f>VLOOKUP($A23,'Return Data'!$B$7:$R$2843,11,0)</f>
        <v>10.051600000000001</v>
      </c>
      <c r="G23" s="66">
        <f t="shared" si="1"/>
        <v>13</v>
      </c>
      <c r="H23" s="65">
        <f>VLOOKUP($A23,'Return Data'!$B$7:$R$2843,12,0)</f>
        <v>13.7867</v>
      </c>
      <c r="I23" s="66">
        <f t="shared" si="2"/>
        <v>14</v>
      </c>
      <c r="J23" s="65">
        <f>VLOOKUP($A23,'Return Data'!$B$7:$R$2843,13,0)</f>
        <v>21.895600000000002</v>
      </c>
      <c r="K23" s="66">
        <f t="shared" si="3"/>
        <v>16</v>
      </c>
      <c r="L23" s="65">
        <f>VLOOKUP($A23,'Return Data'!$B$7:$R$2843,17,0)</f>
        <v>-4.0750999999999999</v>
      </c>
      <c r="M23" s="66">
        <f t="shared" si="4"/>
        <v>19</v>
      </c>
      <c r="N23" s="65">
        <f>VLOOKUP($A23,'Return Data'!$B$7:$R$2843,14,0)</f>
        <v>-2.4998</v>
      </c>
      <c r="O23" s="66">
        <f t="shared" si="5"/>
        <v>16</v>
      </c>
      <c r="P23" s="65">
        <f>VLOOKUP($A23,'Return Data'!$B$7:$R$2843,15,0)</f>
        <v>3.3327</v>
      </c>
      <c r="Q23" s="66">
        <f t="shared" si="6"/>
        <v>14</v>
      </c>
      <c r="R23" s="65">
        <f>VLOOKUP($A23,'Return Data'!$B$7:$R$2843,16,0)</f>
        <v>3.2382</v>
      </c>
      <c r="S23" s="67">
        <f t="shared" si="7"/>
        <v>23</v>
      </c>
    </row>
    <row r="24" spans="1:19" x14ac:dyDescent="0.3">
      <c r="A24" s="63" t="s">
        <v>1681</v>
      </c>
      <c r="B24" s="64">
        <f>VLOOKUP($A24,'Return Data'!$B$7:$R$2843,3,0)</f>
        <v>44321</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44321</v>
      </c>
      <c r="C26" s="65">
        <f>VLOOKUP($A26,'Return Data'!$B$7:$R$2843,4,0)</f>
        <v>39.9452</v>
      </c>
      <c r="D26" s="65">
        <f>VLOOKUP($A26,'Return Data'!$B$7:$R$2843,10,0)</f>
        <v>1.6244000000000001</v>
      </c>
      <c r="E26" s="66">
        <f t="shared" si="0"/>
        <v>2</v>
      </c>
      <c r="F26" s="65">
        <f>VLOOKUP($A26,'Return Data'!$B$7:$R$2843,11,0)</f>
        <v>10.26</v>
      </c>
      <c r="G26" s="66">
        <f t="shared" si="1"/>
        <v>12</v>
      </c>
      <c r="H26" s="65">
        <f>VLOOKUP($A26,'Return Data'!$B$7:$R$2843,12,0)</f>
        <v>14.7613</v>
      </c>
      <c r="I26" s="66">
        <f t="shared" si="2"/>
        <v>13</v>
      </c>
      <c r="J26" s="65">
        <f>VLOOKUP($A26,'Return Data'!$B$7:$R$2843,13,0)</f>
        <v>21.958200000000001</v>
      </c>
      <c r="K26" s="66">
        <f t="shared" si="3"/>
        <v>15</v>
      </c>
      <c r="L26" s="65">
        <f>VLOOKUP($A26,'Return Data'!$B$7:$R$2843,17,0)</f>
        <v>8.0871999999999993</v>
      </c>
      <c r="M26" s="66">
        <f t="shared" si="4"/>
        <v>18</v>
      </c>
      <c r="N26" s="65">
        <f>VLOOKUP($A26,'Return Data'!$B$7:$R$2843,14,0)</f>
        <v>7.9791999999999996</v>
      </c>
      <c r="O26" s="66">
        <f t="shared" si="5"/>
        <v>10</v>
      </c>
      <c r="P26" s="65">
        <f>VLOOKUP($A26,'Return Data'!$B$7:$R$2843,15,0)</f>
        <v>8.5868000000000002</v>
      </c>
      <c r="Q26" s="66">
        <f t="shared" si="6"/>
        <v>9</v>
      </c>
      <c r="R26" s="65">
        <f>VLOOKUP($A26,'Return Data'!$B$7:$R$2843,16,0)</f>
        <v>9.3797999999999995</v>
      </c>
      <c r="S26" s="67">
        <f t="shared" si="7"/>
        <v>7</v>
      </c>
    </row>
    <row r="27" spans="1:19" x14ac:dyDescent="0.3">
      <c r="A27" s="63" t="s">
        <v>1684</v>
      </c>
      <c r="B27" s="64">
        <f>VLOOKUP($A27,'Return Data'!$B$7:$R$2843,3,0)</f>
        <v>44321</v>
      </c>
      <c r="C27" s="65">
        <f>VLOOKUP($A27,'Return Data'!$B$7:$R$2843,4,0)</f>
        <v>47.759900000000002</v>
      </c>
      <c r="D27" s="65">
        <f>VLOOKUP($A27,'Return Data'!$B$7:$R$2843,10,0)</f>
        <v>0.25969999999999999</v>
      </c>
      <c r="E27" s="66">
        <f t="shared" si="0"/>
        <v>18</v>
      </c>
      <c r="F27" s="65">
        <f>VLOOKUP($A27,'Return Data'!$B$7:$R$2843,11,0)</f>
        <v>11.604200000000001</v>
      </c>
      <c r="G27" s="66">
        <f t="shared" si="1"/>
        <v>7</v>
      </c>
      <c r="H27" s="65">
        <f>VLOOKUP($A27,'Return Data'!$B$7:$R$2843,12,0)</f>
        <v>17.325399999999998</v>
      </c>
      <c r="I27" s="66">
        <f t="shared" si="2"/>
        <v>8</v>
      </c>
      <c r="J27" s="65">
        <f>VLOOKUP($A27,'Return Data'!$B$7:$R$2843,13,0)</f>
        <v>29.958200000000001</v>
      </c>
      <c r="K27" s="66">
        <f t="shared" si="3"/>
        <v>5</v>
      </c>
      <c r="L27" s="65">
        <f>VLOOKUP($A27,'Return Data'!$B$7:$R$2843,17,0)</f>
        <v>12.2348</v>
      </c>
      <c r="M27" s="66">
        <f t="shared" si="4"/>
        <v>2</v>
      </c>
      <c r="N27" s="65">
        <f>VLOOKUP($A27,'Return Data'!$B$7:$R$2843,14,0)</f>
        <v>9.6928999999999998</v>
      </c>
      <c r="O27" s="66">
        <f t="shared" si="5"/>
        <v>2</v>
      </c>
      <c r="P27" s="65">
        <f>VLOOKUP($A27,'Return Data'!$B$7:$R$2843,15,0)</f>
        <v>9.9520999999999997</v>
      </c>
      <c r="Q27" s="66">
        <f t="shared" si="6"/>
        <v>5</v>
      </c>
      <c r="R27" s="65">
        <f>VLOOKUP($A27,'Return Data'!$B$7:$R$2843,16,0)</f>
        <v>8.4870000000000001</v>
      </c>
      <c r="S27" s="67">
        <f t="shared" si="7"/>
        <v>16</v>
      </c>
    </row>
    <row r="28" spans="1:19" x14ac:dyDescent="0.3">
      <c r="A28" s="63" t="s">
        <v>1685</v>
      </c>
      <c r="B28" s="64">
        <f>VLOOKUP($A28,'Return Data'!$B$7:$R$2843,3,0)</f>
        <v>44321</v>
      </c>
      <c r="C28" s="65">
        <f>VLOOKUP($A28,'Return Data'!$B$7:$R$2843,4,0)</f>
        <v>17.125</v>
      </c>
      <c r="D28" s="65">
        <f>VLOOKUP($A28,'Return Data'!$B$7:$R$2843,10,0)</f>
        <v>0.67369999999999997</v>
      </c>
      <c r="E28" s="66">
        <f t="shared" si="0"/>
        <v>12</v>
      </c>
      <c r="F28" s="65">
        <f>VLOOKUP($A28,'Return Data'!$B$7:$R$2843,11,0)</f>
        <v>12.099600000000001</v>
      </c>
      <c r="G28" s="66">
        <f t="shared" si="1"/>
        <v>4</v>
      </c>
      <c r="H28" s="65">
        <f>VLOOKUP($A28,'Return Data'!$B$7:$R$2843,12,0)</f>
        <v>18.262499999999999</v>
      </c>
      <c r="I28" s="66">
        <f t="shared" si="2"/>
        <v>5</v>
      </c>
      <c r="J28" s="65">
        <f>VLOOKUP($A28,'Return Data'!$B$7:$R$2843,13,0)</f>
        <v>30.564699999999998</v>
      </c>
      <c r="K28" s="66">
        <f t="shared" si="3"/>
        <v>4</v>
      </c>
      <c r="L28" s="65">
        <f>VLOOKUP($A28,'Return Data'!$B$7:$R$2843,17,0)</f>
        <v>11.055400000000001</v>
      </c>
      <c r="M28" s="66">
        <f t="shared" si="4"/>
        <v>4</v>
      </c>
      <c r="N28" s="65">
        <f>VLOOKUP($A28,'Return Data'!$B$7:$R$2843,14,0)</f>
        <v>9.0813000000000006</v>
      </c>
      <c r="O28" s="66">
        <f t="shared" si="5"/>
        <v>5</v>
      </c>
      <c r="P28" s="65">
        <f>VLOOKUP($A28,'Return Data'!$B$7:$R$2843,15,0)</f>
        <v>9.7836999999999996</v>
      </c>
      <c r="Q28" s="66">
        <f t="shared" si="6"/>
        <v>6</v>
      </c>
      <c r="R28" s="65">
        <f>VLOOKUP($A28,'Return Data'!$B$7:$R$2843,16,0)</f>
        <v>9.4705999999999992</v>
      </c>
      <c r="S28" s="67">
        <f t="shared" si="7"/>
        <v>6</v>
      </c>
    </row>
    <row r="29" spans="1:19" x14ac:dyDescent="0.3">
      <c r="A29" s="63" t="s">
        <v>1686</v>
      </c>
      <c r="B29" s="64">
        <f>VLOOKUP($A29,'Return Data'!$B$7:$R$2843,3,0)</f>
        <v>44321</v>
      </c>
      <c r="C29" s="65">
        <f>VLOOKUP($A29,'Return Data'!$B$7:$R$2843,4,0)</f>
        <v>12.2272</v>
      </c>
      <c r="D29" s="65">
        <f>VLOOKUP($A29,'Return Data'!$B$7:$R$2843,10,0)</f>
        <v>-0.54500000000000004</v>
      </c>
      <c r="E29" s="66">
        <f t="shared" si="0"/>
        <v>23</v>
      </c>
      <c r="F29" s="65">
        <f>VLOOKUP($A29,'Return Data'!$B$7:$R$2843,11,0)</f>
        <v>7.1161000000000003</v>
      </c>
      <c r="G29" s="66">
        <f t="shared" si="1"/>
        <v>20</v>
      </c>
      <c r="H29" s="65">
        <f>VLOOKUP($A29,'Return Data'!$B$7:$R$2843,12,0)</f>
        <v>10.979799999999999</v>
      </c>
      <c r="I29" s="66">
        <f t="shared" si="2"/>
        <v>20</v>
      </c>
      <c r="J29" s="65">
        <f>VLOOKUP($A29,'Return Data'!$B$7:$R$2843,13,0)</f>
        <v>19.8827</v>
      </c>
      <c r="K29" s="66">
        <f t="shared" si="3"/>
        <v>21</v>
      </c>
      <c r="L29" s="65"/>
      <c r="M29" s="66"/>
      <c r="N29" s="65"/>
      <c r="O29" s="66"/>
      <c r="P29" s="65"/>
      <c r="Q29" s="66"/>
      <c r="R29" s="65">
        <f>VLOOKUP($A29,'Return Data'!$B$7:$R$2843,16,0)</f>
        <v>8.6978000000000009</v>
      </c>
      <c r="S29" s="67">
        <f t="shared" si="7"/>
        <v>14</v>
      </c>
    </row>
    <row r="30" spans="1:19" x14ac:dyDescent="0.3">
      <c r="A30" s="63" t="s">
        <v>1687</v>
      </c>
      <c r="B30" s="64">
        <f>VLOOKUP($A30,'Return Data'!$B$7:$R$2843,3,0)</f>
        <v>44321</v>
      </c>
      <c r="C30" s="65">
        <f>VLOOKUP($A30,'Return Data'!$B$7:$R$2843,4,0)</f>
        <v>41.368299999999998</v>
      </c>
      <c r="D30" s="65">
        <f>VLOOKUP($A30,'Return Data'!$B$7:$R$2843,10,0)</f>
        <v>-0.1123</v>
      </c>
      <c r="E30" s="66">
        <f t="shared" si="0"/>
        <v>20</v>
      </c>
      <c r="F30" s="65">
        <f>VLOOKUP($A30,'Return Data'!$B$7:$R$2843,11,0)</f>
        <v>8.3535000000000004</v>
      </c>
      <c r="G30" s="66">
        <f t="shared" si="1"/>
        <v>17</v>
      </c>
      <c r="H30" s="65">
        <f>VLOOKUP($A30,'Return Data'!$B$7:$R$2843,12,0)</f>
        <v>13.2485</v>
      </c>
      <c r="I30" s="66">
        <f t="shared" si="2"/>
        <v>16</v>
      </c>
      <c r="J30" s="65">
        <f>VLOOKUP($A30,'Return Data'!$B$7:$R$2843,13,0)</f>
        <v>21.966699999999999</v>
      </c>
      <c r="K30" s="66">
        <f t="shared" si="3"/>
        <v>14</v>
      </c>
      <c r="L30" s="65">
        <f>VLOOKUP($A30,'Return Data'!$B$7:$R$2843,17,0)</f>
        <v>9.0119000000000007</v>
      </c>
      <c r="M30" s="66">
        <f t="shared" si="4"/>
        <v>12</v>
      </c>
      <c r="N30" s="65">
        <f>VLOOKUP($A30,'Return Data'!$B$7:$R$2843,14,0)</f>
        <v>7.8784000000000001</v>
      </c>
      <c r="O30" s="66">
        <f t="shared" si="5"/>
        <v>13</v>
      </c>
      <c r="P30" s="65">
        <f>VLOOKUP($A30,'Return Data'!$B$7:$R$2843,15,0)</f>
        <v>8.3084000000000007</v>
      </c>
      <c r="Q30" s="66">
        <f t="shared" si="6"/>
        <v>10</v>
      </c>
      <c r="R30" s="65">
        <f>VLOOKUP($A30,'Return Data'!$B$7:$R$2843,16,0)</f>
        <v>8.1014999999999997</v>
      </c>
      <c r="S30" s="67">
        <f t="shared" si="7"/>
        <v>19</v>
      </c>
    </row>
    <row r="31" spans="1:19" x14ac:dyDescent="0.3">
      <c r="A31" s="63" t="s">
        <v>1688</v>
      </c>
      <c r="B31" s="64">
        <f>VLOOKUP($A31,'Return Data'!$B$7:$R$2843,3,0)</f>
        <v>44321</v>
      </c>
      <c r="C31" s="65">
        <f>VLOOKUP($A31,'Return Data'!$B$7:$R$2843,4,0)</f>
        <v>12.59</v>
      </c>
      <c r="D31" s="65">
        <f>VLOOKUP($A31,'Return Data'!$B$7:$R$2843,10,0)</f>
        <v>-0.31669999999999998</v>
      </c>
      <c r="E31" s="66">
        <f t="shared" si="0"/>
        <v>21</v>
      </c>
      <c r="F31" s="65">
        <f>VLOOKUP($A31,'Return Data'!$B$7:$R$2843,11,0)</f>
        <v>6.6948999999999996</v>
      </c>
      <c r="G31" s="66">
        <f t="shared" si="1"/>
        <v>22</v>
      </c>
      <c r="H31" s="65">
        <f>VLOOKUP($A31,'Return Data'!$B$7:$R$2843,12,0)</f>
        <v>10.73</v>
      </c>
      <c r="I31" s="66">
        <f t="shared" si="2"/>
        <v>21</v>
      </c>
      <c r="J31" s="65">
        <f>VLOOKUP($A31,'Return Data'!$B$7:$R$2843,13,0)</f>
        <v>20.593900000000001</v>
      </c>
      <c r="K31" s="66">
        <f t="shared" si="3"/>
        <v>19</v>
      </c>
      <c r="L31" s="65">
        <f>VLOOKUP($A31,'Return Data'!$B$7:$R$2843,17,0)</f>
        <v>9.3567</v>
      </c>
      <c r="M31" s="66">
        <f t="shared" si="4"/>
        <v>11</v>
      </c>
      <c r="N31" s="65"/>
      <c r="O31" s="66"/>
      <c r="P31" s="65"/>
      <c r="Q31" s="66"/>
      <c r="R31" s="65">
        <f>VLOOKUP($A31,'Return Data'!$B$7:$R$2843,16,0)</f>
        <v>8.7700999999999993</v>
      </c>
      <c r="S31" s="67">
        <f t="shared" si="7"/>
        <v>13</v>
      </c>
    </row>
    <row r="32" spans="1:19" x14ac:dyDescent="0.3">
      <c r="A32" s="63" t="s">
        <v>1689</v>
      </c>
      <c r="B32" s="64">
        <f>VLOOKUP($A32,'Return Data'!$B$7:$R$2843,3,0)</f>
        <v>44321</v>
      </c>
      <c r="C32" s="65">
        <f>VLOOKUP($A32,'Return Data'!$B$7:$R$2843,4,0)</f>
        <v>12.3339</v>
      </c>
      <c r="D32" s="65">
        <f>VLOOKUP($A32,'Return Data'!$B$7:$R$2843,10,0)</f>
        <v>0.77370000000000005</v>
      </c>
      <c r="E32" s="66">
        <f t="shared" si="0"/>
        <v>11</v>
      </c>
      <c r="F32" s="65">
        <f>VLOOKUP($A32,'Return Data'!$B$7:$R$2843,11,0)</f>
        <v>12.168200000000001</v>
      </c>
      <c r="G32" s="66">
        <f t="shared" si="1"/>
        <v>3</v>
      </c>
      <c r="H32" s="65">
        <f>VLOOKUP($A32,'Return Data'!$B$7:$R$2843,12,0)</f>
        <v>16.774000000000001</v>
      </c>
      <c r="I32" s="66">
        <f t="shared" si="2"/>
        <v>10</v>
      </c>
      <c r="J32" s="65">
        <f>VLOOKUP($A32,'Return Data'!$B$7:$R$2843,13,0)</f>
        <v>26.051600000000001</v>
      </c>
      <c r="K32" s="66">
        <f t="shared" si="3"/>
        <v>11</v>
      </c>
      <c r="L32" s="65">
        <f>VLOOKUP($A32,'Return Data'!$B$7:$R$2843,17,0)</f>
        <v>9.6580999999999992</v>
      </c>
      <c r="M32" s="66">
        <f t="shared" si="4"/>
        <v>9</v>
      </c>
      <c r="N32" s="65"/>
      <c r="O32" s="66"/>
      <c r="P32" s="65"/>
      <c r="Q32" s="66"/>
      <c r="R32" s="65">
        <f>VLOOKUP($A32,'Return Data'!$B$7:$R$2843,16,0)</f>
        <v>8.1347000000000005</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0.65300000000000002</v>
      </c>
      <c r="E34" s="74"/>
      <c r="F34" s="75">
        <f>AVERAGE(F8:F32)</f>
        <v>9.9301999999999992</v>
      </c>
      <c r="G34" s="74"/>
      <c r="H34" s="75">
        <f>AVERAGE(H8:H32)</f>
        <v>14.856256521739132</v>
      </c>
      <c r="I34" s="74"/>
      <c r="J34" s="75">
        <f>AVERAGE(J8:J32)</f>
        <v>25.011365217391305</v>
      </c>
      <c r="K34" s="74"/>
      <c r="L34" s="75">
        <f>AVERAGE(L8:L32)</f>
        <v>9.1328210526315772</v>
      </c>
      <c r="M34" s="74"/>
      <c r="N34" s="75">
        <f>AVERAGE(N8:N32)</f>
        <v>7.7654062500000007</v>
      </c>
      <c r="O34" s="74"/>
      <c r="P34" s="75">
        <f>AVERAGE(P8:P32)</f>
        <v>8.8009214285714297</v>
      </c>
      <c r="Q34" s="74"/>
      <c r="R34" s="75">
        <f>AVERAGE(R8:R32)</f>
        <v>8.8162478260869541</v>
      </c>
      <c r="S34" s="76"/>
    </row>
    <row r="35" spans="1:19" x14ac:dyDescent="0.3">
      <c r="A35" s="73" t="s">
        <v>28</v>
      </c>
      <c r="B35" s="74"/>
      <c r="C35" s="74"/>
      <c r="D35" s="75">
        <f>MIN(D8:D32)</f>
        <v>-0.54500000000000004</v>
      </c>
      <c r="E35" s="74"/>
      <c r="F35" s="75">
        <f>MIN(F8:F32)</f>
        <v>4.1012000000000004</v>
      </c>
      <c r="G35" s="74"/>
      <c r="H35" s="75">
        <f>MIN(H8:H32)</f>
        <v>7.2842000000000002</v>
      </c>
      <c r="I35" s="74"/>
      <c r="J35" s="75">
        <f>MIN(J8:J32)</f>
        <v>16.3902</v>
      </c>
      <c r="K35" s="74"/>
      <c r="L35" s="75">
        <f>MIN(L8:L32)</f>
        <v>-4.0750999999999999</v>
      </c>
      <c r="M35" s="74"/>
      <c r="N35" s="75">
        <f>MIN(N8:N32)</f>
        <v>-2.4998</v>
      </c>
      <c r="O35" s="74"/>
      <c r="P35" s="75">
        <f>MIN(P8:P32)</f>
        <v>3.3327</v>
      </c>
      <c r="Q35" s="74"/>
      <c r="R35" s="75">
        <f>MIN(R8:R32)</f>
        <v>3.2382</v>
      </c>
      <c r="S35" s="76"/>
    </row>
    <row r="36" spans="1:19" ht="15" thickBot="1" x14ac:dyDescent="0.35">
      <c r="A36" s="77" t="s">
        <v>29</v>
      </c>
      <c r="B36" s="78"/>
      <c r="C36" s="78"/>
      <c r="D36" s="79">
        <f>MAX(D8:D32)</f>
        <v>2.0221</v>
      </c>
      <c r="E36" s="78"/>
      <c r="F36" s="79">
        <f>MAX(F8:F32)</f>
        <v>14.699</v>
      </c>
      <c r="G36" s="78"/>
      <c r="H36" s="79">
        <f>MAX(H8:H32)</f>
        <v>19.276900000000001</v>
      </c>
      <c r="I36" s="78"/>
      <c r="J36" s="79">
        <f>MAX(J8:J32)</f>
        <v>33.707799999999999</v>
      </c>
      <c r="K36" s="78"/>
      <c r="L36" s="79">
        <f>MAX(L8:L32)</f>
        <v>13.241899999999999</v>
      </c>
      <c r="M36" s="78"/>
      <c r="N36" s="79">
        <f>MAX(N8:N32)</f>
        <v>10.1195</v>
      </c>
      <c r="O36" s="78"/>
      <c r="P36" s="79">
        <f>MAX(P8:P32)</f>
        <v>11.357100000000001</v>
      </c>
      <c r="Q36" s="78"/>
      <c r="R36" s="79">
        <f>MAX(R8:R32)</f>
        <v>13.7903</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44321</v>
      </c>
      <c r="C8" s="65">
        <f>VLOOKUP($A8,'Return Data'!$B$7:$R$2843,4,0)</f>
        <v>16.100000000000001</v>
      </c>
      <c r="D8" s="65">
        <f>VLOOKUP($A8,'Return Data'!$B$7:$R$2843,10,0)</f>
        <v>0.81399999999999995</v>
      </c>
      <c r="E8" s="66">
        <f>RANK(D8,D$8:D$32,0)</f>
        <v>7</v>
      </c>
      <c r="F8" s="65">
        <f>VLOOKUP($A8,'Return Data'!$B$7:$R$2843,11,0)</f>
        <v>10.958</v>
      </c>
      <c r="G8" s="66">
        <f>RANK(F8,F$8:F$32,0)</f>
        <v>7</v>
      </c>
      <c r="H8" s="65">
        <f>VLOOKUP($A8,'Return Data'!$B$7:$R$2843,12,0)</f>
        <v>17.261500000000002</v>
      </c>
      <c r="I8" s="66">
        <f>RANK(H8,H$8:H$32,0)</f>
        <v>6</v>
      </c>
      <c r="J8" s="65">
        <f>VLOOKUP($A8,'Return Data'!$B$7:$R$2843,13,0)</f>
        <v>26.2745</v>
      </c>
      <c r="K8" s="66">
        <f>RANK(J8,J$8:J$32,0)</f>
        <v>8</v>
      </c>
      <c r="L8" s="65">
        <f>VLOOKUP($A8,'Return Data'!$B$7:$R$2843,17,0)</f>
        <v>9.8575999999999997</v>
      </c>
      <c r="M8" s="66">
        <f>RANK(L8,L$8:L$32,0)</f>
        <v>5</v>
      </c>
      <c r="N8" s="65">
        <f>VLOOKUP($A8,'Return Data'!$B$7:$R$2843,14,0)</f>
        <v>7.1562999999999999</v>
      </c>
      <c r="O8" s="66">
        <f>RANK(N8,N$8:N$32,0)</f>
        <v>9</v>
      </c>
      <c r="P8" s="65">
        <f>VLOOKUP($A8,'Return Data'!$B$7:$R$2843,15,0)</f>
        <v>8.8783999999999992</v>
      </c>
      <c r="Q8" s="66">
        <f>RANK(P8,P$8:P$32,0)</f>
        <v>3</v>
      </c>
      <c r="R8" s="65">
        <f>VLOOKUP($A8,'Return Data'!$B$7:$R$2843,16,0)</f>
        <v>7.6772999999999998</v>
      </c>
      <c r="S8" s="67">
        <f>RANK(R8,R$8:R$32,0)</f>
        <v>14</v>
      </c>
    </row>
    <row r="9" spans="1:20" x14ac:dyDescent="0.3">
      <c r="A9" s="63" t="s">
        <v>1691</v>
      </c>
      <c r="B9" s="64">
        <f>VLOOKUP($A9,'Return Data'!$B$7:$R$2843,3,0)</f>
        <v>44321</v>
      </c>
      <c r="C9" s="65">
        <f>VLOOKUP($A9,'Return Data'!$B$7:$R$2843,4,0)</f>
        <v>15.2</v>
      </c>
      <c r="D9" s="65">
        <f>VLOOKUP($A9,'Return Data'!$B$7:$R$2843,10,0)</f>
        <v>-0.39319999999999999</v>
      </c>
      <c r="E9" s="66">
        <f t="shared" ref="E9:E32" si="0">RANK(D9,D$8:D$32,0)</f>
        <v>20</v>
      </c>
      <c r="F9" s="65">
        <f>VLOOKUP($A9,'Return Data'!$B$7:$R$2843,11,0)</f>
        <v>8.5714000000000006</v>
      </c>
      <c r="G9" s="66">
        <f t="shared" ref="G9:G32" si="1">RANK(F9,F$8:F$32,0)</f>
        <v>15</v>
      </c>
      <c r="H9" s="65">
        <f>VLOOKUP($A9,'Return Data'!$B$7:$R$2843,12,0)</f>
        <v>14.6305</v>
      </c>
      <c r="I9" s="66">
        <f t="shared" ref="I9:I32" si="2">RANK(H9,H$8:H$32,0)</f>
        <v>11</v>
      </c>
      <c r="J9" s="65">
        <f>VLOOKUP($A9,'Return Data'!$B$7:$R$2843,13,0)</f>
        <v>24.590199999999999</v>
      </c>
      <c r="K9" s="66">
        <f t="shared" ref="K9:K32" si="3">RANK(J9,J$8:J$32,0)</f>
        <v>11</v>
      </c>
      <c r="L9" s="65">
        <f>VLOOKUP($A9,'Return Data'!$B$7:$R$2843,17,0)</f>
        <v>8.5967000000000002</v>
      </c>
      <c r="M9" s="66">
        <f t="shared" ref="M9:M32" si="4">RANK(L9,L$8:L$32,0)</f>
        <v>9</v>
      </c>
      <c r="N9" s="65">
        <f>VLOOKUP($A9,'Return Data'!$B$7:$R$2843,14,0)</f>
        <v>8.0035000000000007</v>
      </c>
      <c r="O9" s="66">
        <f t="shared" ref="O9:O30" si="5">RANK(N9,N$8:N$32,0)</f>
        <v>5</v>
      </c>
      <c r="P9" s="65">
        <f>VLOOKUP($A9,'Return Data'!$B$7:$R$2843,15,0)</f>
        <v>8.7734000000000005</v>
      </c>
      <c r="Q9" s="66">
        <f t="shared" ref="Q9:Q30" si="6">RANK(P9,P$8:P$32,0)</f>
        <v>4</v>
      </c>
      <c r="R9" s="65">
        <f>VLOOKUP($A9,'Return Data'!$B$7:$R$2843,16,0)</f>
        <v>7.5826000000000002</v>
      </c>
      <c r="S9" s="67">
        <f t="shared" ref="S9:S32" si="7">RANK(R9,R$8:R$32,0)</f>
        <v>16</v>
      </c>
    </row>
    <row r="10" spans="1:20" x14ac:dyDescent="0.3">
      <c r="A10" s="63" t="s">
        <v>1692</v>
      </c>
      <c r="B10" s="64">
        <f>VLOOKUP($A10,'Return Data'!$B$7:$R$2843,3,0)</f>
        <v>44321</v>
      </c>
      <c r="C10" s="65">
        <f>VLOOKUP($A10,'Return Data'!$B$7:$R$2843,4,0)</f>
        <v>11.7</v>
      </c>
      <c r="D10" s="65">
        <f>VLOOKUP($A10,'Return Data'!$B$7:$R$2843,10,0)</f>
        <v>0.60189999999999999</v>
      </c>
      <c r="E10" s="66">
        <f t="shared" si="0"/>
        <v>8</v>
      </c>
      <c r="F10" s="65">
        <f>VLOOKUP($A10,'Return Data'!$B$7:$R$2843,11,0)</f>
        <v>3.5398000000000001</v>
      </c>
      <c r="G10" s="66">
        <f t="shared" si="1"/>
        <v>23</v>
      </c>
      <c r="H10" s="65">
        <f>VLOOKUP($A10,'Return Data'!$B$7:$R$2843,12,0)</f>
        <v>6.3635999999999999</v>
      </c>
      <c r="I10" s="66">
        <f t="shared" si="2"/>
        <v>23</v>
      </c>
      <c r="J10" s="65">
        <f>VLOOKUP($A10,'Return Data'!$B$7:$R$2843,13,0)</f>
        <v>15.157500000000001</v>
      </c>
      <c r="K10" s="66">
        <f t="shared" si="3"/>
        <v>23</v>
      </c>
      <c r="L10" s="65"/>
      <c r="M10" s="66"/>
      <c r="N10" s="65"/>
      <c r="O10" s="66"/>
      <c r="P10" s="65"/>
      <c r="Q10" s="66"/>
      <c r="R10" s="65">
        <f>VLOOKUP($A10,'Return Data'!$B$7:$R$2843,16,0)</f>
        <v>9.2166999999999994</v>
      </c>
      <c r="S10" s="67">
        <f t="shared" si="7"/>
        <v>2</v>
      </c>
    </row>
    <row r="11" spans="1:20" x14ac:dyDescent="0.3">
      <c r="A11" s="63" t="s">
        <v>1693</v>
      </c>
      <c r="B11" s="64">
        <f>VLOOKUP($A11,'Return Data'!$B$7:$R$2843,3,0)</f>
        <v>44321</v>
      </c>
      <c r="C11" s="65">
        <f>VLOOKUP($A11,'Return Data'!$B$7:$R$2843,4,0)</f>
        <v>14.849</v>
      </c>
      <c r="D11" s="65">
        <f>VLOOKUP($A11,'Return Data'!$B$7:$R$2843,10,0)</f>
        <v>1.6289</v>
      </c>
      <c r="E11" s="66">
        <f t="shared" si="0"/>
        <v>1</v>
      </c>
      <c r="F11" s="65">
        <f>VLOOKUP($A11,'Return Data'!$B$7:$R$2843,11,0)</f>
        <v>10.459</v>
      </c>
      <c r="G11" s="66">
        <f t="shared" si="1"/>
        <v>9</v>
      </c>
      <c r="H11" s="65">
        <f>VLOOKUP($A11,'Return Data'!$B$7:$R$2843,12,0)</f>
        <v>16.746600000000001</v>
      </c>
      <c r="I11" s="66">
        <f t="shared" si="2"/>
        <v>7</v>
      </c>
      <c r="J11" s="65">
        <f>VLOOKUP($A11,'Return Data'!$B$7:$R$2843,13,0)</f>
        <v>27.843299999999999</v>
      </c>
      <c r="K11" s="66">
        <f t="shared" si="3"/>
        <v>6</v>
      </c>
      <c r="L11" s="65">
        <f>VLOOKUP($A11,'Return Data'!$B$7:$R$2843,17,0)</f>
        <v>8.4361999999999995</v>
      </c>
      <c r="M11" s="66">
        <f t="shared" si="4"/>
        <v>11</v>
      </c>
      <c r="N11" s="65">
        <f>VLOOKUP($A11,'Return Data'!$B$7:$R$2843,14,0)</f>
        <v>6.2488000000000001</v>
      </c>
      <c r="O11" s="66">
        <f t="shared" si="5"/>
        <v>13</v>
      </c>
      <c r="P11" s="65"/>
      <c r="Q11" s="66"/>
      <c r="R11" s="65">
        <f>VLOOKUP($A11,'Return Data'!$B$7:$R$2843,16,0)</f>
        <v>8.0490999999999993</v>
      </c>
      <c r="S11" s="67">
        <f t="shared" si="7"/>
        <v>9</v>
      </c>
    </row>
    <row r="12" spans="1:20" x14ac:dyDescent="0.3">
      <c r="A12" s="63" t="s">
        <v>1694</v>
      </c>
      <c r="B12" s="64">
        <f>VLOOKUP($A12,'Return Data'!$B$7:$R$2843,3,0)</f>
        <v>44321</v>
      </c>
      <c r="C12" s="65">
        <f>VLOOKUP($A12,'Return Data'!$B$7:$R$2843,4,0)</f>
        <v>16.819700000000001</v>
      </c>
      <c r="D12" s="65">
        <f>VLOOKUP($A12,'Return Data'!$B$7:$R$2843,10,0)</f>
        <v>3.09E-2</v>
      </c>
      <c r="E12" s="66">
        <f t="shared" si="0"/>
        <v>17</v>
      </c>
      <c r="F12" s="65">
        <f>VLOOKUP($A12,'Return Data'!$B$7:$R$2843,11,0)</f>
        <v>8.3331999999999997</v>
      </c>
      <c r="G12" s="66">
        <f t="shared" si="1"/>
        <v>16</v>
      </c>
      <c r="H12" s="65">
        <f>VLOOKUP($A12,'Return Data'!$B$7:$R$2843,12,0)</f>
        <v>11.185499999999999</v>
      </c>
      <c r="I12" s="66">
        <f t="shared" si="2"/>
        <v>17</v>
      </c>
      <c r="J12" s="65">
        <f>VLOOKUP($A12,'Return Data'!$B$7:$R$2843,13,0)</f>
        <v>19.1129</v>
      </c>
      <c r="K12" s="66">
        <f t="shared" si="3"/>
        <v>20</v>
      </c>
      <c r="L12" s="65">
        <f>VLOOKUP($A12,'Return Data'!$B$7:$R$2843,17,0)</f>
        <v>10.007899999999999</v>
      </c>
      <c r="M12" s="66">
        <f t="shared" si="4"/>
        <v>4</v>
      </c>
      <c r="N12" s="65">
        <f>VLOOKUP($A12,'Return Data'!$B$7:$R$2843,14,0)</f>
        <v>8.3504000000000005</v>
      </c>
      <c r="O12" s="66">
        <f t="shared" si="5"/>
        <v>1</v>
      </c>
      <c r="P12" s="65">
        <f>VLOOKUP($A12,'Return Data'!$B$7:$R$2843,15,0)</f>
        <v>9.1033000000000008</v>
      </c>
      <c r="Q12" s="66">
        <f t="shared" si="6"/>
        <v>2</v>
      </c>
      <c r="R12" s="65">
        <f>VLOOKUP($A12,'Return Data'!$B$7:$R$2843,16,0)</f>
        <v>8.2431999999999999</v>
      </c>
      <c r="S12" s="67">
        <f t="shared" si="7"/>
        <v>4</v>
      </c>
    </row>
    <row r="13" spans="1:20" x14ac:dyDescent="0.3">
      <c r="A13" s="63" t="s">
        <v>1695</v>
      </c>
      <c r="B13" s="64">
        <f>VLOOKUP($A13,'Return Data'!$B$7:$R$2843,3,0)</f>
        <v>44321</v>
      </c>
      <c r="C13" s="65">
        <f>VLOOKUP($A13,'Return Data'!$B$7:$R$2843,4,0)</f>
        <v>11.6112</v>
      </c>
      <c r="D13" s="65">
        <f>VLOOKUP($A13,'Return Data'!$B$7:$R$2843,10,0)</f>
        <v>0.2089</v>
      </c>
      <c r="E13" s="66">
        <f t="shared" si="0"/>
        <v>15</v>
      </c>
      <c r="F13" s="65">
        <f>VLOOKUP($A13,'Return Data'!$B$7:$R$2843,11,0)</f>
        <v>10.144399999999999</v>
      </c>
      <c r="G13" s="66">
        <f t="shared" si="1"/>
        <v>11</v>
      </c>
      <c r="H13" s="65">
        <f>VLOOKUP($A13,'Return Data'!$B$7:$R$2843,12,0)</f>
        <v>15.7485</v>
      </c>
      <c r="I13" s="66">
        <f t="shared" si="2"/>
        <v>10</v>
      </c>
      <c r="J13" s="65">
        <f>VLOOKUP($A13,'Return Data'!$B$7:$R$2843,13,0)</f>
        <v>24.887899999999998</v>
      </c>
      <c r="K13" s="66">
        <f t="shared" si="3"/>
        <v>10</v>
      </c>
      <c r="L13" s="65">
        <f>VLOOKUP($A13,'Return Data'!$B$7:$R$2843,17,0)</f>
        <v>6.6768000000000001</v>
      </c>
      <c r="M13" s="66">
        <f t="shared" si="4"/>
        <v>18</v>
      </c>
      <c r="N13" s="65"/>
      <c r="O13" s="66"/>
      <c r="P13" s="65"/>
      <c r="Q13" s="66"/>
      <c r="R13" s="65">
        <f>VLOOKUP($A13,'Return Data'!$B$7:$R$2843,16,0)</f>
        <v>5.7095000000000002</v>
      </c>
      <c r="S13" s="67">
        <f t="shared" si="7"/>
        <v>22</v>
      </c>
    </row>
    <row r="14" spans="1:20" x14ac:dyDescent="0.3">
      <c r="A14" s="63" t="s">
        <v>1696</v>
      </c>
      <c r="B14" s="64">
        <f>VLOOKUP($A14,'Return Data'!$B$7:$R$2843,3,0)</f>
        <v>44321</v>
      </c>
      <c r="C14" s="65">
        <f>VLOOKUP($A14,'Return Data'!$B$7:$R$2843,4,0)</f>
        <v>43.052</v>
      </c>
      <c r="D14" s="65">
        <f>VLOOKUP($A14,'Return Data'!$B$7:$R$2843,10,0)</f>
        <v>1.1513</v>
      </c>
      <c r="E14" s="66">
        <f t="shared" si="0"/>
        <v>4</v>
      </c>
      <c r="F14" s="65">
        <f>VLOOKUP($A14,'Return Data'!$B$7:$R$2843,11,0)</f>
        <v>14.2599</v>
      </c>
      <c r="G14" s="66">
        <f t="shared" si="1"/>
        <v>1</v>
      </c>
      <c r="H14" s="65">
        <f>VLOOKUP($A14,'Return Data'!$B$7:$R$2843,12,0)</f>
        <v>18.590800000000002</v>
      </c>
      <c r="I14" s="66">
        <f t="shared" si="2"/>
        <v>1</v>
      </c>
      <c r="J14" s="65">
        <f>VLOOKUP($A14,'Return Data'!$B$7:$R$2843,13,0)</f>
        <v>26.959599999999998</v>
      </c>
      <c r="K14" s="66">
        <f t="shared" si="3"/>
        <v>7</v>
      </c>
      <c r="L14" s="65">
        <f>VLOOKUP($A14,'Return Data'!$B$7:$R$2843,17,0)</f>
        <v>8.1239000000000008</v>
      </c>
      <c r="M14" s="66">
        <f t="shared" si="4"/>
        <v>12</v>
      </c>
      <c r="N14" s="65">
        <f>VLOOKUP($A14,'Return Data'!$B$7:$R$2843,14,0)</f>
        <v>7.2241</v>
      </c>
      <c r="O14" s="66">
        <f t="shared" si="5"/>
        <v>8</v>
      </c>
      <c r="P14" s="65">
        <f>VLOOKUP($A14,'Return Data'!$B$7:$R$2843,15,0)</f>
        <v>10.0642</v>
      </c>
      <c r="Q14" s="66">
        <f t="shared" si="6"/>
        <v>1</v>
      </c>
      <c r="R14" s="65">
        <f>VLOOKUP($A14,'Return Data'!$B$7:$R$2843,16,0)</f>
        <v>9.1686999999999994</v>
      </c>
      <c r="S14" s="67">
        <f t="shared" si="7"/>
        <v>3</v>
      </c>
    </row>
    <row r="15" spans="1:20" x14ac:dyDescent="0.3">
      <c r="A15" s="63" t="s">
        <v>1697</v>
      </c>
      <c r="B15" s="64">
        <f>VLOOKUP($A15,'Return Data'!$B$7:$R$2843,3,0)</f>
        <v>44321</v>
      </c>
      <c r="C15" s="65">
        <f>VLOOKUP($A15,'Return Data'!$B$7:$R$2843,4,0)</f>
        <v>16.03</v>
      </c>
      <c r="D15" s="65">
        <f>VLOOKUP($A15,'Return Data'!$B$7:$R$2843,10,0)</f>
        <v>0.88109999999999999</v>
      </c>
      <c r="E15" s="66">
        <f t="shared" si="0"/>
        <v>6</v>
      </c>
      <c r="F15" s="65">
        <f>VLOOKUP($A15,'Return Data'!$B$7:$R$2843,11,0)</f>
        <v>10.171799999999999</v>
      </c>
      <c r="G15" s="66">
        <f t="shared" si="1"/>
        <v>10</v>
      </c>
      <c r="H15" s="65">
        <f>VLOOKUP($A15,'Return Data'!$B$7:$R$2843,12,0)</f>
        <v>12.8079</v>
      </c>
      <c r="I15" s="66">
        <f t="shared" si="2"/>
        <v>15</v>
      </c>
      <c r="J15" s="65">
        <f>VLOOKUP($A15,'Return Data'!$B$7:$R$2843,13,0)</f>
        <v>22.459900000000001</v>
      </c>
      <c r="K15" s="66">
        <f t="shared" si="3"/>
        <v>12</v>
      </c>
      <c r="L15" s="65">
        <f>VLOOKUP($A15,'Return Data'!$B$7:$R$2843,17,0)</f>
        <v>7.7831000000000001</v>
      </c>
      <c r="M15" s="66">
        <f t="shared" si="4"/>
        <v>14</v>
      </c>
      <c r="N15" s="65">
        <f>VLOOKUP($A15,'Return Data'!$B$7:$R$2843,14,0)</f>
        <v>7.4679000000000002</v>
      </c>
      <c r="O15" s="66">
        <f t="shared" si="5"/>
        <v>7</v>
      </c>
      <c r="P15" s="65">
        <f>VLOOKUP($A15,'Return Data'!$B$7:$R$2843,15,0)</f>
        <v>8.6806000000000001</v>
      </c>
      <c r="Q15" s="66">
        <f t="shared" si="6"/>
        <v>7</v>
      </c>
      <c r="R15" s="65">
        <f>VLOOKUP($A15,'Return Data'!$B$7:$R$2843,16,0)</f>
        <v>7.6280000000000001</v>
      </c>
      <c r="S15" s="67">
        <f t="shared" si="7"/>
        <v>15</v>
      </c>
    </row>
    <row r="16" spans="1:20" x14ac:dyDescent="0.3">
      <c r="A16" s="63" t="s">
        <v>1698</v>
      </c>
      <c r="B16" s="64">
        <f>VLOOKUP($A16,'Return Data'!$B$7:$R$2843,3,0)</f>
        <v>44321</v>
      </c>
      <c r="C16" s="65">
        <f>VLOOKUP($A16,'Return Data'!$B$7:$R$2843,4,0)</f>
        <v>19.400300000000001</v>
      </c>
      <c r="D16" s="65">
        <f>VLOOKUP($A16,'Return Data'!$B$7:$R$2843,10,0)</f>
        <v>-0.67479999999999996</v>
      </c>
      <c r="E16" s="66">
        <f t="shared" si="0"/>
        <v>22</v>
      </c>
      <c r="F16" s="65">
        <f>VLOOKUP($A16,'Return Data'!$B$7:$R$2843,11,0)</f>
        <v>9.5449000000000002</v>
      </c>
      <c r="G16" s="66">
        <f t="shared" si="1"/>
        <v>13</v>
      </c>
      <c r="H16" s="65">
        <f>VLOOKUP($A16,'Return Data'!$B$7:$R$2843,12,0)</f>
        <v>14.5716</v>
      </c>
      <c r="I16" s="66">
        <f t="shared" si="2"/>
        <v>12</v>
      </c>
      <c r="J16" s="65">
        <f>VLOOKUP($A16,'Return Data'!$B$7:$R$2843,13,0)</f>
        <v>21.336099999999998</v>
      </c>
      <c r="K16" s="66">
        <f t="shared" si="3"/>
        <v>13</v>
      </c>
      <c r="L16" s="65">
        <f>VLOOKUP($A16,'Return Data'!$B$7:$R$2843,17,0)</f>
        <v>9.0119000000000007</v>
      </c>
      <c r="M16" s="66">
        <f t="shared" si="4"/>
        <v>6</v>
      </c>
      <c r="N16" s="65">
        <f>VLOOKUP($A16,'Return Data'!$B$7:$R$2843,14,0)</f>
        <v>6.5125000000000002</v>
      </c>
      <c r="O16" s="66">
        <f t="shared" si="5"/>
        <v>12</v>
      </c>
      <c r="P16" s="65">
        <f>VLOOKUP($A16,'Return Data'!$B$7:$R$2843,15,0)</f>
        <v>5.9447000000000001</v>
      </c>
      <c r="Q16" s="66">
        <f t="shared" si="6"/>
        <v>13</v>
      </c>
      <c r="R16" s="65">
        <f>VLOOKUP($A16,'Return Data'!$B$7:$R$2843,16,0)</f>
        <v>6.7332999999999998</v>
      </c>
      <c r="S16" s="67">
        <f t="shared" si="7"/>
        <v>20</v>
      </c>
    </row>
    <row r="17" spans="1:19" x14ac:dyDescent="0.3">
      <c r="A17" s="63" t="s">
        <v>1699</v>
      </c>
      <c r="B17" s="64">
        <f>VLOOKUP($A17,'Return Data'!$B$7:$R$2843,3,0)</f>
        <v>44321</v>
      </c>
      <c r="C17" s="65">
        <f>VLOOKUP($A17,'Return Data'!$B$7:$R$2843,4,0)</f>
        <v>23.12</v>
      </c>
      <c r="D17" s="65">
        <f>VLOOKUP($A17,'Return Data'!$B$7:$R$2843,10,0)</f>
        <v>0.17330000000000001</v>
      </c>
      <c r="E17" s="66">
        <f t="shared" si="0"/>
        <v>16</v>
      </c>
      <c r="F17" s="65">
        <f>VLOOKUP($A17,'Return Data'!$B$7:$R$2843,11,0)</f>
        <v>7.1859000000000002</v>
      </c>
      <c r="G17" s="66">
        <f t="shared" si="1"/>
        <v>18</v>
      </c>
      <c r="H17" s="65">
        <f>VLOOKUP($A17,'Return Data'!$B$7:$R$2843,12,0)</f>
        <v>10.200200000000001</v>
      </c>
      <c r="I17" s="66">
        <f t="shared" si="2"/>
        <v>20</v>
      </c>
      <c r="J17" s="65">
        <f>VLOOKUP($A17,'Return Data'!$B$7:$R$2843,13,0)</f>
        <v>19.7927</v>
      </c>
      <c r="K17" s="66">
        <f t="shared" si="3"/>
        <v>19</v>
      </c>
      <c r="L17" s="65">
        <f>VLOOKUP($A17,'Return Data'!$B$7:$R$2843,17,0)</f>
        <v>7.6196000000000002</v>
      </c>
      <c r="M17" s="66">
        <f t="shared" si="4"/>
        <v>16</v>
      </c>
      <c r="N17" s="65">
        <f>VLOOKUP($A17,'Return Data'!$B$7:$R$2843,14,0)</f>
        <v>6.1913</v>
      </c>
      <c r="O17" s="66">
        <f t="shared" si="5"/>
        <v>14</v>
      </c>
      <c r="P17" s="65">
        <f>VLOOKUP($A17,'Return Data'!$B$7:$R$2843,15,0)</f>
        <v>6.0763999999999996</v>
      </c>
      <c r="Q17" s="66">
        <f t="shared" si="6"/>
        <v>12</v>
      </c>
      <c r="R17" s="65">
        <f>VLOOKUP($A17,'Return Data'!$B$7:$R$2843,16,0)</f>
        <v>6.7061000000000002</v>
      </c>
      <c r="S17" s="67">
        <f t="shared" si="7"/>
        <v>21</v>
      </c>
    </row>
    <row r="18" spans="1:19" x14ac:dyDescent="0.3">
      <c r="A18" s="63" t="s">
        <v>1700</v>
      </c>
      <c r="B18" s="64">
        <f>VLOOKUP($A18,'Return Data'!$B$7:$R$2843,3,0)</f>
        <v>44321</v>
      </c>
      <c r="C18" s="65">
        <f>VLOOKUP($A18,'Return Data'!$B$7:$R$2843,4,0)</f>
        <v>11.6584</v>
      </c>
      <c r="D18" s="65">
        <f>VLOOKUP($A18,'Return Data'!$B$7:$R$2843,10,0)</f>
        <v>0.36759999999999998</v>
      </c>
      <c r="E18" s="66">
        <f t="shared" si="0"/>
        <v>12</v>
      </c>
      <c r="F18" s="65">
        <f>VLOOKUP($A18,'Return Data'!$B$7:$R$2843,11,0)</f>
        <v>5.7979000000000003</v>
      </c>
      <c r="G18" s="66">
        <f t="shared" si="1"/>
        <v>22</v>
      </c>
      <c r="H18" s="65">
        <f>VLOOKUP($A18,'Return Data'!$B$7:$R$2843,12,0)</f>
        <v>8.4027999999999992</v>
      </c>
      <c r="I18" s="66">
        <f t="shared" si="2"/>
        <v>22</v>
      </c>
      <c r="J18" s="65">
        <f>VLOOKUP($A18,'Return Data'!$B$7:$R$2843,13,0)</f>
        <v>16.168099999999999</v>
      </c>
      <c r="K18" s="66">
        <f t="shared" si="3"/>
        <v>22</v>
      </c>
      <c r="L18" s="65"/>
      <c r="M18" s="66"/>
      <c r="N18" s="65"/>
      <c r="O18" s="66"/>
      <c r="P18" s="65"/>
      <c r="Q18" s="66"/>
      <c r="R18" s="65">
        <f>VLOOKUP($A18,'Return Data'!$B$7:$R$2843,16,0)</f>
        <v>7.3467000000000002</v>
      </c>
      <c r="S18" s="67">
        <f t="shared" si="7"/>
        <v>17</v>
      </c>
    </row>
    <row r="19" spans="1:19" x14ac:dyDescent="0.3">
      <c r="A19" s="63" t="s">
        <v>1701</v>
      </c>
      <c r="B19" s="64">
        <f>VLOOKUP($A19,'Return Data'!$B$7:$R$2843,3,0)</f>
        <v>44321</v>
      </c>
      <c r="C19" s="65">
        <f>VLOOKUP($A19,'Return Data'!$B$7:$R$2843,4,0)</f>
        <v>16.7605</v>
      </c>
      <c r="D19" s="65">
        <f>VLOOKUP($A19,'Return Data'!$B$7:$R$2843,10,0)</f>
        <v>0.36709999999999998</v>
      </c>
      <c r="E19" s="66">
        <f t="shared" si="0"/>
        <v>13</v>
      </c>
      <c r="F19" s="65">
        <f>VLOOKUP($A19,'Return Data'!$B$7:$R$2843,11,0)</f>
        <v>6.8540999999999999</v>
      </c>
      <c r="G19" s="66">
        <f t="shared" si="1"/>
        <v>19</v>
      </c>
      <c r="H19" s="65">
        <f>VLOOKUP($A19,'Return Data'!$B$7:$R$2843,12,0)</f>
        <v>10.699</v>
      </c>
      <c r="I19" s="66">
        <f t="shared" si="2"/>
        <v>18</v>
      </c>
      <c r="J19" s="65">
        <f>VLOOKUP($A19,'Return Data'!$B$7:$R$2843,13,0)</f>
        <v>20.713699999999999</v>
      </c>
      <c r="K19" s="66">
        <f t="shared" si="3"/>
        <v>15</v>
      </c>
      <c r="L19" s="65">
        <f>VLOOKUP($A19,'Return Data'!$B$7:$R$2843,17,0)</f>
        <v>8.4690999999999992</v>
      </c>
      <c r="M19" s="66">
        <f t="shared" si="4"/>
        <v>10</v>
      </c>
      <c r="N19" s="65">
        <f>VLOOKUP($A19,'Return Data'!$B$7:$R$2843,14,0)</f>
        <v>7.6188000000000002</v>
      </c>
      <c r="O19" s="66">
        <f t="shared" si="5"/>
        <v>6</v>
      </c>
      <c r="P19" s="65">
        <f>VLOOKUP($A19,'Return Data'!$B$7:$R$2843,15,0)</f>
        <v>8.6983999999999995</v>
      </c>
      <c r="Q19" s="66">
        <f t="shared" si="6"/>
        <v>6</v>
      </c>
      <c r="R19" s="65">
        <f>VLOOKUP($A19,'Return Data'!$B$7:$R$2843,16,0)</f>
        <v>8.1851000000000003</v>
      </c>
      <c r="S19" s="67">
        <f t="shared" si="7"/>
        <v>5</v>
      </c>
    </row>
    <row r="20" spans="1:19" x14ac:dyDescent="0.3">
      <c r="A20" s="63" t="s">
        <v>1702</v>
      </c>
      <c r="B20" s="64">
        <f>VLOOKUP($A20,'Return Data'!$B$7:$R$2843,3,0)</f>
        <v>44321</v>
      </c>
      <c r="C20" s="65">
        <f>VLOOKUP($A20,'Return Data'!$B$7:$R$2843,4,0)</f>
        <v>20.706</v>
      </c>
      <c r="D20" s="65">
        <f>VLOOKUP($A20,'Return Data'!$B$7:$R$2843,10,0)</f>
        <v>1.1479999999999999</v>
      </c>
      <c r="E20" s="66">
        <f t="shared" si="0"/>
        <v>5</v>
      </c>
      <c r="F20" s="65">
        <f>VLOOKUP($A20,'Return Data'!$B$7:$R$2843,11,0)</f>
        <v>11.586499999999999</v>
      </c>
      <c r="G20" s="66">
        <f t="shared" si="1"/>
        <v>5</v>
      </c>
      <c r="H20" s="65">
        <f>VLOOKUP($A20,'Return Data'!$B$7:$R$2843,12,0)</f>
        <v>17.962700000000002</v>
      </c>
      <c r="I20" s="66">
        <f t="shared" si="2"/>
        <v>3</v>
      </c>
      <c r="J20" s="65">
        <f>VLOOKUP($A20,'Return Data'!$B$7:$R$2843,13,0)</f>
        <v>32.493000000000002</v>
      </c>
      <c r="K20" s="66">
        <f t="shared" si="3"/>
        <v>1</v>
      </c>
      <c r="L20" s="65">
        <f>VLOOKUP($A20,'Return Data'!$B$7:$R$2843,17,0)</f>
        <v>7.7698</v>
      </c>
      <c r="M20" s="66">
        <f t="shared" si="4"/>
        <v>15</v>
      </c>
      <c r="N20" s="65">
        <f>VLOOKUP($A20,'Return Data'!$B$7:$R$2843,14,0)</f>
        <v>5.9668000000000001</v>
      </c>
      <c r="O20" s="66">
        <f t="shared" si="5"/>
        <v>15</v>
      </c>
      <c r="P20" s="65">
        <f>VLOOKUP($A20,'Return Data'!$B$7:$R$2843,15,0)</f>
        <v>7.3857999999999997</v>
      </c>
      <c r="Q20" s="66">
        <f t="shared" si="6"/>
        <v>9</v>
      </c>
      <c r="R20" s="65">
        <f>VLOOKUP($A20,'Return Data'!$B$7:$R$2843,16,0)</f>
        <v>7.9162999999999997</v>
      </c>
      <c r="S20" s="67">
        <f t="shared" si="7"/>
        <v>11</v>
      </c>
    </row>
    <row r="21" spans="1:19" x14ac:dyDescent="0.3">
      <c r="A21" s="63" t="s">
        <v>1703</v>
      </c>
      <c r="B21" s="64">
        <f>VLOOKUP($A21,'Return Data'!$B$7:$R$2843,3,0)</f>
        <v>44321</v>
      </c>
      <c r="C21" s="65">
        <f>VLOOKUP($A21,'Return Data'!$B$7:$R$2843,4,0)</f>
        <v>13.9033</v>
      </c>
      <c r="D21" s="65">
        <f>VLOOKUP($A21,'Return Data'!$B$7:$R$2843,10,0)</f>
        <v>0.46100000000000002</v>
      </c>
      <c r="E21" s="66">
        <f t="shared" si="0"/>
        <v>11</v>
      </c>
      <c r="F21" s="65">
        <f>VLOOKUP($A21,'Return Data'!$B$7:$R$2843,11,0)</f>
        <v>12.0168</v>
      </c>
      <c r="G21" s="66">
        <f t="shared" si="1"/>
        <v>2</v>
      </c>
      <c r="H21" s="65">
        <f>VLOOKUP($A21,'Return Data'!$B$7:$R$2843,12,0)</f>
        <v>17.575500000000002</v>
      </c>
      <c r="I21" s="66">
        <f t="shared" si="2"/>
        <v>5</v>
      </c>
      <c r="J21" s="65">
        <f>VLOOKUP($A21,'Return Data'!$B$7:$R$2843,13,0)</f>
        <v>31.542899999999999</v>
      </c>
      <c r="K21" s="66">
        <f t="shared" si="3"/>
        <v>3</v>
      </c>
      <c r="L21" s="65">
        <f>VLOOKUP($A21,'Return Data'!$B$7:$R$2843,17,0)</f>
        <v>11.4193</v>
      </c>
      <c r="M21" s="66">
        <f t="shared" si="4"/>
        <v>1</v>
      </c>
      <c r="N21" s="65">
        <f>VLOOKUP($A21,'Return Data'!$B$7:$R$2843,14,0)</f>
        <v>8.2255000000000003</v>
      </c>
      <c r="O21" s="66">
        <f t="shared" si="5"/>
        <v>3</v>
      </c>
      <c r="P21" s="65"/>
      <c r="Q21" s="66"/>
      <c r="R21" s="65">
        <f>VLOOKUP($A21,'Return Data'!$B$7:$R$2843,16,0)</f>
        <v>8.0475999999999992</v>
      </c>
      <c r="S21" s="67">
        <f t="shared" si="7"/>
        <v>10</v>
      </c>
    </row>
    <row r="22" spans="1:19" x14ac:dyDescent="0.3">
      <c r="A22" s="63" t="s">
        <v>1704</v>
      </c>
      <c r="B22" s="64">
        <f>VLOOKUP($A22,'Return Data'!$B$7:$R$2843,3,0)</f>
        <v>44321</v>
      </c>
      <c r="C22" s="65">
        <f>VLOOKUP($A22,'Return Data'!$B$7:$R$2843,4,0)</f>
        <v>13.25</v>
      </c>
      <c r="D22" s="65">
        <f>VLOOKUP($A22,'Return Data'!$B$7:$R$2843,10,0)</f>
        <v>1.2686999999999999</v>
      </c>
      <c r="E22" s="66">
        <f t="shared" si="0"/>
        <v>2</v>
      </c>
      <c r="F22" s="65">
        <f>VLOOKUP($A22,'Return Data'!$B$7:$R$2843,11,0)</f>
        <v>11.3726</v>
      </c>
      <c r="G22" s="66">
        <f t="shared" si="1"/>
        <v>6</v>
      </c>
      <c r="H22" s="65">
        <f>VLOOKUP($A22,'Return Data'!$B$7:$R$2843,12,0)</f>
        <v>18.3353</v>
      </c>
      <c r="I22" s="66">
        <f t="shared" si="2"/>
        <v>2</v>
      </c>
      <c r="J22" s="65">
        <f>VLOOKUP($A22,'Return Data'!$B$7:$R$2843,13,0)</f>
        <v>31.6967</v>
      </c>
      <c r="K22" s="66">
        <f t="shared" si="3"/>
        <v>2</v>
      </c>
      <c r="L22" s="65"/>
      <c r="M22" s="66"/>
      <c r="N22" s="65"/>
      <c r="O22" s="66"/>
      <c r="P22" s="65"/>
      <c r="Q22" s="66"/>
      <c r="R22" s="65">
        <f>VLOOKUP($A22,'Return Data'!$B$7:$R$2843,16,0)</f>
        <v>12.531599999999999</v>
      </c>
      <c r="S22" s="67">
        <f t="shared" si="7"/>
        <v>1</v>
      </c>
    </row>
    <row r="23" spans="1:19" x14ac:dyDescent="0.3">
      <c r="A23" s="63" t="s">
        <v>1705</v>
      </c>
      <c r="B23" s="64">
        <f>VLOOKUP($A23,'Return Data'!$B$7:$R$2843,3,0)</f>
        <v>44321</v>
      </c>
      <c r="C23" s="65">
        <f>VLOOKUP($A23,'Return Data'!$B$7:$R$2843,4,0)</f>
        <v>11.3887</v>
      </c>
      <c r="D23" s="65">
        <f>VLOOKUP($A23,'Return Data'!$B$7:$R$2843,10,0)</f>
        <v>0.28620000000000001</v>
      </c>
      <c r="E23" s="66">
        <f t="shared" si="0"/>
        <v>14</v>
      </c>
      <c r="F23" s="65">
        <f>VLOOKUP($A23,'Return Data'!$B$7:$R$2843,11,0)</f>
        <v>9.6068999999999996</v>
      </c>
      <c r="G23" s="66">
        <f t="shared" si="1"/>
        <v>12</v>
      </c>
      <c r="H23" s="65">
        <f>VLOOKUP($A23,'Return Data'!$B$7:$R$2843,12,0)</f>
        <v>13.096500000000001</v>
      </c>
      <c r="I23" s="66">
        <f t="shared" si="2"/>
        <v>14</v>
      </c>
      <c r="J23" s="65">
        <f>VLOOKUP($A23,'Return Data'!$B$7:$R$2843,13,0)</f>
        <v>20.909400000000002</v>
      </c>
      <c r="K23" s="66">
        <f t="shared" si="3"/>
        <v>14</v>
      </c>
      <c r="L23" s="65">
        <f>VLOOKUP($A23,'Return Data'!$B$7:$R$2843,17,0)</f>
        <v>-4.8433999999999999</v>
      </c>
      <c r="M23" s="66">
        <f t="shared" si="4"/>
        <v>19</v>
      </c>
      <c r="N23" s="65">
        <f>VLOOKUP($A23,'Return Data'!$B$7:$R$2843,14,0)</f>
        <v>-3.3199000000000001</v>
      </c>
      <c r="O23" s="66">
        <f t="shared" si="5"/>
        <v>16</v>
      </c>
      <c r="P23" s="65">
        <f>VLOOKUP($A23,'Return Data'!$B$7:$R$2843,15,0)</f>
        <v>2.327</v>
      </c>
      <c r="Q23" s="66">
        <f t="shared" si="6"/>
        <v>14</v>
      </c>
      <c r="R23" s="65">
        <f>VLOOKUP($A23,'Return Data'!$B$7:$R$2843,16,0)</f>
        <v>2.2143999999999999</v>
      </c>
      <c r="S23" s="67">
        <f t="shared" si="7"/>
        <v>23</v>
      </c>
    </row>
    <row r="24" spans="1:19" x14ac:dyDescent="0.3">
      <c r="A24" s="63" t="s">
        <v>1706</v>
      </c>
      <c r="B24" s="64">
        <f>VLOOKUP($A24,'Return Data'!$B$7:$R$2843,3,0)</f>
        <v>44321</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44321</v>
      </c>
      <c r="C26" s="65">
        <f>VLOOKUP($A26,'Return Data'!$B$7:$R$2843,4,0)</f>
        <v>36.563899999999997</v>
      </c>
      <c r="D26" s="65">
        <f>VLOOKUP($A26,'Return Data'!$B$7:$R$2843,10,0)</f>
        <v>1.2645999999999999</v>
      </c>
      <c r="E26" s="66">
        <f t="shared" si="0"/>
        <v>3</v>
      </c>
      <c r="F26" s="65">
        <f>VLOOKUP($A26,'Return Data'!$B$7:$R$2843,11,0)</f>
        <v>9.4841999999999995</v>
      </c>
      <c r="G26" s="66">
        <f t="shared" si="1"/>
        <v>14</v>
      </c>
      <c r="H26" s="65">
        <f>VLOOKUP($A26,'Return Data'!$B$7:$R$2843,12,0)</f>
        <v>13.5938</v>
      </c>
      <c r="I26" s="66">
        <f t="shared" si="2"/>
        <v>13</v>
      </c>
      <c r="J26" s="65">
        <f>VLOOKUP($A26,'Return Data'!$B$7:$R$2843,13,0)</f>
        <v>20.359500000000001</v>
      </c>
      <c r="K26" s="66">
        <f t="shared" si="3"/>
        <v>17</v>
      </c>
      <c r="L26" s="65">
        <f>VLOOKUP($A26,'Return Data'!$B$7:$R$2843,17,0)</f>
        <v>6.8334000000000001</v>
      </c>
      <c r="M26" s="66">
        <f t="shared" si="4"/>
        <v>17</v>
      </c>
      <c r="N26" s="65">
        <f>VLOOKUP($A26,'Return Data'!$B$7:$R$2843,14,0)</f>
        <v>6.7953000000000001</v>
      </c>
      <c r="O26" s="66">
        <f t="shared" si="5"/>
        <v>10</v>
      </c>
      <c r="P26" s="65">
        <f>VLOOKUP($A26,'Return Data'!$B$7:$R$2843,15,0)</f>
        <v>7.2968999999999999</v>
      </c>
      <c r="Q26" s="66">
        <f t="shared" si="6"/>
        <v>10</v>
      </c>
      <c r="R26" s="65">
        <f>VLOOKUP($A26,'Return Data'!$B$7:$R$2843,16,0)</f>
        <v>7.8018999999999998</v>
      </c>
      <c r="S26" s="67">
        <f t="shared" si="7"/>
        <v>12</v>
      </c>
    </row>
    <row r="27" spans="1:19" x14ac:dyDescent="0.3">
      <c r="A27" s="63" t="s">
        <v>1709</v>
      </c>
      <c r="B27" s="64">
        <f>VLOOKUP($A27,'Return Data'!$B$7:$R$2843,3,0)</f>
        <v>44321</v>
      </c>
      <c r="C27" s="65">
        <f>VLOOKUP($A27,'Return Data'!$B$7:$R$2843,4,0)</f>
        <v>44.068600000000004</v>
      </c>
      <c r="D27" s="65">
        <f>VLOOKUP($A27,'Return Data'!$B$7:$R$2843,10,0)</f>
        <v>-0.10539999999999999</v>
      </c>
      <c r="E27" s="66">
        <f t="shared" si="0"/>
        <v>18</v>
      </c>
      <c r="F27" s="65">
        <f>VLOOKUP($A27,'Return Data'!$B$7:$R$2843,11,0)</f>
        <v>10.8329</v>
      </c>
      <c r="G27" s="66">
        <f t="shared" si="1"/>
        <v>8</v>
      </c>
      <c r="H27" s="65">
        <f>VLOOKUP($A27,'Return Data'!$B$7:$R$2843,12,0)</f>
        <v>16.138999999999999</v>
      </c>
      <c r="I27" s="66">
        <f t="shared" si="2"/>
        <v>8</v>
      </c>
      <c r="J27" s="65">
        <f>VLOOKUP($A27,'Return Data'!$B$7:$R$2843,13,0)</f>
        <v>28.294</v>
      </c>
      <c r="K27" s="66">
        <f t="shared" si="3"/>
        <v>5</v>
      </c>
      <c r="L27" s="65">
        <f>VLOOKUP($A27,'Return Data'!$B$7:$R$2843,17,0)</f>
        <v>10.8788</v>
      </c>
      <c r="M27" s="66">
        <f t="shared" si="4"/>
        <v>2</v>
      </c>
      <c r="N27" s="65">
        <f>VLOOKUP($A27,'Return Data'!$B$7:$R$2843,14,0)</f>
        <v>8.2677999999999994</v>
      </c>
      <c r="O27" s="66">
        <f t="shared" si="5"/>
        <v>2</v>
      </c>
      <c r="P27" s="65">
        <f>VLOOKUP($A27,'Return Data'!$B$7:$R$2843,15,0)</f>
        <v>8.7325999999999997</v>
      </c>
      <c r="Q27" s="66">
        <f t="shared" si="6"/>
        <v>5</v>
      </c>
      <c r="R27" s="65">
        <f>VLOOKUP($A27,'Return Data'!$B$7:$R$2843,16,0)</f>
        <v>8.1347000000000005</v>
      </c>
      <c r="S27" s="67">
        <f t="shared" si="7"/>
        <v>7</v>
      </c>
    </row>
    <row r="28" spans="1:19" x14ac:dyDescent="0.3">
      <c r="A28" s="63" t="s">
        <v>1710</v>
      </c>
      <c r="B28" s="64">
        <f>VLOOKUP($A28,'Return Data'!$B$7:$R$2843,3,0)</f>
        <v>44321</v>
      </c>
      <c r="C28" s="65">
        <f>VLOOKUP($A28,'Return Data'!$B$7:$R$2843,4,0)</f>
        <v>15.8842</v>
      </c>
      <c r="D28" s="65">
        <f>VLOOKUP($A28,'Return Data'!$B$7:$R$2843,10,0)</f>
        <v>0.50170000000000003</v>
      </c>
      <c r="E28" s="66">
        <f t="shared" si="0"/>
        <v>10</v>
      </c>
      <c r="F28" s="65">
        <f>VLOOKUP($A28,'Return Data'!$B$7:$R$2843,11,0)</f>
        <v>11.7119</v>
      </c>
      <c r="G28" s="66">
        <f t="shared" si="1"/>
        <v>3</v>
      </c>
      <c r="H28" s="65">
        <f>VLOOKUP($A28,'Return Data'!$B$7:$R$2843,12,0)</f>
        <v>17.6494</v>
      </c>
      <c r="I28" s="66">
        <f t="shared" si="2"/>
        <v>4</v>
      </c>
      <c r="J28" s="65">
        <f>VLOOKUP($A28,'Return Data'!$B$7:$R$2843,13,0)</f>
        <v>29.6691</v>
      </c>
      <c r="K28" s="66">
        <f t="shared" si="3"/>
        <v>4</v>
      </c>
      <c r="L28" s="65">
        <f>VLOOKUP($A28,'Return Data'!$B$7:$R$2843,17,0)</f>
        <v>10.3287</v>
      </c>
      <c r="M28" s="66">
        <f t="shared" si="4"/>
        <v>3</v>
      </c>
      <c r="N28" s="65">
        <f>VLOOKUP($A28,'Return Data'!$B$7:$R$2843,14,0)</f>
        <v>8.0716000000000001</v>
      </c>
      <c r="O28" s="66">
        <f t="shared" si="5"/>
        <v>4</v>
      </c>
      <c r="P28" s="65">
        <f>VLOOKUP($A28,'Return Data'!$B$7:$R$2843,15,0)</f>
        <v>8.5394000000000005</v>
      </c>
      <c r="Q28" s="66">
        <f t="shared" si="6"/>
        <v>8</v>
      </c>
      <c r="R28" s="65">
        <f>VLOOKUP($A28,'Return Data'!$B$7:$R$2843,16,0)</f>
        <v>8.0943000000000005</v>
      </c>
      <c r="S28" s="67">
        <f t="shared" si="7"/>
        <v>8</v>
      </c>
    </row>
    <row r="29" spans="1:19" x14ac:dyDescent="0.3">
      <c r="A29" s="63" t="s">
        <v>1711</v>
      </c>
      <c r="B29" s="64">
        <f>VLOOKUP($A29,'Return Data'!$B$7:$R$2843,3,0)</f>
        <v>44321</v>
      </c>
      <c r="C29" s="65">
        <f>VLOOKUP($A29,'Return Data'!$B$7:$R$2843,4,0)</f>
        <v>11.721500000000001</v>
      </c>
      <c r="D29" s="65">
        <f>VLOOKUP($A29,'Return Data'!$B$7:$R$2843,10,0)</f>
        <v>-0.95650000000000002</v>
      </c>
      <c r="E29" s="66">
        <f t="shared" si="0"/>
        <v>23</v>
      </c>
      <c r="F29" s="65">
        <f>VLOOKUP($A29,'Return Data'!$B$7:$R$2843,11,0)</f>
        <v>6.2327000000000004</v>
      </c>
      <c r="G29" s="66">
        <f t="shared" si="1"/>
        <v>21</v>
      </c>
      <c r="H29" s="65">
        <f>VLOOKUP($A29,'Return Data'!$B$7:$R$2843,12,0)</f>
        <v>9.6306999999999992</v>
      </c>
      <c r="I29" s="66">
        <f t="shared" si="2"/>
        <v>21</v>
      </c>
      <c r="J29" s="65">
        <f>VLOOKUP($A29,'Return Data'!$B$7:$R$2843,13,0)</f>
        <v>17.9617</v>
      </c>
      <c r="K29" s="66">
        <f t="shared" si="3"/>
        <v>21</v>
      </c>
      <c r="L29" s="65"/>
      <c r="M29" s="66"/>
      <c r="N29" s="65"/>
      <c r="O29" s="66"/>
      <c r="P29" s="65"/>
      <c r="Q29" s="66"/>
      <c r="R29" s="65">
        <f>VLOOKUP($A29,'Return Data'!$B$7:$R$2843,16,0)</f>
        <v>6.8101000000000003</v>
      </c>
      <c r="S29" s="67">
        <f t="shared" si="7"/>
        <v>19</v>
      </c>
    </row>
    <row r="30" spans="1:19" x14ac:dyDescent="0.3">
      <c r="A30" s="63" t="s">
        <v>1712</v>
      </c>
      <c r="B30" s="64">
        <f>VLOOKUP($A30,'Return Data'!$B$7:$R$2843,3,0)</f>
        <v>44321</v>
      </c>
      <c r="C30" s="65">
        <f>VLOOKUP($A30,'Return Data'!$B$7:$R$2843,4,0)</f>
        <v>50.179687604907002</v>
      </c>
      <c r="D30" s="65">
        <f>VLOOKUP($A30,'Return Data'!$B$7:$R$2843,10,0)</f>
        <v>-0.37709999999999999</v>
      </c>
      <c r="E30" s="66">
        <f t="shared" si="0"/>
        <v>19</v>
      </c>
      <c r="F30" s="65">
        <f>VLOOKUP($A30,'Return Data'!$B$7:$R$2843,11,0)</f>
        <v>7.7541000000000002</v>
      </c>
      <c r="G30" s="66">
        <f t="shared" si="1"/>
        <v>17</v>
      </c>
      <c r="H30" s="65">
        <f>VLOOKUP($A30,'Return Data'!$B$7:$R$2843,12,0)</f>
        <v>12.308299999999999</v>
      </c>
      <c r="I30" s="66">
        <f t="shared" si="2"/>
        <v>16</v>
      </c>
      <c r="J30" s="65">
        <f>VLOOKUP($A30,'Return Data'!$B$7:$R$2843,13,0)</f>
        <v>20.6097</v>
      </c>
      <c r="K30" s="66">
        <f t="shared" si="3"/>
        <v>16</v>
      </c>
      <c r="L30" s="65">
        <f>VLOOKUP($A30,'Return Data'!$B$7:$R$2843,17,0)</f>
        <v>7.8293999999999997</v>
      </c>
      <c r="M30" s="66">
        <f t="shared" si="4"/>
        <v>13</v>
      </c>
      <c r="N30" s="65">
        <f>VLOOKUP($A30,'Return Data'!$B$7:$R$2843,14,0)</f>
        <v>6.7478999999999996</v>
      </c>
      <c r="O30" s="66">
        <f t="shared" si="5"/>
        <v>11</v>
      </c>
      <c r="P30" s="65">
        <f>VLOOKUP($A30,'Return Data'!$B$7:$R$2843,15,0)</f>
        <v>7.1540999999999997</v>
      </c>
      <c r="Q30" s="66">
        <f t="shared" si="6"/>
        <v>11</v>
      </c>
      <c r="R30" s="65">
        <f>VLOOKUP($A30,'Return Data'!$B$7:$R$2843,16,0)</f>
        <v>7.7274000000000003</v>
      </c>
      <c r="S30" s="67">
        <f t="shared" si="7"/>
        <v>13</v>
      </c>
    </row>
    <row r="31" spans="1:19" x14ac:dyDescent="0.3">
      <c r="A31" s="63" t="s">
        <v>1713</v>
      </c>
      <c r="B31" s="64">
        <f>VLOOKUP($A31,'Return Data'!$B$7:$R$2843,3,0)</f>
        <v>44321</v>
      </c>
      <c r="C31" s="65">
        <f>VLOOKUP($A31,'Return Data'!$B$7:$R$2843,4,0)</f>
        <v>12.39</v>
      </c>
      <c r="D31" s="65">
        <f>VLOOKUP($A31,'Return Data'!$B$7:$R$2843,10,0)</f>
        <v>-0.40189999999999998</v>
      </c>
      <c r="E31" s="66">
        <f t="shared" si="0"/>
        <v>21</v>
      </c>
      <c r="F31" s="65">
        <f>VLOOKUP($A31,'Return Data'!$B$7:$R$2843,11,0)</f>
        <v>6.5347999999999997</v>
      </c>
      <c r="G31" s="66">
        <f t="shared" si="1"/>
        <v>20</v>
      </c>
      <c r="H31" s="65">
        <f>VLOOKUP($A31,'Return Data'!$B$7:$R$2843,12,0)</f>
        <v>10.329499999999999</v>
      </c>
      <c r="I31" s="66">
        <f t="shared" si="2"/>
        <v>19</v>
      </c>
      <c r="J31" s="65">
        <f>VLOOKUP($A31,'Return Data'!$B$7:$R$2843,13,0)</f>
        <v>19.9419</v>
      </c>
      <c r="K31" s="66">
        <f t="shared" si="3"/>
        <v>18</v>
      </c>
      <c r="L31" s="65">
        <f>VLOOKUP($A31,'Return Data'!$B$7:$R$2843,17,0)</f>
        <v>8.8493999999999993</v>
      </c>
      <c r="M31" s="66">
        <f t="shared" si="4"/>
        <v>7</v>
      </c>
      <c r="N31" s="65"/>
      <c r="O31" s="66"/>
      <c r="P31" s="65"/>
      <c r="Q31" s="66"/>
      <c r="R31" s="65">
        <f>VLOOKUP($A31,'Return Data'!$B$7:$R$2843,16,0)</f>
        <v>8.1362000000000005</v>
      </c>
      <c r="S31" s="67">
        <f t="shared" si="7"/>
        <v>6</v>
      </c>
    </row>
    <row r="32" spans="1:19" x14ac:dyDescent="0.3">
      <c r="A32" s="63" t="s">
        <v>1714</v>
      </c>
      <c r="B32" s="64">
        <f>VLOOKUP($A32,'Return Data'!$B$7:$R$2843,3,0)</f>
        <v>44321</v>
      </c>
      <c r="C32" s="65">
        <f>VLOOKUP($A32,'Return Data'!$B$7:$R$2843,4,0)</f>
        <v>12.0244</v>
      </c>
      <c r="D32" s="65">
        <f>VLOOKUP($A32,'Return Data'!$B$7:$R$2843,10,0)</f>
        <v>0.56869999999999998</v>
      </c>
      <c r="E32" s="66">
        <f t="shared" si="0"/>
        <v>9</v>
      </c>
      <c r="F32" s="65">
        <f>VLOOKUP($A32,'Return Data'!$B$7:$R$2843,11,0)</f>
        <v>11.703200000000001</v>
      </c>
      <c r="G32" s="66">
        <f t="shared" si="1"/>
        <v>4</v>
      </c>
      <c r="H32" s="65">
        <f>VLOOKUP($A32,'Return Data'!$B$7:$R$2843,12,0)</f>
        <v>16.037600000000001</v>
      </c>
      <c r="I32" s="66">
        <f t="shared" si="2"/>
        <v>9</v>
      </c>
      <c r="J32" s="65">
        <f>VLOOKUP($A32,'Return Data'!$B$7:$R$2843,13,0)</f>
        <v>25.0185</v>
      </c>
      <c r="K32" s="66">
        <f t="shared" si="3"/>
        <v>9</v>
      </c>
      <c r="L32" s="65">
        <f>VLOOKUP($A32,'Return Data'!$B$7:$R$2843,17,0)</f>
        <v>8.7749000000000006</v>
      </c>
      <c r="M32" s="66">
        <f t="shared" si="4"/>
        <v>8</v>
      </c>
      <c r="N32" s="65"/>
      <c r="O32" s="66"/>
      <c r="P32" s="65"/>
      <c r="Q32" s="66"/>
      <c r="R32" s="65">
        <f>VLOOKUP($A32,'Return Data'!$B$7:$R$2843,16,0)</f>
        <v>7.1148999999999996</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0.38326086956521743</v>
      </c>
      <c r="E34" s="74"/>
      <c r="F34" s="75">
        <f>AVERAGE(F8:F32)</f>
        <v>9.3329086956521738</v>
      </c>
      <c r="G34" s="74"/>
      <c r="H34" s="75">
        <f>AVERAGE(H8:H32)</f>
        <v>13.907252173913042</v>
      </c>
      <c r="I34" s="74"/>
      <c r="J34" s="75">
        <f>AVERAGE(J8:J32)</f>
        <v>23.643165217391306</v>
      </c>
      <c r="K34" s="74"/>
      <c r="L34" s="75">
        <f>AVERAGE(L8:L32)</f>
        <v>8.0222684210526296</v>
      </c>
      <c r="M34" s="74"/>
      <c r="N34" s="75">
        <f>AVERAGE(N8:N32)</f>
        <v>6.5955374999999998</v>
      </c>
      <c r="O34" s="74"/>
      <c r="P34" s="75">
        <f>AVERAGE(P8:P32)</f>
        <v>7.6896571428571425</v>
      </c>
      <c r="Q34" s="74"/>
      <c r="R34" s="75">
        <f>AVERAGE(R8:R32)</f>
        <v>7.6859000000000002</v>
      </c>
      <c r="S34" s="76"/>
    </row>
    <row r="35" spans="1:19" x14ac:dyDescent="0.3">
      <c r="A35" s="73" t="s">
        <v>28</v>
      </c>
      <c r="B35" s="74"/>
      <c r="C35" s="74"/>
      <c r="D35" s="75">
        <f>MIN(D8:D32)</f>
        <v>-0.95650000000000002</v>
      </c>
      <c r="E35" s="74"/>
      <c r="F35" s="75">
        <f>MIN(F8:F32)</f>
        <v>3.5398000000000001</v>
      </c>
      <c r="G35" s="74"/>
      <c r="H35" s="75">
        <f>MIN(H8:H32)</f>
        <v>6.3635999999999999</v>
      </c>
      <c r="I35" s="74"/>
      <c r="J35" s="75">
        <f>MIN(J8:J32)</f>
        <v>15.157500000000001</v>
      </c>
      <c r="K35" s="74"/>
      <c r="L35" s="75">
        <f>MIN(L8:L32)</f>
        <v>-4.8433999999999999</v>
      </c>
      <c r="M35" s="74"/>
      <c r="N35" s="75">
        <f>MIN(N8:N32)</f>
        <v>-3.3199000000000001</v>
      </c>
      <c r="O35" s="74"/>
      <c r="P35" s="75">
        <f>MIN(P8:P32)</f>
        <v>2.327</v>
      </c>
      <c r="Q35" s="74"/>
      <c r="R35" s="75">
        <f>MIN(R8:R32)</f>
        <v>2.2143999999999999</v>
      </c>
      <c r="S35" s="76"/>
    </row>
    <row r="36" spans="1:19" ht="15" thickBot="1" x14ac:dyDescent="0.35">
      <c r="A36" s="77" t="s">
        <v>29</v>
      </c>
      <c r="B36" s="78"/>
      <c r="C36" s="78"/>
      <c r="D36" s="79">
        <f>MAX(D8:D32)</f>
        <v>1.6289</v>
      </c>
      <c r="E36" s="78"/>
      <c r="F36" s="79">
        <f>MAX(F8:F32)</f>
        <v>14.2599</v>
      </c>
      <c r="G36" s="78"/>
      <c r="H36" s="79">
        <f>MAX(H8:H32)</f>
        <v>18.590800000000002</v>
      </c>
      <c r="I36" s="78"/>
      <c r="J36" s="79">
        <f>MAX(J8:J32)</f>
        <v>32.493000000000002</v>
      </c>
      <c r="K36" s="78"/>
      <c r="L36" s="79">
        <f>MAX(L8:L32)</f>
        <v>11.4193</v>
      </c>
      <c r="M36" s="78"/>
      <c r="N36" s="79">
        <f>MAX(N8:N32)</f>
        <v>8.3504000000000005</v>
      </c>
      <c r="O36" s="78"/>
      <c r="P36" s="79">
        <f>MAX(P8:P32)</f>
        <v>10.0642</v>
      </c>
      <c r="Q36" s="78"/>
      <c r="R36" s="79">
        <f>MAX(R8:R32)</f>
        <v>12.531599999999999</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44321</v>
      </c>
      <c r="C8" s="65">
        <f>VLOOKUP($A8,'Return Data'!$B$7:$R$2843,4,0)</f>
        <v>21.875499999999999</v>
      </c>
      <c r="D8" s="65">
        <f>VLOOKUP($A8,'Return Data'!$B$7:$R$2843,10,0)</f>
        <v>1.2141</v>
      </c>
      <c r="E8" s="66">
        <f t="shared" ref="E8:E34" si="0">RANK(D8,D$8:D$34,0)</f>
        <v>2</v>
      </c>
      <c r="F8" s="65">
        <f>VLOOKUP($A8,'Return Data'!$B$7:$R$2843,11,0)</f>
        <v>2.1770999999999998</v>
      </c>
      <c r="G8" s="66">
        <f t="shared" ref="G8:G34" si="1">RANK(F8,F$8:F$34,0)</f>
        <v>2</v>
      </c>
      <c r="H8" s="65">
        <f>VLOOKUP($A8,'Return Data'!$B$7:$R$2843,12,0)</f>
        <v>3.2014</v>
      </c>
      <c r="I8" s="66">
        <f t="shared" ref="I8:I23" si="2">RANK(H8,H$8:H$34,0)</f>
        <v>9</v>
      </c>
      <c r="J8" s="65">
        <f>VLOOKUP($A8,'Return Data'!$B$7:$R$2843,13,0)</f>
        <v>3.9546999999999999</v>
      </c>
      <c r="K8" s="66">
        <f t="shared" ref="K8:K23" si="3">RANK(J8,J$8:J$34,0)</f>
        <v>7</v>
      </c>
      <c r="L8" s="65">
        <f>VLOOKUP($A8,'Return Data'!$B$7:$R$2843,17,0)</f>
        <v>5.3320999999999996</v>
      </c>
      <c r="M8" s="66">
        <f t="shared" ref="M8:M18" si="4">RANK(L8,L$8:L$34,0)</f>
        <v>8</v>
      </c>
      <c r="N8" s="65">
        <f>VLOOKUP($A8,'Return Data'!$B$7:$R$2843,14,0)</f>
        <v>5.8319000000000001</v>
      </c>
      <c r="O8" s="66">
        <f>RANK(N8,N$8:N$34,0)</f>
        <v>6</v>
      </c>
      <c r="P8" s="65">
        <f>VLOOKUP($A8,'Return Data'!$B$7:$R$2843,15,0)</f>
        <v>6.1710000000000003</v>
      </c>
      <c r="Q8" s="66">
        <f>RANK(P8,P$8:P$34,0)</f>
        <v>6</v>
      </c>
      <c r="R8" s="65">
        <f>VLOOKUP($A8,'Return Data'!$B$7:$R$2843,16,0)</f>
        <v>7.1798000000000002</v>
      </c>
      <c r="S8" s="67">
        <f t="shared" ref="S8:S34" si="5">RANK(R8,R$8:R$34,0)</f>
        <v>4</v>
      </c>
    </row>
    <row r="9" spans="1:20" x14ac:dyDescent="0.3">
      <c r="A9" s="63" t="s">
        <v>1716</v>
      </c>
      <c r="B9" s="64">
        <f>VLOOKUP($A9,'Return Data'!$B$7:$R$2843,3,0)</f>
        <v>44321</v>
      </c>
      <c r="C9" s="65">
        <f>VLOOKUP($A9,'Return Data'!$B$7:$R$2843,4,0)</f>
        <v>15.4983</v>
      </c>
      <c r="D9" s="65">
        <f>VLOOKUP($A9,'Return Data'!$B$7:$R$2843,10,0)</f>
        <v>1.0773999999999999</v>
      </c>
      <c r="E9" s="66">
        <f t="shared" si="0"/>
        <v>11</v>
      </c>
      <c r="F9" s="65">
        <f>VLOOKUP($A9,'Return Data'!$B$7:$R$2843,11,0)</f>
        <v>2.0188999999999999</v>
      </c>
      <c r="G9" s="66">
        <f t="shared" si="1"/>
        <v>11</v>
      </c>
      <c r="H9" s="65">
        <f>VLOOKUP($A9,'Return Data'!$B$7:$R$2843,12,0)</f>
        <v>3.0609000000000002</v>
      </c>
      <c r="I9" s="66">
        <f t="shared" si="2"/>
        <v>14</v>
      </c>
      <c r="J9" s="65">
        <f>VLOOKUP($A9,'Return Data'!$B$7:$R$2843,13,0)</f>
        <v>3.7827999999999999</v>
      </c>
      <c r="K9" s="66">
        <f t="shared" si="3"/>
        <v>13</v>
      </c>
      <c r="L9" s="65">
        <f>VLOOKUP($A9,'Return Data'!$B$7:$R$2843,17,0)</f>
        <v>5.2782</v>
      </c>
      <c r="M9" s="66">
        <f t="shared" si="4"/>
        <v>10</v>
      </c>
      <c r="N9" s="65">
        <f>VLOOKUP($A9,'Return Data'!$B$7:$R$2843,14,0)</f>
        <v>5.8273999999999999</v>
      </c>
      <c r="O9" s="66">
        <f>RANK(N9,N$8:N$34,0)</f>
        <v>7</v>
      </c>
      <c r="P9" s="65">
        <f>VLOOKUP($A9,'Return Data'!$B$7:$R$2843,15,0)</f>
        <v>6.2926000000000002</v>
      </c>
      <c r="Q9" s="66">
        <f>RANK(P9,P$8:P$34,0)</f>
        <v>3</v>
      </c>
      <c r="R9" s="65">
        <f>VLOOKUP($A9,'Return Data'!$B$7:$R$2843,16,0)</f>
        <v>6.7282000000000002</v>
      </c>
      <c r="S9" s="67">
        <f t="shared" si="5"/>
        <v>11</v>
      </c>
    </row>
    <row r="10" spans="1:20" x14ac:dyDescent="0.3">
      <c r="A10" s="63" t="s">
        <v>1717</v>
      </c>
      <c r="B10" s="64">
        <f>VLOOKUP($A10,'Return Data'!$B$7:$R$2843,3,0)</f>
        <v>44321</v>
      </c>
      <c r="C10" s="65">
        <f>VLOOKUP($A10,'Return Data'!$B$7:$R$2843,4,0)</f>
        <v>13.035</v>
      </c>
      <c r="D10" s="65">
        <f>VLOOKUP($A10,'Return Data'!$B$7:$R$2843,10,0)</f>
        <v>1.0465</v>
      </c>
      <c r="E10" s="66">
        <f t="shared" si="0"/>
        <v>14</v>
      </c>
      <c r="F10" s="65">
        <f>VLOOKUP($A10,'Return Data'!$B$7:$R$2843,11,0)</f>
        <v>2.0992000000000002</v>
      </c>
      <c r="G10" s="66">
        <f t="shared" si="1"/>
        <v>7</v>
      </c>
      <c r="H10" s="65">
        <f>VLOOKUP($A10,'Return Data'!$B$7:$R$2843,12,0)</f>
        <v>3.2884000000000002</v>
      </c>
      <c r="I10" s="66">
        <f t="shared" si="2"/>
        <v>4</v>
      </c>
      <c r="J10" s="65">
        <f>VLOOKUP($A10,'Return Data'!$B$7:$R$2843,13,0)</f>
        <v>3.8645</v>
      </c>
      <c r="K10" s="66">
        <f t="shared" si="3"/>
        <v>9</v>
      </c>
      <c r="L10" s="65">
        <f>VLOOKUP($A10,'Return Data'!$B$7:$R$2843,17,0)</f>
        <v>5.4873000000000003</v>
      </c>
      <c r="M10" s="66">
        <f t="shared" si="4"/>
        <v>4</v>
      </c>
      <c r="N10" s="65">
        <f>VLOOKUP($A10,'Return Data'!$B$7:$R$2843,14,0)</f>
        <v>5.9965999999999999</v>
      </c>
      <c r="O10" s="66">
        <f>RANK(N10,N$8:N$34,0)</f>
        <v>3</v>
      </c>
      <c r="P10" s="65"/>
      <c r="Q10" s="66"/>
      <c r="R10" s="65">
        <f>VLOOKUP($A10,'Return Data'!$B$7:$R$2843,16,0)</f>
        <v>6.2774999999999999</v>
      </c>
      <c r="S10" s="67">
        <f t="shared" si="5"/>
        <v>16</v>
      </c>
    </row>
    <row r="11" spans="1:20" x14ac:dyDescent="0.3">
      <c r="A11" s="63" t="s">
        <v>1718</v>
      </c>
      <c r="B11" s="64">
        <f>VLOOKUP($A11,'Return Data'!$B$7:$R$2843,3,0)</f>
        <v>44321</v>
      </c>
      <c r="C11" s="65">
        <f>VLOOKUP($A11,'Return Data'!$B$7:$R$2843,4,0)</f>
        <v>11.4849</v>
      </c>
      <c r="D11" s="65">
        <f>VLOOKUP($A11,'Return Data'!$B$7:$R$2843,10,0)</f>
        <v>0.75890000000000002</v>
      </c>
      <c r="E11" s="66">
        <f t="shared" si="0"/>
        <v>25</v>
      </c>
      <c r="F11" s="65">
        <f>VLOOKUP($A11,'Return Data'!$B$7:$R$2843,11,0)</f>
        <v>1.3859999999999999</v>
      </c>
      <c r="G11" s="66">
        <f t="shared" si="1"/>
        <v>23</v>
      </c>
      <c r="H11" s="65">
        <f>VLOOKUP($A11,'Return Data'!$B$7:$R$2843,12,0)</f>
        <v>2.3391000000000002</v>
      </c>
      <c r="I11" s="66">
        <f t="shared" si="2"/>
        <v>21</v>
      </c>
      <c r="J11" s="65">
        <f>VLOOKUP($A11,'Return Data'!$B$7:$R$2843,13,0)</f>
        <v>2.9887999999999999</v>
      </c>
      <c r="K11" s="66">
        <f t="shared" si="3"/>
        <v>20</v>
      </c>
      <c r="L11" s="65">
        <f>VLOOKUP($A11,'Return Data'!$B$7:$R$2843,17,0)</f>
        <v>4.2954999999999997</v>
      </c>
      <c r="M11" s="66">
        <f t="shared" si="4"/>
        <v>20</v>
      </c>
      <c r="N11" s="65"/>
      <c r="O11" s="66"/>
      <c r="P11" s="65"/>
      <c r="Q11" s="66"/>
      <c r="R11" s="65">
        <f>VLOOKUP($A11,'Return Data'!$B$7:$R$2843,16,0)</f>
        <v>4.9207999999999998</v>
      </c>
      <c r="S11" s="67">
        <f t="shared" si="5"/>
        <v>20</v>
      </c>
    </row>
    <row r="12" spans="1:20" x14ac:dyDescent="0.3">
      <c r="A12" s="63" t="s">
        <v>1719</v>
      </c>
      <c r="B12" s="64">
        <f>VLOOKUP($A12,'Return Data'!$B$7:$R$2843,3,0)</f>
        <v>44321</v>
      </c>
      <c r="C12" s="65">
        <f>VLOOKUP($A12,'Return Data'!$B$7:$R$2843,4,0)</f>
        <v>12.026</v>
      </c>
      <c r="D12" s="65">
        <f>VLOOKUP($A12,'Return Data'!$B$7:$R$2843,10,0)</f>
        <v>0.98250000000000004</v>
      </c>
      <c r="E12" s="66">
        <f t="shared" si="0"/>
        <v>18</v>
      </c>
      <c r="F12" s="65">
        <f>VLOOKUP($A12,'Return Data'!$B$7:$R$2843,11,0)</f>
        <v>1.8548</v>
      </c>
      <c r="G12" s="66">
        <f t="shared" si="1"/>
        <v>17</v>
      </c>
      <c r="H12" s="65">
        <f>VLOOKUP($A12,'Return Data'!$B$7:$R$2843,12,0)</f>
        <v>2.9359000000000002</v>
      </c>
      <c r="I12" s="66">
        <f t="shared" si="2"/>
        <v>16</v>
      </c>
      <c r="J12" s="65">
        <f>VLOOKUP($A12,'Return Data'!$B$7:$R$2843,13,0)</f>
        <v>3.5920000000000001</v>
      </c>
      <c r="K12" s="66">
        <f t="shared" si="3"/>
        <v>17</v>
      </c>
      <c r="L12" s="65">
        <f>VLOOKUP($A12,'Return Data'!$B$7:$R$2843,17,0)</f>
        <v>5.1951000000000001</v>
      </c>
      <c r="M12" s="66">
        <f t="shared" si="4"/>
        <v>13</v>
      </c>
      <c r="N12" s="65">
        <f>VLOOKUP($A12,'Return Data'!$B$7:$R$2843,14,0)</f>
        <v>5.7324999999999999</v>
      </c>
      <c r="O12" s="66">
        <f t="shared" ref="O12:O18" si="6">RANK(N12,N$8:N$34,0)</f>
        <v>11</v>
      </c>
      <c r="P12" s="65"/>
      <c r="Q12" s="66"/>
      <c r="R12" s="65">
        <f>VLOOKUP($A12,'Return Data'!$B$7:$R$2843,16,0)</f>
        <v>5.7916999999999996</v>
      </c>
      <c r="S12" s="67">
        <f t="shared" si="5"/>
        <v>18</v>
      </c>
    </row>
    <row r="13" spans="1:20" x14ac:dyDescent="0.3">
      <c r="A13" s="63" t="s">
        <v>1720</v>
      </c>
      <c r="B13" s="64">
        <f>VLOOKUP($A13,'Return Data'!$B$7:$R$2843,3,0)</f>
        <v>44321</v>
      </c>
      <c r="C13" s="65">
        <f>VLOOKUP($A13,'Return Data'!$B$7:$R$2843,4,0)</f>
        <v>15.808999999999999</v>
      </c>
      <c r="D13" s="65">
        <f>VLOOKUP($A13,'Return Data'!$B$7:$R$2843,10,0)</f>
        <v>1.1115999999999999</v>
      </c>
      <c r="E13" s="66">
        <f t="shared" si="0"/>
        <v>10</v>
      </c>
      <c r="F13" s="65">
        <f>VLOOKUP($A13,'Return Data'!$B$7:$R$2843,11,0)</f>
        <v>2.1021999999999998</v>
      </c>
      <c r="G13" s="66">
        <f t="shared" si="1"/>
        <v>6</v>
      </c>
      <c r="H13" s="65">
        <f>VLOOKUP($A13,'Return Data'!$B$7:$R$2843,12,0)</f>
        <v>3.2054</v>
      </c>
      <c r="I13" s="66">
        <f t="shared" si="2"/>
        <v>7</v>
      </c>
      <c r="J13" s="65">
        <f>VLOOKUP($A13,'Return Data'!$B$7:$R$2843,13,0)</f>
        <v>3.8910999999999998</v>
      </c>
      <c r="K13" s="66">
        <f t="shared" si="3"/>
        <v>8</v>
      </c>
      <c r="L13" s="65">
        <f>VLOOKUP($A13,'Return Data'!$B$7:$R$2843,17,0)</f>
        <v>5.5698999999999996</v>
      </c>
      <c r="M13" s="66">
        <f t="shared" si="4"/>
        <v>2</v>
      </c>
      <c r="N13" s="65">
        <f>VLOOKUP($A13,'Return Data'!$B$7:$R$2843,14,0)</f>
        <v>6.0338000000000003</v>
      </c>
      <c r="O13" s="66">
        <f t="shared" si="6"/>
        <v>1</v>
      </c>
      <c r="P13" s="65">
        <f>VLOOKUP($A13,'Return Data'!$B$7:$R$2843,15,0)</f>
        <v>6.3728999999999996</v>
      </c>
      <c r="Q13" s="66">
        <f t="shared" ref="Q13:Q18" si="7">RANK(P13,P$8:P$34,0)</f>
        <v>2</v>
      </c>
      <c r="R13" s="65">
        <f>VLOOKUP($A13,'Return Data'!$B$7:$R$2843,16,0)</f>
        <v>6.9039000000000001</v>
      </c>
      <c r="S13" s="67">
        <f t="shared" si="5"/>
        <v>8</v>
      </c>
    </row>
    <row r="14" spans="1:20" x14ac:dyDescent="0.3">
      <c r="A14" s="63" t="s">
        <v>1721</v>
      </c>
      <c r="B14" s="64">
        <f>VLOOKUP($A14,'Return Data'!$B$7:$R$2843,3,0)</f>
        <v>44321</v>
      </c>
      <c r="C14" s="65">
        <f>VLOOKUP($A14,'Return Data'!$B$7:$R$2843,4,0)</f>
        <v>15.499000000000001</v>
      </c>
      <c r="D14" s="65">
        <f>VLOOKUP($A14,'Return Data'!$B$7:$R$2843,10,0)</f>
        <v>1.1222000000000001</v>
      </c>
      <c r="E14" s="66">
        <f t="shared" si="0"/>
        <v>8</v>
      </c>
      <c r="F14" s="65">
        <f>VLOOKUP($A14,'Return Data'!$B$7:$R$2843,11,0)</f>
        <v>2.0274999999999999</v>
      </c>
      <c r="G14" s="66">
        <f t="shared" si="1"/>
        <v>10</v>
      </c>
      <c r="H14" s="65">
        <f>VLOOKUP($A14,'Return Data'!$B$7:$R$2843,12,0)</f>
        <v>3.1341000000000001</v>
      </c>
      <c r="I14" s="66">
        <f t="shared" si="2"/>
        <v>11</v>
      </c>
      <c r="J14" s="65">
        <f>VLOOKUP($A14,'Return Data'!$B$7:$R$2843,13,0)</f>
        <v>3.6930000000000001</v>
      </c>
      <c r="K14" s="66">
        <f t="shared" si="3"/>
        <v>15</v>
      </c>
      <c r="L14" s="65">
        <f>VLOOKUP($A14,'Return Data'!$B$7:$R$2843,17,0)</f>
        <v>4.9718</v>
      </c>
      <c r="M14" s="66">
        <f t="shared" si="4"/>
        <v>16</v>
      </c>
      <c r="N14" s="65">
        <f>VLOOKUP($A14,'Return Data'!$B$7:$R$2843,14,0)</f>
        <v>5.4131</v>
      </c>
      <c r="O14" s="66">
        <f t="shared" si="6"/>
        <v>14</v>
      </c>
      <c r="P14" s="65">
        <f>VLOOKUP($A14,'Return Data'!$B$7:$R$2843,15,0)</f>
        <v>5.8323</v>
      </c>
      <c r="Q14" s="66">
        <f t="shared" si="7"/>
        <v>13</v>
      </c>
      <c r="R14" s="65">
        <f>VLOOKUP($A14,'Return Data'!$B$7:$R$2843,16,0)</f>
        <v>6.3648999999999996</v>
      </c>
      <c r="S14" s="67">
        <f t="shared" si="5"/>
        <v>14</v>
      </c>
    </row>
    <row r="15" spans="1:20" x14ac:dyDescent="0.3">
      <c r="A15" s="63" t="s">
        <v>1722</v>
      </c>
      <c r="B15" s="64">
        <f>VLOOKUP($A15,'Return Data'!$B$7:$R$2843,3,0)</f>
        <v>44321</v>
      </c>
      <c r="C15" s="65">
        <f>VLOOKUP($A15,'Return Data'!$B$7:$R$2843,4,0)</f>
        <v>28.170500000000001</v>
      </c>
      <c r="D15" s="65">
        <f>VLOOKUP($A15,'Return Data'!$B$7:$R$2843,10,0)</f>
        <v>1.1137999999999999</v>
      </c>
      <c r="E15" s="66">
        <f t="shared" si="0"/>
        <v>9</v>
      </c>
      <c r="F15" s="65">
        <f>VLOOKUP($A15,'Return Data'!$B$7:$R$2843,11,0)</f>
        <v>2.0137999999999998</v>
      </c>
      <c r="G15" s="66">
        <f t="shared" si="1"/>
        <v>12</v>
      </c>
      <c r="H15" s="65">
        <f>VLOOKUP($A15,'Return Data'!$B$7:$R$2843,12,0)</f>
        <v>3.0991</v>
      </c>
      <c r="I15" s="66">
        <f t="shared" si="2"/>
        <v>13</v>
      </c>
      <c r="J15" s="65">
        <f>VLOOKUP($A15,'Return Data'!$B$7:$R$2843,13,0)</f>
        <v>3.8386999999999998</v>
      </c>
      <c r="K15" s="66">
        <f t="shared" si="3"/>
        <v>11</v>
      </c>
      <c r="L15" s="65">
        <f>VLOOKUP($A15,'Return Data'!$B$7:$R$2843,17,0)</f>
        <v>5.2198000000000002</v>
      </c>
      <c r="M15" s="66">
        <f t="shared" si="4"/>
        <v>11</v>
      </c>
      <c r="N15" s="65">
        <f>VLOOKUP($A15,'Return Data'!$B$7:$R$2843,14,0)</f>
        <v>5.7910000000000004</v>
      </c>
      <c r="O15" s="66">
        <f t="shared" si="6"/>
        <v>10</v>
      </c>
      <c r="P15" s="65">
        <f>VLOOKUP($A15,'Return Data'!$B$7:$R$2843,15,0)</f>
        <v>6.1638000000000002</v>
      </c>
      <c r="Q15" s="66">
        <f t="shared" si="7"/>
        <v>7</v>
      </c>
      <c r="R15" s="65">
        <f>VLOOKUP($A15,'Return Data'!$B$7:$R$2843,16,0)</f>
        <v>7.2796000000000003</v>
      </c>
      <c r="S15" s="67">
        <f t="shared" si="5"/>
        <v>2</v>
      </c>
    </row>
    <row r="16" spans="1:20" x14ac:dyDescent="0.3">
      <c r="A16" s="63" t="s">
        <v>1723</v>
      </c>
      <c r="B16" s="64">
        <f>VLOOKUP($A16,'Return Data'!$B$7:$R$2843,3,0)</f>
        <v>44321</v>
      </c>
      <c r="C16" s="65">
        <f>VLOOKUP($A16,'Return Data'!$B$7:$R$2843,4,0)</f>
        <v>26.858799999999999</v>
      </c>
      <c r="D16" s="65">
        <f>VLOOKUP($A16,'Return Data'!$B$7:$R$2843,10,0)</f>
        <v>1.0455000000000001</v>
      </c>
      <c r="E16" s="66">
        <f t="shared" si="0"/>
        <v>15</v>
      </c>
      <c r="F16" s="65">
        <f>VLOOKUP($A16,'Return Data'!$B$7:$R$2843,11,0)</f>
        <v>1.9812000000000001</v>
      </c>
      <c r="G16" s="66">
        <f t="shared" si="1"/>
        <v>16</v>
      </c>
      <c r="H16" s="65">
        <f>VLOOKUP($A16,'Return Data'!$B$7:$R$2843,12,0)</f>
        <v>3.1118999999999999</v>
      </c>
      <c r="I16" s="66">
        <f t="shared" si="2"/>
        <v>12</v>
      </c>
      <c r="J16" s="65">
        <f>VLOOKUP($A16,'Return Data'!$B$7:$R$2843,13,0)</f>
        <v>3.8109999999999999</v>
      </c>
      <c r="K16" s="66">
        <f t="shared" si="3"/>
        <v>12</v>
      </c>
      <c r="L16" s="65">
        <f>VLOOKUP($A16,'Return Data'!$B$7:$R$2843,17,0)</f>
        <v>5.1745000000000001</v>
      </c>
      <c r="M16" s="66">
        <f t="shared" si="4"/>
        <v>14</v>
      </c>
      <c r="N16" s="65">
        <f>VLOOKUP($A16,'Return Data'!$B$7:$R$2843,14,0)</f>
        <v>5.8205999999999998</v>
      </c>
      <c r="O16" s="66">
        <f t="shared" si="6"/>
        <v>9</v>
      </c>
      <c r="P16" s="65">
        <f>VLOOKUP($A16,'Return Data'!$B$7:$R$2843,15,0)</f>
        <v>6.1360000000000001</v>
      </c>
      <c r="Q16" s="66">
        <f t="shared" si="7"/>
        <v>9</v>
      </c>
      <c r="R16" s="65">
        <f>VLOOKUP($A16,'Return Data'!$B$7:$R$2843,16,0)</f>
        <v>7.1430999999999996</v>
      </c>
      <c r="S16" s="67">
        <f t="shared" si="5"/>
        <v>5</v>
      </c>
    </row>
    <row r="17" spans="1:19" x14ac:dyDescent="0.3">
      <c r="A17" s="63" t="s">
        <v>1724</v>
      </c>
      <c r="B17" s="64">
        <f>VLOOKUP($A17,'Return Data'!$B$7:$R$2843,3,0)</f>
        <v>44321</v>
      </c>
      <c r="C17" s="65">
        <f>VLOOKUP($A17,'Return Data'!$B$7:$R$2843,4,0)</f>
        <v>14.8216</v>
      </c>
      <c r="D17" s="65">
        <f>VLOOKUP($A17,'Return Data'!$B$7:$R$2843,10,0)</f>
        <v>0.84570000000000001</v>
      </c>
      <c r="E17" s="66">
        <f t="shared" si="0"/>
        <v>22</v>
      </c>
      <c r="F17" s="65">
        <f>VLOOKUP($A17,'Return Data'!$B$7:$R$2843,11,0)</f>
        <v>1.3852</v>
      </c>
      <c r="G17" s="66">
        <f t="shared" si="1"/>
        <v>24</v>
      </c>
      <c r="H17" s="65">
        <f>VLOOKUP($A17,'Return Data'!$B$7:$R$2843,12,0)</f>
        <v>2.1503000000000001</v>
      </c>
      <c r="I17" s="66">
        <f t="shared" si="2"/>
        <v>22</v>
      </c>
      <c r="J17" s="65">
        <f>VLOOKUP($A17,'Return Data'!$B$7:$R$2843,13,0)</f>
        <v>2.5468000000000002</v>
      </c>
      <c r="K17" s="66">
        <f t="shared" si="3"/>
        <v>22</v>
      </c>
      <c r="L17" s="65">
        <f>VLOOKUP($A17,'Return Data'!$B$7:$R$2843,17,0)</f>
        <v>4.4531000000000001</v>
      </c>
      <c r="M17" s="66">
        <f t="shared" si="4"/>
        <v>19</v>
      </c>
      <c r="N17" s="65">
        <f>VLOOKUP($A17,'Return Data'!$B$7:$R$2843,14,0)</f>
        <v>5.0473999999999997</v>
      </c>
      <c r="O17" s="66">
        <f t="shared" si="6"/>
        <v>16</v>
      </c>
      <c r="P17" s="65">
        <f>VLOOKUP($A17,'Return Data'!$B$7:$R$2843,15,0)</f>
        <v>5.7858000000000001</v>
      </c>
      <c r="Q17" s="66">
        <f t="shared" si="7"/>
        <v>14</v>
      </c>
      <c r="R17" s="65">
        <f>VLOOKUP($A17,'Return Data'!$B$7:$R$2843,16,0)</f>
        <v>6.3609999999999998</v>
      </c>
      <c r="S17" s="67">
        <f t="shared" si="5"/>
        <v>15</v>
      </c>
    </row>
    <row r="18" spans="1:19" x14ac:dyDescent="0.3">
      <c r="A18" s="63" t="s">
        <v>1725</v>
      </c>
      <c r="B18" s="64">
        <f>VLOOKUP($A18,'Return Data'!$B$7:$R$2843,3,0)</f>
        <v>44321</v>
      </c>
      <c r="C18" s="65">
        <f>VLOOKUP($A18,'Return Data'!$B$7:$R$2843,4,0)</f>
        <v>26.113199999999999</v>
      </c>
      <c r="D18" s="65">
        <f>VLOOKUP($A18,'Return Data'!$B$7:$R$2843,10,0)</f>
        <v>1.0764</v>
      </c>
      <c r="E18" s="66">
        <f t="shared" si="0"/>
        <v>12</v>
      </c>
      <c r="F18" s="65">
        <f>VLOOKUP($A18,'Return Data'!$B$7:$R$2843,11,0)</f>
        <v>1.9832000000000001</v>
      </c>
      <c r="G18" s="66">
        <f t="shared" si="1"/>
        <v>15</v>
      </c>
      <c r="H18" s="65">
        <f>VLOOKUP($A18,'Return Data'!$B$7:$R$2843,12,0)</f>
        <v>3.0493000000000001</v>
      </c>
      <c r="I18" s="66">
        <f t="shared" si="2"/>
        <v>15</v>
      </c>
      <c r="J18" s="65">
        <f>VLOOKUP($A18,'Return Data'!$B$7:$R$2843,13,0)</f>
        <v>3.9666999999999999</v>
      </c>
      <c r="K18" s="66">
        <f t="shared" si="3"/>
        <v>6</v>
      </c>
      <c r="L18" s="65">
        <f>VLOOKUP($A18,'Return Data'!$B$7:$R$2843,17,0)</f>
        <v>5.3383000000000003</v>
      </c>
      <c r="M18" s="66">
        <f t="shared" si="4"/>
        <v>7</v>
      </c>
      <c r="N18" s="65">
        <f>VLOOKUP($A18,'Return Data'!$B$7:$R$2843,14,0)</f>
        <v>5.6978</v>
      </c>
      <c r="O18" s="66">
        <f t="shared" si="6"/>
        <v>12</v>
      </c>
      <c r="P18" s="65">
        <f>VLOOKUP($A18,'Return Data'!$B$7:$R$2843,15,0)</f>
        <v>6.0830000000000002</v>
      </c>
      <c r="Q18" s="66">
        <f t="shared" si="7"/>
        <v>10</v>
      </c>
      <c r="R18" s="65">
        <f>VLOOKUP($A18,'Return Data'!$B$7:$R$2843,16,0)</f>
        <v>7.0038999999999998</v>
      </c>
      <c r="S18" s="67">
        <f t="shared" si="5"/>
        <v>6</v>
      </c>
    </row>
    <row r="19" spans="1:19" x14ac:dyDescent="0.3">
      <c r="A19" s="63" t="s">
        <v>1726</v>
      </c>
      <c r="B19" s="64">
        <f>VLOOKUP($A19,'Return Data'!$B$7:$R$2843,3,0)</f>
        <v>44321</v>
      </c>
      <c r="C19" s="65">
        <f>VLOOKUP($A19,'Return Data'!$B$7:$R$2843,4,0)</f>
        <v>10.67</v>
      </c>
      <c r="D19" s="65">
        <f>VLOOKUP($A19,'Return Data'!$B$7:$R$2843,10,0)</f>
        <v>0.83350000000000002</v>
      </c>
      <c r="E19" s="66">
        <f t="shared" si="0"/>
        <v>23</v>
      </c>
      <c r="F19" s="65">
        <f>VLOOKUP($A19,'Return Data'!$B$7:$R$2843,11,0)</f>
        <v>1.4944</v>
      </c>
      <c r="G19" s="66">
        <f t="shared" si="1"/>
        <v>22</v>
      </c>
      <c r="H19" s="65">
        <f>VLOOKUP($A19,'Return Data'!$B$7:$R$2843,12,0)</f>
        <v>2.4474</v>
      </c>
      <c r="I19" s="66">
        <f t="shared" si="2"/>
        <v>20</v>
      </c>
      <c r="J19" s="65">
        <f>VLOOKUP($A19,'Return Data'!$B$7:$R$2843,13,0)</f>
        <v>3.0211000000000001</v>
      </c>
      <c r="K19" s="66">
        <f t="shared" si="3"/>
        <v>19</v>
      </c>
      <c r="L19" s="65"/>
      <c r="M19" s="66"/>
      <c r="N19" s="65"/>
      <c r="O19" s="66"/>
      <c r="P19" s="65"/>
      <c r="Q19" s="66"/>
      <c r="R19" s="65">
        <f>VLOOKUP($A19,'Return Data'!$B$7:$R$2843,16,0)</f>
        <v>3.9967999999999999</v>
      </c>
      <c r="S19" s="67">
        <f t="shared" si="5"/>
        <v>23</v>
      </c>
    </row>
    <row r="20" spans="1:19" x14ac:dyDescent="0.3">
      <c r="A20" s="63" t="s">
        <v>1727</v>
      </c>
      <c r="B20" s="64">
        <f>VLOOKUP($A20,'Return Data'!$B$7:$R$2843,3,0)</f>
        <v>44321</v>
      </c>
      <c r="C20" s="65">
        <f>VLOOKUP($A20,'Return Data'!$B$7:$R$2843,4,0)</f>
        <v>27.078800000000001</v>
      </c>
      <c r="D20" s="65">
        <f>VLOOKUP($A20,'Return Data'!$B$7:$R$2843,10,0)</f>
        <v>0.64410000000000001</v>
      </c>
      <c r="E20" s="66">
        <f t="shared" si="0"/>
        <v>26</v>
      </c>
      <c r="F20" s="65">
        <f>VLOOKUP($A20,'Return Data'!$B$7:$R$2843,11,0)</f>
        <v>1.2325999999999999</v>
      </c>
      <c r="G20" s="66">
        <f t="shared" si="1"/>
        <v>26</v>
      </c>
      <c r="H20" s="65">
        <f>VLOOKUP($A20,'Return Data'!$B$7:$R$2843,12,0)</f>
        <v>1.9710000000000001</v>
      </c>
      <c r="I20" s="66">
        <f t="shared" si="2"/>
        <v>24</v>
      </c>
      <c r="J20" s="65">
        <f>VLOOKUP($A20,'Return Data'!$B$7:$R$2843,13,0)</f>
        <v>2.1703000000000001</v>
      </c>
      <c r="K20" s="66">
        <f t="shared" si="3"/>
        <v>23</v>
      </c>
      <c r="L20" s="65">
        <f>VLOOKUP($A20,'Return Data'!$B$7:$R$2843,17,0)</f>
        <v>3.6916000000000002</v>
      </c>
      <c r="M20" s="66">
        <f>RANK(L20,L$8:L$34,0)</f>
        <v>21</v>
      </c>
      <c r="N20" s="65">
        <f>VLOOKUP($A20,'Return Data'!$B$7:$R$2843,14,0)</f>
        <v>4.4519000000000002</v>
      </c>
      <c r="O20" s="66">
        <f>RANK(N20,N$8:N$34,0)</f>
        <v>17</v>
      </c>
      <c r="P20" s="65">
        <f>VLOOKUP($A20,'Return Data'!$B$7:$R$2843,15,0)</f>
        <v>5.1744000000000003</v>
      </c>
      <c r="Q20" s="66">
        <f>RANK(P20,P$8:P$34,0)</f>
        <v>15</v>
      </c>
      <c r="R20" s="65">
        <f>VLOOKUP($A20,'Return Data'!$B$7:$R$2843,16,0)</f>
        <v>6.5358000000000001</v>
      </c>
      <c r="S20" s="67">
        <f t="shared" si="5"/>
        <v>12</v>
      </c>
    </row>
    <row r="21" spans="1:19" x14ac:dyDescent="0.3">
      <c r="A21" s="63" t="s">
        <v>1728</v>
      </c>
      <c r="B21" s="64">
        <f>VLOOKUP($A21,'Return Data'!$B$7:$R$2843,3,0)</f>
        <v>44321</v>
      </c>
      <c r="C21" s="65">
        <f>VLOOKUP($A21,'Return Data'!$B$7:$R$2843,4,0)</f>
        <v>30.4054</v>
      </c>
      <c r="D21" s="65">
        <f>VLOOKUP($A21,'Return Data'!$B$7:$R$2843,10,0)</f>
        <v>1.1511</v>
      </c>
      <c r="E21" s="66">
        <f t="shared" si="0"/>
        <v>6</v>
      </c>
      <c r="F21" s="65">
        <f>VLOOKUP($A21,'Return Data'!$B$7:$R$2843,11,0)</f>
        <v>2.1522000000000001</v>
      </c>
      <c r="G21" s="66">
        <f t="shared" si="1"/>
        <v>3</v>
      </c>
      <c r="H21" s="65">
        <f>VLOOKUP($A21,'Return Data'!$B$7:$R$2843,12,0)</f>
        <v>3.2866</v>
      </c>
      <c r="I21" s="66">
        <f t="shared" si="2"/>
        <v>5</v>
      </c>
      <c r="J21" s="65">
        <f>VLOOKUP($A21,'Return Data'!$B$7:$R$2843,13,0)</f>
        <v>4.0336999999999996</v>
      </c>
      <c r="K21" s="66">
        <f t="shared" si="3"/>
        <v>5</v>
      </c>
      <c r="L21" s="65">
        <f>VLOOKUP($A21,'Return Data'!$B$7:$R$2843,17,0)</f>
        <v>5.3085000000000004</v>
      </c>
      <c r="M21" s="66">
        <f>RANK(L21,L$8:L$34,0)</f>
        <v>9</v>
      </c>
      <c r="N21" s="65">
        <f>VLOOKUP($A21,'Return Data'!$B$7:$R$2843,14,0)</f>
        <v>5.8446999999999996</v>
      </c>
      <c r="O21" s="66">
        <f>RANK(N21,N$8:N$34,0)</f>
        <v>5</v>
      </c>
      <c r="P21" s="65">
        <f>VLOOKUP($A21,'Return Data'!$B$7:$R$2843,15,0)</f>
        <v>6.1931000000000003</v>
      </c>
      <c r="Q21" s="66">
        <f>RANK(P21,P$8:P$34,0)</f>
        <v>5</v>
      </c>
      <c r="R21" s="65">
        <f>VLOOKUP($A21,'Return Data'!$B$7:$R$2843,16,0)</f>
        <v>7.2637999999999998</v>
      </c>
      <c r="S21" s="67">
        <f t="shared" si="5"/>
        <v>3</v>
      </c>
    </row>
    <row r="22" spans="1:19" x14ac:dyDescent="0.3">
      <c r="A22" s="63" t="s">
        <v>1729</v>
      </c>
      <c r="B22" s="64">
        <f>VLOOKUP($A22,'Return Data'!$B$7:$R$2843,3,0)</f>
        <v>44321</v>
      </c>
      <c r="C22" s="65">
        <f>VLOOKUP($A22,'Return Data'!$B$7:$R$2843,4,0)</f>
        <v>15.643000000000001</v>
      </c>
      <c r="D22" s="65">
        <f>VLOOKUP($A22,'Return Data'!$B$7:$R$2843,10,0)</f>
        <v>1.1575</v>
      </c>
      <c r="E22" s="66">
        <f t="shared" si="0"/>
        <v>5</v>
      </c>
      <c r="F22" s="65">
        <f>VLOOKUP($A22,'Return Data'!$B$7:$R$2843,11,0)</f>
        <v>2.1217000000000001</v>
      </c>
      <c r="G22" s="66">
        <f t="shared" si="1"/>
        <v>5</v>
      </c>
      <c r="H22" s="65">
        <f>VLOOKUP($A22,'Return Data'!$B$7:$R$2843,12,0)</f>
        <v>3.3359999999999999</v>
      </c>
      <c r="I22" s="66">
        <f t="shared" si="2"/>
        <v>3</v>
      </c>
      <c r="J22" s="65">
        <f>VLOOKUP($A22,'Return Data'!$B$7:$R$2843,13,0)</f>
        <v>4.1963999999999997</v>
      </c>
      <c r="K22" s="66">
        <f t="shared" si="3"/>
        <v>2</v>
      </c>
      <c r="L22" s="65">
        <f>VLOOKUP($A22,'Return Data'!$B$7:$R$2843,17,0)</f>
        <v>5.5498000000000003</v>
      </c>
      <c r="M22" s="66">
        <f>RANK(L22,L$8:L$34,0)</f>
        <v>3</v>
      </c>
      <c r="N22" s="65">
        <f>VLOOKUP($A22,'Return Data'!$B$7:$R$2843,14,0)</f>
        <v>5.9302000000000001</v>
      </c>
      <c r="O22" s="66">
        <f>RANK(N22,N$8:N$34,0)</f>
        <v>4</v>
      </c>
      <c r="P22" s="65">
        <f>VLOOKUP($A22,'Return Data'!$B$7:$R$2843,15,0)</f>
        <v>6.2657999999999996</v>
      </c>
      <c r="Q22" s="66">
        <f>RANK(P22,P$8:P$34,0)</f>
        <v>4</v>
      </c>
      <c r="R22" s="65">
        <f>VLOOKUP($A22,'Return Data'!$B$7:$R$2843,16,0)</f>
        <v>6.7478999999999996</v>
      </c>
      <c r="S22" s="67">
        <f t="shared" si="5"/>
        <v>10</v>
      </c>
    </row>
    <row r="23" spans="1:19" x14ac:dyDescent="0.3">
      <c r="A23" s="63" t="s">
        <v>1730</v>
      </c>
      <c r="B23" s="64">
        <f>VLOOKUP($A23,'Return Data'!$B$7:$R$2843,3,0)</f>
        <v>44321</v>
      </c>
      <c r="C23" s="65">
        <f>VLOOKUP($A23,'Return Data'!$B$7:$R$2843,4,0)</f>
        <v>11.154299999999999</v>
      </c>
      <c r="D23" s="65">
        <f>VLOOKUP($A23,'Return Data'!$B$7:$R$2843,10,0)</f>
        <v>0.95669999999999999</v>
      </c>
      <c r="E23" s="66">
        <f t="shared" si="0"/>
        <v>20</v>
      </c>
      <c r="F23" s="65">
        <f>VLOOKUP($A23,'Return Data'!$B$7:$R$2843,11,0)</f>
        <v>1.6634</v>
      </c>
      <c r="G23" s="66">
        <f t="shared" si="1"/>
        <v>21</v>
      </c>
      <c r="H23" s="65">
        <f>VLOOKUP($A23,'Return Data'!$B$7:$R$2843,12,0)</f>
        <v>2.5455999999999999</v>
      </c>
      <c r="I23" s="66">
        <f t="shared" si="2"/>
        <v>19</v>
      </c>
      <c r="J23" s="65">
        <f>VLOOKUP($A23,'Return Data'!$B$7:$R$2843,13,0)</f>
        <v>3.0325000000000002</v>
      </c>
      <c r="K23" s="66">
        <f t="shared" si="3"/>
        <v>18</v>
      </c>
      <c r="L23" s="65">
        <f>VLOOKUP($A23,'Return Data'!$B$7:$R$2843,17,0)</f>
        <v>4.6775000000000002</v>
      </c>
      <c r="M23" s="66">
        <f>RANK(L23,L$8:L$34,0)</f>
        <v>18</v>
      </c>
      <c r="N23" s="65"/>
      <c r="O23" s="66"/>
      <c r="P23" s="65"/>
      <c r="Q23" s="66"/>
      <c r="R23" s="65">
        <f>VLOOKUP($A23,'Return Data'!$B$7:$R$2843,16,0)</f>
        <v>4.9150999999999998</v>
      </c>
      <c r="S23" s="67">
        <f t="shared" si="5"/>
        <v>21</v>
      </c>
    </row>
    <row r="24" spans="1:19" x14ac:dyDescent="0.3">
      <c r="A24" s="63" t="s">
        <v>1731</v>
      </c>
      <c r="B24" s="64">
        <f>VLOOKUP($A24,'Return Data'!$B$7:$R$2843,3,0)</f>
        <v>44321</v>
      </c>
      <c r="C24" s="65">
        <f>VLOOKUP($A24,'Return Data'!$B$7:$R$2843,4,0)</f>
        <v>10.2392</v>
      </c>
      <c r="D24" s="65">
        <f>VLOOKUP($A24,'Return Data'!$B$7:$R$2843,10,0)</f>
        <v>0.91859999999999997</v>
      </c>
      <c r="E24" s="66">
        <f t="shared" si="0"/>
        <v>21</v>
      </c>
      <c r="F24" s="65">
        <f>VLOOKUP($A24,'Return Data'!$B$7:$R$2843,11,0)</f>
        <v>1.7226999999999999</v>
      </c>
      <c r="G24" s="66">
        <f t="shared" si="1"/>
        <v>20</v>
      </c>
      <c r="H24" s="65"/>
      <c r="I24" s="66"/>
      <c r="J24" s="65"/>
      <c r="K24" s="66"/>
      <c r="L24" s="65"/>
      <c r="M24" s="66"/>
      <c r="N24" s="65"/>
      <c r="O24" s="66"/>
      <c r="P24" s="65"/>
      <c r="Q24" s="66"/>
      <c r="R24" s="65">
        <f>VLOOKUP($A24,'Return Data'!$B$7:$R$2843,16,0)</f>
        <v>2.3919999999999999</v>
      </c>
      <c r="S24" s="67">
        <f t="shared" si="5"/>
        <v>27</v>
      </c>
    </row>
    <row r="25" spans="1:19" x14ac:dyDescent="0.3">
      <c r="A25" s="63" t="s">
        <v>1732</v>
      </c>
      <c r="B25" s="64">
        <f>VLOOKUP($A25,'Return Data'!$B$7:$R$2843,3,0)</f>
        <v>44321</v>
      </c>
      <c r="C25" s="65">
        <f>VLOOKUP($A25,'Return Data'!$B$7:$R$2843,4,0)</f>
        <v>10.345000000000001</v>
      </c>
      <c r="D25" s="65">
        <f>VLOOKUP($A25,'Return Data'!$B$7:$R$2843,10,0)</f>
        <v>1.0155000000000001</v>
      </c>
      <c r="E25" s="66">
        <f t="shared" si="0"/>
        <v>17</v>
      </c>
      <c r="F25" s="65">
        <f>VLOOKUP($A25,'Return Data'!$B$7:$R$2843,11,0)</f>
        <v>2.0116000000000001</v>
      </c>
      <c r="G25" s="66">
        <f t="shared" si="1"/>
        <v>13</v>
      </c>
      <c r="H25" s="65"/>
      <c r="I25" s="66"/>
      <c r="J25" s="65"/>
      <c r="K25" s="66"/>
      <c r="L25" s="65"/>
      <c r="M25" s="66"/>
      <c r="N25" s="65"/>
      <c r="O25" s="66"/>
      <c r="P25" s="65"/>
      <c r="Q25" s="66"/>
      <c r="R25" s="65">
        <f>VLOOKUP($A25,'Return Data'!$B$7:$R$2843,16,0)</f>
        <v>3.45</v>
      </c>
      <c r="S25" s="67">
        <f t="shared" si="5"/>
        <v>25</v>
      </c>
    </row>
    <row r="26" spans="1:19" x14ac:dyDescent="0.3">
      <c r="A26" s="63" t="s">
        <v>2013</v>
      </c>
      <c r="B26" s="64">
        <f>VLOOKUP($A26,'Return Data'!$B$7:$R$2843,3,0)</f>
        <v>44321</v>
      </c>
      <c r="C26" s="65">
        <f>VLOOKUP($A26,'Return Data'!$B$7:$R$2843,4,0)</f>
        <v>10.875</v>
      </c>
      <c r="D26" s="65">
        <f>VLOOKUP($A26,'Return Data'!$B$7:$R$2843,10,0)</f>
        <v>0.44979999999999998</v>
      </c>
      <c r="E26" s="66">
        <f t="shared" si="0"/>
        <v>27</v>
      </c>
      <c r="F26" s="65">
        <f>VLOOKUP($A26,'Return Data'!$B$7:$R$2843,11,0)</f>
        <v>0.77559999999999996</v>
      </c>
      <c r="G26" s="66">
        <f t="shared" si="1"/>
        <v>27</v>
      </c>
      <c r="H26" s="65">
        <f>VLOOKUP($A26,'Return Data'!$B$7:$R$2843,12,0)</f>
        <v>0.95620000000000005</v>
      </c>
      <c r="I26" s="66">
        <f t="shared" ref="I26:I34" si="8">RANK(H26,H$8:H$34,0)</f>
        <v>25</v>
      </c>
      <c r="J26" s="65">
        <f>VLOOKUP($A26,'Return Data'!$B$7:$R$2843,13,0)</f>
        <v>0.39700000000000002</v>
      </c>
      <c r="K26" s="66">
        <f t="shared" ref="K26:K34" si="9">RANK(J26,J$8:J$34,0)</f>
        <v>25</v>
      </c>
      <c r="L26" s="65">
        <f>VLOOKUP($A26,'Return Data'!$B$7:$R$2843,17,0)</f>
        <v>2.0823</v>
      </c>
      <c r="M26" s="66">
        <f>RANK(L26,L$8:L$34,0)</f>
        <v>23</v>
      </c>
      <c r="N26" s="65"/>
      <c r="O26" s="66"/>
      <c r="P26" s="65"/>
      <c r="Q26" s="66"/>
      <c r="R26" s="65">
        <f>VLOOKUP($A26,'Return Data'!$B$7:$R$2843,16,0)</f>
        <v>3.1701999999999999</v>
      </c>
      <c r="S26" s="67">
        <f t="shared" si="5"/>
        <v>26</v>
      </c>
    </row>
    <row r="27" spans="1:19" x14ac:dyDescent="0.3">
      <c r="A27" s="63" t="s">
        <v>1733</v>
      </c>
      <c r="B27" s="64">
        <f>VLOOKUP($A27,'Return Data'!$B$7:$R$2843,3,0)</f>
        <v>44321</v>
      </c>
      <c r="C27" s="65">
        <f>VLOOKUP($A27,'Return Data'!$B$7:$R$2843,4,0)</f>
        <v>21.914899999999999</v>
      </c>
      <c r="D27" s="65">
        <f>VLOOKUP($A27,'Return Data'!$B$7:$R$2843,10,0)</f>
        <v>1.1277999999999999</v>
      </c>
      <c r="E27" s="66">
        <f t="shared" si="0"/>
        <v>7</v>
      </c>
      <c r="F27" s="65">
        <f>VLOOKUP($A27,'Return Data'!$B$7:$R$2843,11,0)</f>
        <v>2.0712000000000002</v>
      </c>
      <c r="G27" s="66">
        <f t="shared" si="1"/>
        <v>8</v>
      </c>
      <c r="H27" s="65">
        <f>VLOOKUP($A27,'Return Data'!$B$7:$R$2843,12,0)</f>
        <v>3.2046999999999999</v>
      </c>
      <c r="I27" s="66">
        <f t="shared" si="8"/>
        <v>8</v>
      </c>
      <c r="J27" s="65">
        <f>VLOOKUP($A27,'Return Data'!$B$7:$R$2843,13,0)</f>
        <v>4.1117999999999997</v>
      </c>
      <c r="K27" s="66">
        <f t="shared" si="9"/>
        <v>3</v>
      </c>
      <c r="L27" s="65">
        <f>VLOOKUP($A27,'Return Data'!$B$7:$R$2843,17,0)</f>
        <v>5.4139999999999997</v>
      </c>
      <c r="M27" s="66">
        <f>RANK(L27,L$8:L$34,0)</f>
        <v>5</v>
      </c>
      <c r="N27" s="65">
        <f>VLOOKUP($A27,'Return Data'!$B$7:$R$2843,14,0)</f>
        <v>6.0144000000000002</v>
      </c>
      <c r="O27" s="66">
        <f>RANK(N27,N$8:N$34,0)</f>
        <v>2</v>
      </c>
      <c r="P27" s="65">
        <f>VLOOKUP($A27,'Return Data'!$B$7:$R$2843,15,0)</f>
        <v>6.3742999999999999</v>
      </c>
      <c r="Q27" s="66">
        <f>RANK(P27,P$8:P$34,0)</f>
        <v>1</v>
      </c>
      <c r="R27" s="65">
        <f>VLOOKUP($A27,'Return Data'!$B$7:$R$2843,16,0)</f>
        <v>7.3376000000000001</v>
      </c>
      <c r="S27" s="67">
        <f t="shared" si="5"/>
        <v>1</v>
      </c>
    </row>
    <row r="28" spans="1:19" x14ac:dyDescent="0.3">
      <c r="A28" s="63" t="s">
        <v>1734</v>
      </c>
      <c r="B28" s="64">
        <f>VLOOKUP($A28,'Return Data'!$B$7:$R$2843,3,0)</f>
        <v>44321</v>
      </c>
      <c r="C28" s="65">
        <f>VLOOKUP($A28,'Return Data'!$B$7:$R$2843,4,0)</f>
        <v>15.2018</v>
      </c>
      <c r="D28" s="65">
        <f>VLOOKUP($A28,'Return Data'!$B$7:$R$2843,10,0)</f>
        <v>0.96909999999999996</v>
      </c>
      <c r="E28" s="66">
        <f t="shared" si="0"/>
        <v>19</v>
      </c>
      <c r="F28" s="65">
        <f>VLOOKUP($A28,'Return Data'!$B$7:$R$2843,11,0)</f>
        <v>2.0110999999999999</v>
      </c>
      <c r="G28" s="66">
        <f t="shared" si="1"/>
        <v>14</v>
      </c>
      <c r="H28" s="65">
        <f>VLOOKUP($A28,'Return Data'!$B$7:$R$2843,12,0)</f>
        <v>3.2408000000000001</v>
      </c>
      <c r="I28" s="66">
        <f t="shared" si="8"/>
        <v>6</v>
      </c>
      <c r="J28" s="65">
        <f>VLOOKUP($A28,'Return Data'!$B$7:$R$2843,13,0)</f>
        <v>3.7</v>
      </c>
      <c r="K28" s="66">
        <f t="shared" si="9"/>
        <v>14</v>
      </c>
      <c r="L28" s="65">
        <f>VLOOKUP($A28,'Return Data'!$B$7:$R$2843,17,0)</f>
        <v>5.0021000000000004</v>
      </c>
      <c r="M28" s="66">
        <f>RANK(L28,L$8:L$34,0)</f>
        <v>15</v>
      </c>
      <c r="N28" s="65">
        <f>VLOOKUP($A28,'Return Data'!$B$7:$R$2843,14,0)</f>
        <v>5.4250999999999996</v>
      </c>
      <c r="O28" s="66">
        <f>RANK(N28,N$8:N$34,0)</f>
        <v>13</v>
      </c>
      <c r="P28" s="65">
        <f>VLOOKUP($A28,'Return Data'!$B$7:$R$2843,15,0)</f>
        <v>5.9099000000000004</v>
      </c>
      <c r="Q28" s="66">
        <f>RANK(P28,P$8:P$34,0)</f>
        <v>11</v>
      </c>
      <c r="R28" s="65">
        <f>VLOOKUP($A28,'Return Data'!$B$7:$R$2843,16,0)</f>
        <v>6.4574999999999996</v>
      </c>
      <c r="S28" s="67">
        <f t="shared" si="5"/>
        <v>13</v>
      </c>
    </row>
    <row r="29" spans="1:19" x14ac:dyDescent="0.3">
      <c r="A29" s="63" t="s">
        <v>1735</v>
      </c>
      <c r="B29" s="64">
        <f>VLOOKUP($A29,'Return Data'!$B$7:$R$2843,3,0)</f>
        <v>44321</v>
      </c>
      <c r="C29" s="65">
        <f>VLOOKUP($A29,'Return Data'!$B$7:$R$2843,4,0)</f>
        <v>11.937099999999999</v>
      </c>
      <c r="D29" s="65">
        <f>VLOOKUP($A29,'Return Data'!$B$7:$R$2843,10,0)</f>
        <v>0.79120000000000001</v>
      </c>
      <c r="E29" s="66">
        <f t="shared" si="0"/>
        <v>24</v>
      </c>
      <c r="F29" s="65">
        <f>VLOOKUP($A29,'Return Data'!$B$7:$R$2843,11,0)</f>
        <v>1.3292999999999999</v>
      </c>
      <c r="G29" s="66">
        <f t="shared" si="1"/>
        <v>25</v>
      </c>
      <c r="H29" s="65">
        <f>VLOOKUP($A29,'Return Data'!$B$7:$R$2843,12,0)</f>
        <v>2.0274000000000001</v>
      </c>
      <c r="I29" s="66">
        <f t="shared" si="8"/>
        <v>23</v>
      </c>
      <c r="J29" s="65">
        <f>VLOOKUP($A29,'Return Data'!$B$7:$R$2843,13,0)</f>
        <v>1.8879999999999999</v>
      </c>
      <c r="K29" s="66">
        <f t="shared" si="9"/>
        <v>24</v>
      </c>
      <c r="L29" s="65">
        <f>VLOOKUP($A29,'Return Data'!$B$7:$R$2843,17,0)</f>
        <v>3.1389999999999998</v>
      </c>
      <c r="M29" s="66">
        <f>RANK(L29,L$8:L$34,0)</f>
        <v>22</v>
      </c>
      <c r="N29" s="65">
        <f>VLOOKUP($A29,'Return Data'!$B$7:$R$2843,14,0)</f>
        <v>1.8392999999999999</v>
      </c>
      <c r="O29" s="66">
        <f>RANK(N29,N$8:N$34,0)</f>
        <v>18</v>
      </c>
      <c r="P29" s="65"/>
      <c r="Q29" s="66"/>
      <c r="R29" s="65">
        <f>VLOOKUP($A29,'Return Data'!$B$7:$R$2843,16,0)</f>
        <v>3.5749</v>
      </c>
      <c r="S29" s="67">
        <f t="shared" si="5"/>
        <v>24</v>
      </c>
    </row>
    <row r="30" spans="1:19" x14ac:dyDescent="0.3">
      <c r="A30" s="63" t="s">
        <v>1736</v>
      </c>
      <c r="B30" s="64">
        <f>VLOOKUP($A30,'Return Data'!$B$7:$R$2843,3,0)</f>
        <v>44321</v>
      </c>
      <c r="C30" s="65">
        <f>VLOOKUP($A30,'Return Data'!$B$7:$R$2843,4,0)</f>
        <v>27.380800000000001</v>
      </c>
      <c r="D30" s="65">
        <f>VLOOKUP($A30,'Return Data'!$B$7:$R$2843,10,0)</f>
        <v>1.0354000000000001</v>
      </c>
      <c r="E30" s="66">
        <f t="shared" si="0"/>
        <v>16</v>
      </c>
      <c r="F30" s="65">
        <f>VLOOKUP($A30,'Return Data'!$B$7:$R$2843,11,0)</f>
        <v>1.8063</v>
      </c>
      <c r="G30" s="66">
        <f t="shared" si="1"/>
        <v>19</v>
      </c>
      <c r="H30" s="65">
        <f>VLOOKUP($A30,'Return Data'!$B$7:$R$2843,12,0)</f>
        <v>2.7808000000000002</v>
      </c>
      <c r="I30" s="66">
        <f t="shared" si="8"/>
        <v>18</v>
      </c>
      <c r="J30" s="65">
        <f>VLOOKUP($A30,'Return Data'!$B$7:$R$2843,13,0)</f>
        <v>2.9857</v>
      </c>
      <c r="K30" s="66">
        <f t="shared" si="9"/>
        <v>21</v>
      </c>
      <c r="L30" s="65">
        <f>VLOOKUP($A30,'Return Data'!$B$7:$R$2843,17,0)</f>
        <v>4.7473999999999998</v>
      </c>
      <c r="M30" s="66">
        <f>RANK(L30,L$8:L$34,0)</f>
        <v>17</v>
      </c>
      <c r="N30" s="65">
        <f>VLOOKUP($A30,'Return Data'!$B$7:$R$2843,14,0)</f>
        <v>5.3766999999999996</v>
      </c>
      <c r="O30" s="66">
        <f>RANK(N30,N$8:N$34,0)</f>
        <v>15</v>
      </c>
      <c r="P30" s="65">
        <f>VLOOKUP($A30,'Return Data'!$B$7:$R$2843,15,0)</f>
        <v>5.86</v>
      </c>
      <c r="Q30" s="66">
        <f>RANK(P30,P$8:P$34,0)</f>
        <v>12</v>
      </c>
      <c r="R30" s="65">
        <f>VLOOKUP($A30,'Return Data'!$B$7:$R$2843,16,0)</f>
        <v>6.9090999999999996</v>
      </c>
      <c r="S30" s="67">
        <f t="shared" si="5"/>
        <v>7</v>
      </c>
    </row>
    <row r="31" spans="1:19" x14ac:dyDescent="0.3">
      <c r="A31" s="63" t="s">
        <v>1737</v>
      </c>
      <c r="B31" s="64">
        <f>VLOOKUP($A31,'Return Data'!$B$7:$R$2843,3,0)</f>
        <v>44321</v>
      </c>
      <c r="C31" s="65">
        <f>VLOOKUP($A31,'Return Data'!$B$7:$R$2843,4,0)</f>
        <v>10.5494</v>
      </c>
      <c r="D31" s="65">
        <f>VLOOKUP($A31,'Return Data'!$B$7:$R$2843,10,0)</f>
        <v>1.2778</v>
      </c>
      <c r="E31" s="66">
        <f t="shared" si="0"/>
        <v>1</v>
      </c>
      <c r="F31" s="65">
        <f>VLOOKUP($A31,'Return Data'!$B$7:$R$2843,11,0)</f>
        <v>2.1406999999999998</v>
      </c>
      <c r="G31" s="66">
        <f t="shared" si="1"/>
        <v>4</v>
      </c>
      <c r="H31" s="65">
        <f>VLOOKUP($A31,'Return Data'!$B$7:$R$2843,12,0)</f>
        <v>3.7427999999999999</v>
      </c>
      <c r="I31" s="66">
        <f t="shared" si="8"/>
        <v>1</v>
      </c>
      <c r="J31" s="65">
        <f>VLOOKUP($A31,'Return Data'!$B$7:$R$2843,13,0)</f>
        <v>3.8388</v>
      </c>
      <c r="K31" s="66">
        <f t="shared" si="9"/>
        <v>10</v>
      </c>
      <c r="L31" s="65"/>
      <c r="M31" s="66"/>
      <c r="N31" s="65"/>
      <c r="O31" s="66"/>
      <c r="P31" s="65"/>
      <c r="Q31" s="66"/>
      <c r="R31" s="65">
        <f>VLOOKUP($A31,'Return Data'!$B$7:$R$2843,16,0)</f>
        <v>4.3739999999999997</v>
      </c>
      <c r="S31" s="67">
        <f t="shared" si="5"/>
        <v>22</v>
      </c>
    </row>
    <row r="32" spans="1:19" x14ac:dyDescent="0.3">
      <c r="A32" s="63" t="s">
        <v>1738</v>
      </c>
      <c r="B32" s="64">
        <f>VLOOKUP($A32,'Return Data'!$B$7:$R$2843,3,0)</f>
        <v>44321</v>
      </c>
      <c r="C32" s="65">
        <f>VLOOKUP($A32,'Return Data'!$B$7:$R$2843,4,0)</f>
        <v>11.522</v>
      </c>
      <c r="D32" s="65">
        <f>VLOOKUP($A32,'Return Data'!$B$7:$R$2843,10,0)</f>
        <v>1.2121999999999999</v>
      </c>
      <c r="E32" s="66">
        <f t="shared" si="0"/>
        <v>3</v>
      </c>
      <c r="F32" s="65">
        <f>VLOOKUP($A32,'Return Data'!$B$7:$R$2843,11,0)</f>
        <v>2.2324000000000002</v>
      </c>
      <c r="G32" s="66">
        <f t="shared" si="1"/>
        <v>1</v>
      </c>
      <c r="H32" s="65">
        <f>VLOOKUP($A32,'Return Data'!$B$7:$R$2843,12,0)</f>
        <v>3.4820000000000002</v>
      </c>
      <c r="I32" s="66">
        <f t="shared" si="8"/>
        <v>2</v>
      </c>
      <c r="J32" s="65">
        <f>VLOOKUP($A32,'Return Data'!$B$7:$R$2843,13,0)</f>
        <v>4.4625000000000004</v>
      </c>
      <c r="K32" s="66">
        <f t="shared" si="9"/>
        <v>1</v>
      </c>
      <c r="L32" s="65">
        <f>VLOOKUP($A32,'Return Data'!$B$7:$R$2843,17,0)</f>
        <v>5.9368999999999996</v>
      </c>
      <c r="M32" s="66">
        <f>RANK(L32,L$8:L$34,0)</f>
        <v>1</v>
      </c>
      <c r="N32" s="65"/>
      <c r="O32" s="66"/>
      <c r="P32" s="65"/>
      <c r="Q32" s="66"/>
      <c r="R32" s="65">
        <f>VLOOKUP($A32,'Return Data'!$B$7:$R$2843,16,0)</f>
        <v>6.1311999999999998</v>
      </c>
      <c r="S32" s="67">
        <f t="shared" si="5"/>
        <v>17</v>
      </c>
    </row>
    <row r="33" spans="1:19" x14ac:dyDescent="0.3">
      <c r="A33" s="63" t="s">
        <v>1739</v>
      </c>
      <c r="B33" s="64">
        <f>VLOOKUP($A33,'Return Data'!$B$7:$R$2843,3,0)</f>
        <v>44321</v>
      </c>
      <c r="C33" s="65">
        <f>VLOOKUP($A33,'Return Data'!$B$7:$R$2843,4,0)</f>
        <v>11.230399999999999</v>
      </c>
      <c r="D33" s="65">
        <f>VLOOKUP($A33,'Return Data'!$B$7:$R$2843,10,0)</f>
        <v>1.0472999999999999</v>
      </c>
      <c r="E33" s="66">
        <f t="shared" si="0"/>
        <v>13</v>
      </c>
      <c r="F33" s="65">
        <f>VLOOKUP($A33,'Return Data'!$B$7:$R$2843,11,0)</f>
        <v>1.8529</v>
      </c>
      <c r="G33" s="66">
        <f t="shared" si="1"/>
        <v>18</v>
      </c>
      <c r="H33" s="65">
        <f>VLOOKUP($A33,'Return Data'!$B$7:$R$2843,12,0)</f>
        <v>2.8538000000000001</v>
      </c>
      <c r="I33" s="66">
        <f t="shared" si="8"/>
        <v>17</v>
      </c>
      <c r="J33" s="65">
        <f>VLOOKUP($A33,'Return Data'!$B$7:$R$2843,13,0)</f>
        <v>3.6158000000000001</v>
      </c>
      <c r="K33" s="66">
        <f t="shared" si="9"/>
        <v>16</v>
      </c>
      <c r="L33" s="65">
        <f>VLOOKUP($A33,'Return Data'!$B$7:$R$2843,17,0)</f>
        <v>5.2127999999999997</v>
      </c>
      <c r="M33" s="66">
        <f>RANK(L33,L$8:L$34,0)</f>
        <v>12</v>
      </c>
      <c r="N33" s="65"/>
      <c r="O33" s="66"/>
      <c r="P33" s="65"/>
      <c r="Q33" s="66"/>
      <c r="R33" s="65">
        <f>VLOOKUP($A33,'Return Data'!$B$7:$R$2843,16,0)</f>
        <v>5.4023000000000003</v>
      </c>
      <c r="S33" s="67">
        <f t="shared" si="5"/>
        <v>19</v>
      </c>
    </row>
    <row r="34" spans="1:19" x14ac:dyDescent="0.3">
      <c r="A34" s="63" t="s">
        <v>1740</v>
      </c>
      <c r="B34" s="64">
        <f>VLOOKUP($A34,'Return Data'!$B$7:$R$2843,3,0)</f>
        <v>44321</v>
      </c>
      <c r="C34" s="65">
        <f>VLOOKUP($A34,'Return Data'!$B$7:$R$2843,4,0)</f>
        <v>28.579000000000001</v>
      </c>
      <c r="D34" s="65">
        <f>VLOOKUP($A34,'Return Data'!$B$7:$R$2843,10,0)</f>
        <v>1.1592</v>
      </c>
      <c r="E34" s="66">
        <f t="shared" si="0"/>
        <v>4</v>
      </c>
      <c r="F34" s="65">
        <f>VLOOKUP($A34,'Return Data'!$B$7:$R$2843,11,0)</f>
        <v>2.0646</v>
      </c>
      <c r="G34" s="66">
        <f t="shared" si="1"/>
        <v>9</v>
      </c>
      <c r="H34" s="65">
        <f>VLOOKUP($A34,'Return Data'!$B$7:$R$2843,12,0)</f>
        <v>3.1956000000000002</v>
      </c>
      <c r="I34" s="66">
        <f t="shared" si="8"/>
        <v>10</v>
      </c>
      <c r="J34" s="65">
        <f>VLOOKUP($A34,'Return Data'!$B$7:$R$2843,13,0)</f>
        <v>4.0476999999999999</v>
      </c>
      <c r="K34" s="66">
        <f t="shared" si="9"/>
        <v>4</v>
      </c>
      <c r="L34" s="65">
        <f>VLOOKUP($A34,'Return Data'!$B$7:$R$2843,17,0)</f>
        <v>5.3442999999999996</v>
      </c>
      <c r="M34" s="66">
        <f>RANK(L34,L$8:L$34,0)</f>
        <v>6</v>
      </c>
      <c r="N34" s="65">
        <f>VLOOKUP($A34,'Return Data'!$B$7:$R$2843,14,0)</f>
        <v>5.8250999999999999</v>
      </c>
      <c r="O34" s="66">
        <f>RANK(N34,N$8:N$34,0)</f>
        <v>8</v>
      </c>
      <c r="P34" s="65">
        <f>VLOOKUP($A34,'Return Data'!$B$7:$R$2843,15,0)</f>
        <v>6.1403999999999996</v>
      </c>
      <c r="Q34" s="66">
        <f>RANK(P34,P$8:P$34,0)</f>
        <v>8</v>
      </c>
      <c r="R34" s="65">
        <f>VLOOKUP($A34,'Return Data'!$B$7:$R$2843,16,0)</f>
        <v>6.9024999999999999</v>
      </c>
      <c r="S34" s="67">
        <f t="shared" si="5"/>
        <v>9</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1.0052370370370372</v>
      </c>
      <c r="E36" s="74"/>
      <c r="F36" s="75">
        <f>AVERAGE(F8:F34)</f>
        <v>1.8411777777777774</v>
      </c>
      <c r="G36" s="74"/>
      <c r="H36" s="75">
        <f>AVERAGE(H8:H34)</f>
        <v>2.8658600000000005</v>
      </c>
      <c r="I36" s="74"/>
      <c r="J36" s="75">
        <f>AVERAGE(J8:J34)</f>
        <v>3.4172560000000005</v>
      </c>
      <c r="K36" s="74"/>
      <c r="L36" s="75">
        <f>AVERAGE(L8:L34)</f>
        <v>4.8879043478260868</v>
      </c>
      <c r="M36" s="74"/>
      <c r="N36" s="75">
        <f>AVERAGE(N8:N34)</f>
        <v>5.4388611111111107</v>
      </c>
      <c r="O36" s="74"/>
      <c r="P36" s="75">
        <f>AVERAGE(P8:P34)</f>
        <v>6.0503533333333346</v>
      </c>
      <c r="Q36" s="74"/>
      <c r="R36" s="75">
        <f>AVERAGE(R8:R34)</f>
        <v>5.8338925925925924</v>
      </c>
      <c r="S36" s="76"/>
    </row>
    <row r="37" spans="1:19" x14ac:dyDescent="0.3">
      <c r="A37" s="73" t="s">
        <v>28</v>
      </c>
      <c r="B37" s="74"/>
      <c r="C37" s="74"/>
      <c r="D37" s="75">
        <f>MIN(D8:D34)</f>
        <v>0.44979999999999998</v>
      </c>
      <c r="E37" s="74"/>
      <c r="F37" s="75">
        <f>MIN(F8:F34)</f>
        <v>0.77559999999999996</v>
      </c>
      <c r="G37" s="74"/>
      <c r="H37" s="75">
        <f>MIN(H8:H34)</f>
        <v>0.95620000000000005</v>
      </c>
      <c r="I37" s="74"/>
      <c r="J37" s="75">
        <f>MIN(J8:J34)</f>
        <v>0.39700000000000002</v>
      </c>
      <c r="K37" s="74"/>
      <c r="L37" s="75">
        <f>MIN(L8:L34)</f>
        <v>2.0823</v>
      </c>
      <c r="M37" s="74"/>
      <c r="N37" s="75">
        <f>MIN(N8:N34)</f>
        <v>1.8392999999999999</v>
      </c>
      <c r="O37" s="74"/>
      <c r="P37" s="75">
        <f>MIN(P8:P34)</f>
        <v>5.1744000000000003</v>
      </c>
      <c r="Q37" s="74"/>
      <c r="R37" s="75">
        <f>MIN(R8:R34)</f>
        <v>2.3919999999999999</v>
      </c>
      <c r="S37" s="76"/>
    </row>
    <row r="38" spans="1:19" ht="15" thickBot="1" x14ac:dyDescent="0.35">
      <c r="A38" s="77" t="s">
        <v>29</v>
      </c>
      <c r="B38" s="78"/>
      <c r="C38" s="78"/>
      <c r="D38" s="79">
        <f>MAX(D8:D34)</f>
        <v>1.2778</v>
      </c>
      <c r="E38" s="78"/>
      <c r="F38" s="79">
        <f>MAX(F8:F34)</f>
        <v>2.2324000000000002</v>
      </c>
      <c r="G38" s="78"/>
      <c r="H38" s="79">
        <f>MAX(H8:H34)</f>
        <v>3.7427999999999999</v>
      </c>
      <c r="I38" s="78"/>
      <c r="J38" s="79">
        <f>MAX(J8:J34)</f>
        <v>4.4625000000000004</v>
      </c>
      <c r="K38" s="78"/>
      <c r="L38" s="79">
        <f>MAX(L8:L34)</f>
        <v>5.9368999999999996</v>
      </c>
      <c r="M38" s="78"/>
      <c r="N38" s="79">
        <f>MAX(N8:N34)</f>
        <v>6.0338000000000003</v>
      </c>
      <c r="O38" s="78"/>
      <c r="P38" s="79">
        <f>MAX(P8:P34)</f>
        <v>6.3742999999999999</v>
      </c>
      <c r="Q38" s="78"/>
      <c r="R38" s="79">
        <f>MAX(R8:R34)</f>
        <v>7.3376000000000001</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44321</v>
      </c>
      <c r="C8" s="65">
        <f>VLOOKUP($A8,'Return Data'!$B$7:$R$2843,4,0)</f>
        <v>20.8917</v>
      </c>
      <c r="D8" s="65">
        <f>VLOOKUP($A8,'Return Data'!$B$7:$R$2843,10,0)</f>
        <v>1.0564</v>
      </c>
      <c r="E8" s="66">
        <f t="shared" ref="E8:E34" si="0">RANK(D8,D$8:D$34,0)</f>
        <v>2</v>
      </c>
      <c r="F8" s="65">
        <f>VLOOKUP($A8,'Return Data'!$B$7:$R$2843,11,0)</f>
        <v>1.861</v>
      </c>
      <c r="G8" s="66">
        <f t="shared" ref="G8:G34" si="1">RANK(F8,F$8:F$34,0)</f>
        <v>1</v>
      </c>
      <c r="H8" s="65">
        <f>VLOOKUP($A8,'Return Data'!$B$7:$R$2843,12,0)</f>
        <v>2.7265000000000001</v>
      </c>
      <c r="I8" s="66">
        <f t="shared" ref="I8:I23" si="2">RANK(H8,H$8:H$34,0)</f>
        <v>8</v>
      </c>
      <c r="J8" s="65">
        <f>VLOOKUP($A8,'Return Data'!$B$7:$R$2843,13,0)</f>
        <v>3.3214000000000001</v>
      </c>
      <c r="K8" s="66">
        <f t="shared" ref="K8:K23" si="3">RANK(J8,J$8:J$34,0)</f>
        <v>6</v>
      </c>
      <c r="L8" s="65">
        <f>VLOOKUP($A8,'Return Data'!$B$7:$R$2843,17,0)</f>
        <v>4.7047999999999996</v>
      </c>
      <c r="M8" s="66">
        <f t="shared" ref="M8:M18" si="4">RANK(L8,L$8:L$34,0)</f>
        <v>7</v>
      </c>
      <c r="N8" s="65">
        <f>VLOOKUP($A8,'Return Data'!$B$7:$R$2843,14,0)</f>
        <v>5.2008000000000001</v>
      </c>
      <c r="O8" s="66">
        <f>RANK(N8,N$8:N$34,0)</f>
        <v>7</v>
      </c>
      <c r="P8" s="65">
        <f>VLOOKUP($A8,'Return Data'!$B$7:$R$2843,15,0)</f>
        <v>5.5242000000000004</v>
      </c>
      <c r="Q8" s="66">
        <f>RANK(P8,P$8:P$34,0)</f>
        <v>7</v>
      </c>
      <c r="R8" s="65">
        <f>VLOOKUP($A8,'Return Data'!$B$7:$R$2843,16,0)</f>
        <v>6.4489999999999998</v>
      </c>
      <c r="S8" s="67">
        <f t="shared" ref="S8:S34" si="5">RANK(R8,R$8:R$34,0)</f>
        <v>10</v>
      </c>
    </row>
    <row r="9" spans="1:20" x14ac:dyDescent="0.3">
      <c r="A9" s="63" t="s">
        <v>1742</v>
      </c>
      <c r="B9" s="64">
        <f>VLOOKUP($A9,'Return Data'!$B$7:$R$2843,3,0)</f>
        <v>44321</v>
      </c>
      <c r="C9" s="65">
        <f>VLOOKUP($A9,'Return Data'!$B$7:$R$2843,4,0)</f>
        <v>14.6922</v>
      </c>
      <c r="D9" s="65">
        <f>VLOOKUP($A9,'Return Data'!$B$7:$R$2843,10,0)</f>
        <v>0.89129999999999998</v>
      </c>
      <c r="E9" s="66">
        <f t="shared" si="0"/>
        <v>15</v>
      </c>
      <c r="F9" s="65">
        <f>VLOOKUP($A9,'Return Data'!$B$7:$R$2843,11,0)</f>
        <v>1.6380999999999999</v>
      </c>
      <c r="G9" s="66">
        <f t="shared" si="1"/>
        <v>16</v>
      </c>
      <c r="H9" s="65">
        <f>VLOOKUP($A9,'Return Data'!$B$7:$R$2843,12,0)</f>
        <v>2.4811000000000001</v>
      </c>
      <c r="I9" s="66">
        <f t="shared" si="2"/>
        <v>17</v>
      </c>
      <c r="J9" s="65">
        <f>VLOOKUP($A9,'Return Data'!$B$7:$R$2843,13,0)</f>
        <v>3.0063</v>
      </c>
      <c r="K9" s="66">
        <f t="shared" si="3"/>
        <v>16</v>
      </c>
      <c r="L9" s="65">
        <f>VLOOKUP($A9,'Return Data'!$B$7:$R$2843,17,0)</f>
        <v>4.5105000000000004</v>
      </c>
      <c r="M9" s="66">
        <f t="shared" si="4"/>
        <v>13</v>
      </c>
      <c r="N9" s="65">
        <f>VLOOKUP($A9,'Return Data'!$B$7:$R$2843,14,0)</f>
        <v>5.0446</v>
      </c>
      <c r="O9" s="66">
        <f>RANK(N9,N$8:N$34,0)</f>
        <v>11</v>
      </c>
      <c r="P9" s="65">
        <f>VLOOKUP($A9,'Return Data'!$B$7:$R$2843,15,0)</f>
        <v>5.4739000000000004</v>
      </c>
      <c r="Q9" s="66">
        <f>RANK(P9,P$8:P$34,0)</f>
        <v>8</v>
      </c>
      <c r="R9" s="65">
        <f>VLOOKUP($A9,'Return Data'!$B$7:$R$2843,16,0)</f>
        <v>5.8842999999999996</v>
      </c>
      <c r="S9" s="67">
        <f t="shared" si="5"/>
        <v>13</v>
      </c>
    </row>
    <row r="10" spans="1:20" x14ac:dyDescent="0.3">
      <c r="A10" s="63" t="s">
        <v>1743</v>
      </c>
      <c r="B10" s="64">
        <f>VLOOKUP($A10,'Return Data'!$B$7:$R$2843,3,0)</f>
        <v>44321</v>
      </c>
      <c r="C10" s="65">
        <f>VLOOKUP($A10,'Return Data'!$B$7:$R$2843,4,0)</f>
        <v>12.702999999999999</v>
      </c>
      <c r="D10" s="65">
        <f>VLOOKUP($A10,'Return Data'!$B$7:$R$2843,10,0)</f>
        <v>0.88149999999999995</v>
      </c>
      <c r="E10" s="66">
        <f t="shared" si="0"/>
        <v>16</v>
      </c>
      <c r="F10" s="65">
        <f>VLOOKUP($A10,'Return Data'!$B$7:$R$2843,11,0)</f>
        <v>1.7705</v>
      </c>
      <c r="G10" s="66">
        <f t="shared" si="1"/>
        <v>7</v>
      </c>
      <c r="H10" s="65">
        <f>VLOOKUP($A10,'Return Data'!$B$7:$R$2843,12,0)</f>
        <v>2.7917000000000001</v>
      </c>
      <c r="I10" s="66">
        <f t="shared" si="2"/>
        <v>5</v>
      </c>
      <c r="J10" s="65">
        <f>VLOOKUP($A10,'Return Data'!$B$7:$R$2843,13,0)</f>
        <v>3.2261000000000002</v>
      </c>
      <c r="K10" s="66">
        <f t="shared" si="3"/>
        <v>9</v>
      </c>
      <c r="L10" s="65">
        <f>VLOOKUP($A10,'Return Data'!$B$7:$R$2843,17,0)</f>
        <v>4.8658000000000001</v>
      </c>
      <c r="M10" s="66">
        <f t="shared" si="4"/>
        <v>3</v>
      </c>
      <c r="N10" s="65">
        <f>VLOOKUP($A10,'Return Data'!$B$7:$R$2843,14,0)</f>
        <v>5.3700999999999999</v>
      </c>
      <c r="O10" s="66">
        <f>RANK(N10,N$8:N$34,0)</f>
        <v>1</v>
      </c>
      <c r="P10" s="65"/>
      <c r="Q10" s="66"/>
      <c r="R10" s="65">
        <f>VLOOKUP($A10,'Return Data'!$B$7:$R$2843,16,0)</f>
        <v>5.6496000000000004</v>
      </c>
      <c r="S10" s="67">
        <f t="shared" si="5"/>
        <v>16</v>
      </c>
    </row>
    <row r="11" spans="1:20" x14ac:dyDescent="0.3">
      <c r="A11" s="63" t="s">
        <v>1744</v>
      </c>
      <c r="B11" s="64">
        <f>VLOOKUP($A11,'Return Data'!$B$7:$R$2843,3,0)</f>
        <v>44321</v>
      </c>
      <c r="C11" s="65">
        <f>VLOOKUP($A11,'Return Data'!$B$7:$R$2843,4,0)</f>
        <v>11.2545</v>
      </c>
      <c r="D11" s="65">
        <f>VLOOKUP($A11,'Return Data'!$B$7:$R$2843,10,0)</f>
        <v>0.56830000000000003</v>
      </c>
      <c r="E11" s="66">
        <f t="shared" si="0"/>
        <v>25</v>
      </c>
      <c r="F11" s="65">
        <f>VLOOKUP($A11,'Return Data'!$B$7:$R$2843,11,0)</f>
        <v>0.99429999999999996</v>
      </c>
      <c r="G11" s="66">
        <f t="shared" si="1"/>
        <v>26</v>
      </c>
      <c r="H11" s="65">
        <f>VLOOKUP($A11,'Return Data'!$B$7:$R$2843,12,0)</f>
        <v>1.7439</v>
      </c>
      <c r="I11" s="66">
        <f t="shared" si="2"/>
        <v>21</v>
      </c>
      <c r="J11" s="65">
        <f>VLOOKUP($A11,'Return Data'!$B$7:$R$2843,13,0)</f>
        <v>2.1909999999999998</v>
      </c>
      <c r="K11" s="66">
        <f t="shared" si="3"/>
        <v>21</v>
      </c>
      <c r="L11" s="65">
        <f>VLOOKUP($A11,'Return Data'!$B$7:$R$2843,17,0)</f>
        <v>3.5085000000000002</v>
      </c>
      <c r="M11" s="66">
        <f t="shared" si="4"/>
        <v>20</v>
      </c>
      <c r="N11" s="65"/>
      <c r="O11" s="66"/>
      <c r="P11" s="65"/>
      <c r="Q11" s="66"/>
      <c r="R11" s="65">
        <f>VLOOKUP($A11,'Return Data'!$B$7:$R$2843,16,0)</f>
        <v>4.1856999999999998</v>
      </c>
      <c r="S11" s="67">
        <f t="shared" si="5"/>
        <v>21</v>
      </c>
    </row>
    <row r="12" spans="1:20" x14ac:dyDescent="0.3">
      <c r="A12" s="63" t="s">
        <v>1745</v>
      </c>
      <c r="B12" s="64">
        <f>VLOOKUP($A12,'Return Data'!$B$7:$R$2843,3,0)</f>
        <v>44321</v>
      </c>
      <c r="C12" s="65">
        <f>VLOOKUP($A12,'Return Data'!$B$7:$R$2843,4,0)</f>
        <v>11.792</v>
      </c>
      <c r="D12" s="65">
        <f>VLOOKUP($A12,'Return Data'!$B$7:$R$2843,10,0)</f>
        <v>0.85529999999999995</v>
      </c>
      <c r="E12" s="66">
        <f t="shared" si="0"/>
        <v>17</v>
      </c>
      <c r="F12" s="65">
        <f>VLOOKUP($A12,'Return Data'!$B$7:$R$2843,11,0)</f>
        <v>1.5764</v>
      </c>
      <c r="G12" s="66">
        <f t="shared" si="1"/>
        <v>19</v>
      </c>
      <c r="H12" s="65">
        <f>VLOOKUP($A12,'Return Data'!$B$7:$R$2843,12,0)</f>
        <v>2.5034999999999998</v>
      </c>
      <c r="I12" s="66">
        <f t="shared" si="2"/>
        <v>15</v>
      </c>
      <c r="J12" s="65">
        <f>VLOOKUP($A12,'Return Data'!$B$7:$R$2843,13,0)</f>
        <v>2.9958999999999998</v>
      </c>
      <c r="K12" s="66">
        <f t="shared" si="3"/>
        <v>17</v>
      </c>
      <c r="L12" s="65">
        <f>VLOOKUP($A12,'Return Data'!$B$7:$R$2843,17,0)</f>
        <v>4.5791000000000004</v>
      </c>
      <c r="M12" s="66">
        <f t="shared" si="4"/>
        <v>12</v>
      </c>
      <c r="N12" s="65">
        <f>VLOOKUP($A12,'Return Data'!$B$7:$R$2843,14,0)</f>
        <v>5.1018999999999997</v>
      </c>
      <c r="O12" s="66">
        <f t="shared" ref="O12:O18" si="6">RANK(N12,N$8:N$34,0)</f>
        <v>9</v>
      </c>
      <c r="P12" s="65"/>
      <c r="Q12" s="66"/>
      <c r="R12" s="65">
        <f>VLOOKUP($A12,'Return Data'!$B$7:$R$2843,16,0)</f>
        <v>5.1592000000000002</v>
      </c>
      <c r="S12" s="67">
        <f t="shared" si="5"/>
        <v>18</v>
      </c>
    </row>
    <row r="13" spans="1:20" x14ac:dyDescent="0.3">
      <c r="A13" s="63" t="s">
        <v>1746</v>
      </c>
      <c r="B13" s="64">
        <f>VLOOKUP($A13,'Return Data'!$B$7:$R$2843,3,0)</f>
        <v>44321</v>
      </c>
      <c r="C13" s="65">
        <f>VLOOKUP($A13,'Return Data'!$B$7:$R$2843,4,0)</f>
        <v>15.1686</v>
      </c>
      <c r="D13" s="65">
        <f>VLOOKUP($A13,'Return Data'!$B$7:$R$2843,10,0)</f>
        <v>0.93630000000000002</v>
      </c>
      <c r="E13" s="66">
        <f t="shared" si="0"/>
        <v>11</v>
      </c>
      <c r="F13" s="65">
        <f>VLOOKUP($A13,'Return Data'!$B$7:$R$2843,11,0)</f>
        <v>1.7453000000000001</v>
      </c>
      <c r="G13" s="66">
        <f t="shared" si="1"/>
        <v>10</v>
      </c>
      <c r="H13" s="65">
        <f>VLOOKUP($A13,'Return Data'!$B$7:$R$2843,12,0)</f>
        <v>2.6625999999999999</v>
      </c>
      <c r="I13" s="66">
        <f t="shared" si="2"/>
        <v>12</v>
      </c>
      <c r="J13" s="65">
        <f>VLOOKUP($A13,'Return Data'!$B$7:$R$2843,13,0)</f>
        <v>3.1526999999999998</v>
      </c>
      <c r="K13" s="66">
        <f t="shared" si="3"/>
        <v>10</v>
      </c>
      <c r="L13" s="65">
        <f>VLOOKUP($A13,'Return Data'!$B$7:$R$2843,17,0)</f>
        <v>4.8151999999999999</v>
      </c>
      <c r="M13" s="66">
        <f t="shared" si="4"/>
        <v>4</v>
      </c>
      <c r="N13" s="65">
        <f>VLOOKUP($A13,'Return Data'!$B$7:$R$2843,14,0)</f>
        <v>5.2953000000000001</v>
      </c>
      <c r="O13" s="66">
        <f t="shared" si="6"/>
        <v>4</v>
      </c>
      <c r="P13" s="65">
        <f>VLOOKUP($A13,'Return Data'!$B$7:$R$2843,15,0)</f>
        <v>5.6532999999999998</v>
      </c>
      <c r="Q13" s="66">
        <f t="shared" ref="Q13:Q18" si="7">RANK(P13,P$8:P$34,0)</f>
        <v>3</v>
      </c>
      <c r="R13" s="65">
        <f>VLOOKUP($A13,'Return Data'!$B$7:$R$2843,16,0)</f>
        <v>6.2614999999999998</v>
      </c>
      <c r="S13" s="67">
        <f t="shared" si="5"/>
        <v>11</v>
      </c>
    </row>
    <row r="14" spans="1:20" x14ac:dyDescent="0.3">
      <c r="A14" s="63" t="s">
        <v>1747</v>
      </c>
      <c r="B14" s="64">
        <f>VLOOKUP($A14,'Return Data'!$B$7:$R$2843,3,0)</f>
        <v>44321</v>
      </c>
      <c r="C14" s="65">
        <f>VLOOKUP($A14,'Return Data'!$B$7:$R$2843,4,0)</f>
        <v>24.07</v>
      </c>
      <c r="D14" s="65">
        <f>VLOOKUP($A14,'Return Data'!$B$7:$R$2843,10,0)</f>
        <v>0.9859</v>
      </c>
      <c r="E14" s="66">
        <f t="shared" si="0"/>
        <v>7</v>
      </c>
      <c r="F14" s="65">
        <f>VLOOKUP($A14,'Return Data'!$B$7:$R$2843,11,0)</f>
        <v>1.7501</v>
      </c>
      <c r="G14" s="66">
        <f t="shared" si="1"/>
        <v>8</v>
      </c>
      <c r="H14" s="65">
        <f>VLOOKUP($A14,'Return Data'!$B$7:$R$2843,12,0)</f>
        <v>2.714</v>
      </c>
      <c r="I14" s="66">
        <f t="shared" si="2"/>
        <v>9</v>
      </c>
      <c r="J14" s="65">
        <f>VLOOKUP($A14,'Return Data'!$B$7:$R$2843,13,0)</f>
        <v>3.1233</v>
      </c>
      <c r="K14" s="66">
        <f t="shared" si="3"/>
        <v>11</v>
      </c>
      <c r="L14" s="65">
        <f>VLOOKUP($A14,'Return Data'!$B$7:$R$2843,17,0)</f>
        <v>4.4142999999999999</v>
      </c>
      <c r="M14" s="66">
        <f t="shared" si="4"/>
        <v>16</v>
      </c>
      <c r="N14" s="65">
        <f>VLOOKUP($A14,'Return Data'!$B$7:$R$2843,14,0)</f>
        <v>4.8642000000000003</v>
      </c>
      <c r="O14" s="66">
        <f t="shared" si="6"/>
        <v>13</v>
      </c>
      <c r="P14" s="65">
        <f>VLOOKUP($A14,'Return Data'!$B$7:$R$2843,15,0)</f>
        <v>5.2884000000000002</v>
      </c>
      <c r="Q14" s="66">
        <f t="shared" si="7"/>
        <v>13</v>
      </c>
      <c r="R14" s="65">
        <f>VLOOKUP($A14,'Return Data'!$B$7:$R$2843,16,0)</f>
        <v>6.7011000000000003</v>
      </c>
      <c r="S14" s="67">
        <f t="shared" si="5"/>
        <v>7</v>
      </c>
    </row>
    <row r="15" spans="1:20" x14ac:dyDescent="0.3">
      <c r="A15" s="63" t="s">
        <v>1748</v>
      </c>
      <c r="B15" s="64">
        <f>VLOOKUP($A15,'Return Data'!$B$7:$R$2843,3,0)</f>
        <v>44321</v>
      </c>
      <c r="C15" s="65">
        <f>VLOOKUP($A15,'Return Data'!$B$7:$R$2843,4,0)</f>
        <v>26.8995</v>
      </c>
      <c r="D15" s="65">
        <f>VLOOKUP($A15,'Return Data'!$B$7:$R$2843,10,0)</f>
        <v>0.98319999999999996</v>
      </c>
      <c r="E15" s="66">
        <f t="shared" si="0"/>
        <v>8</v>
      </c>
      <c r="F15" s="65">
        <f>VLOOKUP($A15,'Return Data'!$B$7:$R$2843,11,0)</f>
        <v>1.746</v>
      </c>
      <c r="G15" s="66">
        <f t="shared" si="1"/>
        <v>9</v>
      </c>
      <c r="H15" s="65">
        <f>VLOOKUP($A15,'Return Data'!$B$7:$R$2843,12,0)</f>
        <v>2.6909999999999998</v>
      </c>
      <c r="I15" s="66">
        <f t="shared" si="2"/>
        <v>10</v>
      </c>
      <c r="J15" s="65">
        <f>VLOOKUP($A15,'Return Data'!$B$7:$R$2843,13,0)</f>
        <v>3.2967</v>
      </c>
      <c r="K15" s="66">
        <f t="shared" si="3"/>
        <v>7</v>
      </c>
      <c r="L15" s="65">
        <f>VLOOKUP($A15,'Return Data'!$B$7:$R$2843,17,0)</f>
        <v>4.6517999999999997</v>
      </c>
      <c r="M15" s="66">
        <f t="shared" si="4"/>
        <v>10</v>
      </c>
      <c r="N15" s="65">
        <f>VLOOKUP($A15,'Return Data'!$B$7:$R$2843,14,0)</f>
        <v>5.1990999999999996</v>
      </c>
      <c r="O15" s="66">
        <f t="shared" si="6"/>
        <v>8</v>
      </c>
      <c r="P15" s="65">
        <f>VLOOKUP($A15,'Return Data'!$B$7:$R$2843,15,0)</f>
        <v>5.5453000000000001</v>
      </c>
      <c r="Q15" s="66">
        <f t="shared" si="7"/>
        <v>6</v>
      </c>
      <c r="R15" s="65">
        <f>VLOOKUP($A15,'Return Data'!$B$7:$R$2843,16,0)</f>
        <v>7.1357999999999997</v>
      </c>
      <c r="S15" s="67">
        <f t="shared" si="5"/>
        <v>2</v>
      </c>
    </row>
    <row r="16" spans="1:20" x14ac:dyDescent="0.3">
      <c r="A16" s="63" t="s">
        <v>1749</v>
      </c>
      <c r="B16" s="64">
        <f>VLOOKUP($A16,'Return Data'!$B$7:$R$2843,3,0)</f>
        <v>44321</v>
      </c>
      <c r="C16" s="65">
        <f>VLOOKUP($A16,'Return Data'!$B$7:$R$2843,4,0)</f>
        <v>25.553599999999999</v>
      </c>
      <c r="D16" s="65">
        <f>VLOOKUP($A16,'Return Data'!$B$7:$R$2843,10,0)</f>
        <v>0.89270000000000005</v>
      </c>
      <c r="E16" s="66">
        <f t="shared" si="0"/>
        <v>14</v>
      </c>
      <c r="F16" s="65">
        <f>VLOOKUP($A16,'Return Data'!$B$7:$R$2843,11,0)</f>
        <v>1.6432</v>
      </c>
      <c r="G16" s="66">
        <f t="shared" si="1"/>
        <v>14</v>
      </c>
      <c r="H16" s="65">
        <f>VLOOKUP($A16,'Return Data'!$B$7:$R$2843,12,0)</f>
        <v>2.5733999999999999</v>
      </c>
      <c r="I16" s="66">
        <f t="shared" si="2"/>
        <v>13</v>
      </c>
      <c r="J16" s="65">
        <f>VLOOKUP($A16,'Return Data'!$B$7:$R$2843,13,0)</f>
        <v>3.0649000000000002</v>
      </c>
      <c r="K16" s="66">
        <f t="shared" si="3"/>
        <v>14</v>
      </c>
      <c r="L16" s="65">
        <f>VLOOKUP($A16,'Return Data'!$B$7:$R$2843,17,0)</f>
        <v>4.4221000000000004</v>
      </c>
      <c r="M16" s="66">
        <f t="shared" si="4"/>
        <v>14</v>
      </c>
      <c r="N16" s="65">
        <f>VLOOKUP($A16,'Return Data'!$B$7:$R$2843,14,0)</f>
        <v>5.0686999999999998</v>
      </c>
      <c r="O16" s="66">
        <f t="shared" si="6"/>
        <v>10</v>
      </c>
      <c r="P16" s="65">
        <f>VLOOKUP($A16,'Return Data'!$B$7:$R$2843,15,0)</f>
        <v>5.4297000000000004</v>
      </c>
      <c r="Q16" s="66">
        <f t="shared" si="7"/>
        <v>9</v>
      </c>
      <c r="R16" s="65">
        <f>VLOOKUP($A16,'Return Data'!$B$7:$R$2843,16,0)</f>
        <v>6.7413999999999996</v>
      </c>
      <c r="S16" s="67">
        <f t="shared" si="5"/>
        <v>6</v>
      </c>
    </row>
    <row r="17" spans="1:19" x14ac:dyDescent="0.3">
      <c r="A17" s="63" t="s">
        <v>1750</v>
      </c>
      <c r="B17" s="64">
        <f>VLOOKUP($A17,'Return Data'!$B$7:$R$2843,3,0)</f>
        <v>44321</v>
      </c>
      <c r="C17" s="65">
        <f>VLOOKUP($A17,'Return Data'!$B$7:$R$2843,4,0)</f>
        <v>14.2662</v>
      </c>
      <c r="D17" s="65">
        <f>VLOOKUP($A17,'Return Data'!$B$7:$R$2843,10,0)</f>
        <v>0.67390000000000005</v>
      </c>
      <c r="E17" s="66">
        <f t="shared" si="0"/>
        <v>23</v>
      </c>
      <c r="F17" s="65">
        <f>VLOOKUP($A17,'Return Data'!$B$7:$R$2843,11,0)</f>
        <v>1.034</v>
      </c>
      <c r="G17" s="66">
        <f t="shared" si="1"/>
        <v>24</v>
      </c>
      <c r="H17" s="65">
        <f>VLOOKUP($A17,'Return Data'!$B$7:$R$2843,12,0)</f>
        <v>1.6169</v>
      </c>
      <c r="I17" s="66">
        <f t="shared" si="2"/>
        <v>24</v>
      </c>
      <c r="J17" s="65">
        <f>VLOOKUP($A17,'Return Data'!$B$7:$R$2843,13,0)</f>
        <v>1.8315999999999999</v>
      </c>
      <c r="K17" s="66">
        <f t="shared" si="3"/>
        <v>22</v>
      </c>
      <c r="L17" s="65">
        <f>VLOOKUP($A17,'Return Data'!$B$7:$R$2843,17,0)</f>
        <v>3.8039999999999998</v>
      </c>
      <c r="M17" s="66">
        <f t="shared" si="4"/>
        <v>19</v>
      </c>
      <c r="N17" s="65">
        <f>VLOOKUP($A17,'Return Data'!$B$7:$R$2843,14,0)</f>
        <v>4.4352999999999998</v>
      </c>
      <c r="O17" s="66">
        <f t="shared" si="6"/>
        <v>16</v>
      </c>
      <c r="P17" s="65">
        <f>VLOOKUP($A17,'Return Data'!$B$7:$R$2843,15,0)</f>
        <v>5.1749000000000001</v>
      </c>
      <c r="Q17" s="66">
        <f t="shared" si="7"/>
        <v>14</v>
      </c>
      <c r="R17" s="65">
        <f>VLOOKUP($A17,'Return Data'!$B$7:$R$2843,16,0)</f>
        <v>5.7263000000000002</v>
      </c>
      <c r="S17" s="67">
        <f t="shared" si="5"/>
        <v>15</v>
      </c>
    </row>
    <row r="18" spans="1:19" x14ac:dyDescent="0.3">
      <c r="A18" s="63" t="s">
        <v>1751</v>
      </c>
      <c r="B18" s="64">
        <f>VLOOKUP($A18,'Return Data'!$B$7:$R$2843,3,0)</f>
        <v>44321</v>
      </c>
      <c r="C18" s="65">
        <f>VLOOKUP($A18,'Return Data'!$B$7:$R$2843,4,0)</f>
        <v>24.822099999999999</v>
      </c>
      <c r="D18" s="65">
        <f>VLOOKUP($A18,'Return Data'!$B$7:$R$2843,10,0)</f>
        <v>0.90410000000000001</v>
      </c>
      <c r="E18" s="66">
        <f t="shared" si="0"/>
        <v>13</v>
      </c>
      <c r="F18" s="65">
        <f>VLOOKUP($A18,'Return Data'!$B$7:$R$2843,11,0)</f>
        <v>1.6291</v>
      </c>
      <c r="G18" s="66">
        <f t="shared" si="1"/>
        <v>17</v>
      </c>
      <c r="H18" s="65">
        <f>VLOOKUP($A18,'Return Data'!$B$7:$R$2843,12,0)</f>
        <v>2.5084</v>
      </c>
      <c r="I18" s="66">
        <f t="shared" si="2"/>
        <v>14</v>
      </c>
      <c r="J18" s="65">
        <f>VLOOKUP($A18,'Return Data'!$B$7:$R$2843,13,0)</f>
        <v>3.2357</v>
      </c>
      <c r="K18" s="66">
        <f t="shared" si="3"/>
        <v>8</v>
      </c>
      <c r="L18" s="65">
        <f>VLOOKUP($A18,'Return Data'!$B$7:$R$2843,17,0)</f>
        <v>4.6382000000000003</v>
      </c>
      <c r="M18" s="66">
        <f t="shared" si="4"/>
        <v>11</v>
      </c>
      <c r="N18" s="65">
        <f>VLOOKUP($A18,'Return Data'!$B$7:$R$2843,14,0)</f>
        <v>5.0185000000000004</v>
      </c>
      <c r="O18" s="66">
        <f t="shared" si="6"/>
        <v>12</v>
      </c>
      <c r="P18" s="65">
        <f>VLOOKUP($A18,'Return Data'!$B$7:$R$2843,15,0)</f>
        <v>5.4265999999999996</v>
      </c>
      <c r="Q18" s="66">
        <f t="shared" si="7"/>
        <v>10</v>
      </c>
      <c r="R18" s="65">
        <f>VLOOKUP($A18,'Return Data'!$B$7:$R$2843,16,0)</f>
        <v>6.6971999999999996</v>
      </c>
      <c r="S18" s="67">
        <f t="shared" si="5"/>
        <v>8</v>
      </c>
    </row>
    <row r="19" spans="1:19" x14ac:dyDescent="0.3">
      <c r="A19" s="63" t="s">
        <v>1752</v>
      </c>
      <c r="B19" s="64">
        <f>VLOOKUP($A19,'Return Data'!$B$7:$R$2843,3,0)</f>
        <v>44321</v>
      </c>
      <c r="C19" s="65">
        <f>VLOOKUP($A19,'Return Data'!$B$7:$R$2843,4,0)</f>
        <v>10.538600000000001</v>
      </c>
      <c r="D19" s="65">
        <f>VLOOKUP($A19,'Return Data'!$B$7:$R$2843,10,0)</f>
        <v>0.65139999999999998</v>
      </c>
      <c r="E19" s="66">
        <f t="shared" si="0"/>
        <v>24</v>
      </c>
      <c r="F19" s="65">
        <f>VLOOKUP($A19,'Return Data'!$B$7:$R$2843,11,0)</f>
        <v>1.1197999999999999</v>
      </c>
      <c r="G19" s="66">
        <f t="shared" si="1"/>
        <v>22</v>
      </c>
      <c r="H19" s="65">
        <f>VLOOKUP($A19,'Return Data'!$B$7:$R$2843,12,0)</f>
        <v>1.8764000000000001</v>
      </c>
      <c r="I19" s="66">
        <f t="shared" si="2"/>
        <v>20</v>
      </c>
      <c r="J19" s="65">
        <f>VLOOKUP($A19,'Return Data'!$B$7:$R$2843,13,0)</f>
        <v>2.2530000000000001</v>
      </c>
      <c r="K19" s="66">
        <f t="shared" si="3"/>
        <v>20</v>
      </c>
      <c r="L19" s="65"/>
      <c r="M19" s="66"/>
      <c r="N19" s="65"/>
      <c r="O19" s="66"/>
      <c r="P19" s="65"/>
      <c r="Q19" s="66"/>
      <c r="R19" s="65">
        <f>VLOOKUP($A19,'Return Data'!$B$7:$R$2843,16,0)</f>
        <v>3.2208999999999999</v>
      </c>
      <c r="S19" s="67">
        <f t="shared" si="5"/>
        <v>23</v>
      </c>
    </row>
    <row r="20" spans="1:19" x14ac:dyDescent="0.3">
      <c r="A20" s="63" t="s">
        <v>1753</v>
      </c>
      <c r="B20" s="64">
        <f>VLOOKUP($A20,'Return Data'!$B$7:$R$2843,3,0)</f>
        <v>44321</v>
      </c>
      <c r="C20" s="65">
        <f>VLOOKUP($A20,'Return Data'!$B$7:$R$2843,4,0)</f>
        <v>26.068200000000001</v>
      </c>
      <c r="D20" s="65">
        <f>VLOOKUP($A20,'Return Data'!$B$7:$R$2843,10,0)</f>
        <v>0.54620000000000002</v>
      </c>
      <c r="E20" s="66">
        <f t="shared" si="0"/>
        <v>26</v>
      </c>
      <c r="F20" s="65">
        <f>VLOOKUP($A20,'Return Data'!$B$7:$R$2843,11,0)</f>
        <v>1.0321</v>
      </c>
      <c r="G20" s="66">
        <f t="shared" si="1"/>
        <v>25</v>
      </c>
      <c r="H20" s="65">
        <f>VLOOKUP($A20,'Return Data'!$B$7:$R$2843,12,0)</f>
        <v>1.6669</v>
      </c>
      <c r="I20" s="66">
        <f t="shared" si="2"/>
        <v>23</v>
      </c>
      <c r="J20" s="65">
        <f>VLOOKUP($A20,'Return Data'!$B$7:$R$2843,13,0)</f>
        <v>1.7628999999999999</v>
      </c>
      <c r="K20" s="66">
        <f t="shared" si="3"/>
        <v>23</v>
      </c>
      <c r="L20" s="65">
        <f>VLOOKUP($A20,'Return Data'!$B$7:$R$2843,17,0)</f>
        <v>3.2784</v>
      </c>
      <c r="M20" s="66">
        <f>RANK(L20,L$8:L$34,0)</f>
        <v>21</v>
      </c>
      <c r="N20" s="65">
        <f>VLOOKUP($A20,'Return Data'!$B$7:$R$2843,14,0)</f>
        <v>4.0357000000000003</v>
      </c>
      <c r="O20" s="66">
        <f>RANK(N20,N$8:N$34,0)</f>
        <v>17</v>
      </c>
      <c r="P20" s="65">
        <f>VLOOKUP($A20,'Return Data'!$B$7:$R$2843,15,0)</f>
        <v>4.7435</v>
      </c>
      <c r="Q20" s="66">
        <f>RANK(P20,P$8:P$34,0)</f>
        <v>15</v>
      </c>
      <c r="R20" s="65">
        <f>VLOOKUP($A20,'Return Data'!$B$7:$R$2843,16,0)</f>
        <v>6.6841999999999997</v>
      </c>
      <c r="S20" s="67">
        <f t="shared" si="5"/>
        <v>9</v>
      </c>
    </row>
    <row r="21" spans="1:19" x14ac:dyDescent="0.3">
      <c r="A21" s="63" t="s">
        <v>1754</v>
      </c>
      <c r="B21" s="64">
        <f>VLOOKUP($A21,'Return Data'!$B$7:$R$2843,3,0)</f>
        <v>44321</v>
      </c>
      <c r="C21" s="65">
        <f>VLOOKUP($A21,'Return Data'!$B$7:$R$2843,4,0)</f>
        <v>29.156099999999999</v>
      </c>
      <c r="D21" s="65">
        <f>VLOOKUP($A21,'Return Data'!$B$7:$R$2843,10,0)</f>
        <v>1.0064</v>
      </c>
      <c r="E21" s="66">
        <f t="shared" si="0"/>
        <v>5</v>
      </c>
      <c r="F21" s="65">
        <f>VLOOKUP($A21,'Return Data'!$B$7:$R$2843,11,0)</f>
        <v>1.8582000000000001</v>
      </c>
      <c r="G21" s="66">
        <f t="shared" si="1"/>
        <v>2</v>
      </c>
      <c r="H21" s="65">
        <f>VLOOKUP($A21,'Return Data'!$B$7:$R$2843,12,0)</f>
        <v>2.8426999999999998</v>
      </c>
      <c r="I21" s="66">
        <f t="shared" si="2"/>
        <v>4</v>
      </c>
      <c r="J21" s="65">
        <f>VLOOKUP($A21,'Return Data'!$B$7:$R$2843,13,0)</f>
        <v>3.4453999999999998</v>
      </c>
      <c r="K21" s="66">
        <f t="shared" si="3"/>
        <v>4</v>
      </c>
      <c r="L21" s="65">
        <f>VLOOKUP($A21,'Return Data'!$B$7:$R$2843,17,0)</f>
        <v>4.7397999999999998</v>
      </c>
      <c r="M21" s="66">
        <f>RANK(L21,L$8:L$34,0)</f>
        <v>6</v>
      </c>
      <c r="N21" s="65">
        <f>VLOOKUP($A21,'Return Data'!$B$7:$R$2843,14,0)</f>
        <v>5.2946</v>
      </c>
      <c r="O21" s="66">
        <f>RANK(N21,N$8:N$34,0)</f>
        <v>5</v>
      </c>
      <c r="P21" s="65">
        <f>VLOOKUP($A21,'Return Data'!$B$7:$R$2843,15,0)</f>
        <v>5.6581999999999999</v>
      </c>
      <c r="Q21" s="66">
        <f>RANK(P21,P$8:P$34,0)</f>
        <v>2</v>
      </c>
      <c r="R21" s="65">
        <f>VLOOKUP($A21,'Return Data'!$B$7:$R$2843,16,0)</f>
        <v>7.0963000000000003</v>
      </c>
      <c r="S21" s="67">
        <f t="shared" si="5"/>
        <v>3</v>
      </c>
    </row>
    <row r="22" spans="1:19" x14ac:dyDescent="0.3">
      <c r="A22" s="63" t="s">
        <v>1755</v>
      </c>
      <c r="B22" s="64">
        <f>VLOOKUP($A22,'Return Data'!$B$7:$R$2843,3,0)</f>
        <v>44321</v>
      </c>
      <c r="C22" s="65">
        <f>VLOOKUP($A22,'Return Data'!$B$7:$R$2843,4,0)</f>
        <v>15.023999999999999</v>
      </c>
      <c r="D22" s="65">
        <f>VLOOKUP($A22,'Return Data'!$B$7:$R$2843,10,0)</f>
        <v>0.98809999999999998</v>
      </c>
      <c r="E22" s="66">
        <f t="shared" si="0"/>
        <v>6</v>
      </c>
      <c r="F22" s="65">
        <f>VLOOKUP($A22,'Return Data'!$B$7:$R$2843,11,0)</f>
        <v>1.7747999999999999</v>
      </c>
      <c r="G22" s="66">
        <f t="shared" si="1"/>
        <v>6</v>
      </c>
      <c r="H22" s="65">
        <f>VLOOKUP($A22,'Return Data'!$B$7:$R$2843,12,0)</f>
        <v>2.8477999999999999</v>
      </c>
      <c r="I22" s="66">
        <f t="shared" si="2"/>
        <v>3</v>
      </c>
      <c r="J22" s="65">
        <f>VLOOKUP($A22,'Return Data'!$B$7:$R$2843,13,0)</f>
        <v>3.5709</v>
      </c>
      <c r="K22" s="66">
        <f t="shared" si="3"/>
        <v>2</v>
      </c>
      <c r="L22" s="65">
        <f>VLOOKUP($A22,'Return Data'!$B$7:$R$2843,17,0)</f>
        <v>4.9683000000000002</v>
      </c>
      <c r="M22" s="66">
        <f>RANK(L22,L$8:L$34,0)</f>
        <v>2</v>
      </c>
      <c r="N22" s="65">
        <f>VLOOKUP($A22,'Return Data'!$B$7:$R$2843,14,0)</f>
        <v>5.3327999999999998</v>
      </c>
      <c r="O22" s="66">
        <f>RANK(N22,N$8:N$34,0)</f>
        <v>2</v>
      </c>
      <c r="P22" s="65">
        <f>VLOOKUP($A22,'Return Data'!$B$7:$R$2843,15,0)</f>
        <v>5.6505000000000001</v>
      </c>
      <c r="Q22" s="66">
        <f>RANK(P22,P$8:P$34,0)</f>
        <v>4</v>
      </c>
      <c r="R22" s="65">
        <f>VLOOKUP($A22,'Return Data'!$B$7:$R$2843,16,0)</f>
        <v>6.1208</v>
      </c>
      <c r="S22" s="67">
        <f t="shared" si="5"/>
        <v>12</v>
      </c>
    </row>
    <row r="23" spans="1:19" x14ac:dyDescent="0.3">
      <c r="A23" s="63" t="s">
        <v>1756</v>
      </c>
      <c r="B23" s="64">
        <f>VLOOKUP($A23,'Return Data'!$B$7:$R$2843,3,0)</f>
        <v>44321</v>
      </c>
      <c r="C23" s="65">
        <f>VLOOKUP($A23,'Return Data'!$B$7:$R$2843,4,0)</f>
        <v>10.9992</v>
      </c>
      <c r="D23" s="65">
        <f>VLOOKUP($A23,'Return Data'!$B$7:$R$2843,10,0)</f>
        <v>0.82040000000000002</v>
      </c>
      <c r="E23" s="66">
        <f t="shared" si="0"/>
        <v>19</v>
      </c>
      <c r="F23" s="65">
        <f>VLOOKUP($A23,'Return Data'!$B$7:$R$2843,11,0)</f>
        <v>1.3835</v>
      </c>
      <c r="G23" s="66">
        <f t="shared" si="1"/>
        <v>20</v>
      </c>
      <c r="H23" s="65">
        <f>VLOOKUP($A23,'Return Data'!$B$7:$R$2843,12,0)</f>
        <v>2.1196000000000002</v>
      </c>
      <c r="I23" s="66">
        <f t="shared" si="2"/>
        <v>19</v>
      </c>
      <c r="J23" s="65">
        <f>VLOOKUP($A23,'Return Data'!$B$7:$R$2843,13,0)</f>
        <v>2.4458000000000002</v>
      </c>
      <c r="K23" s="66">
        <f t="shared" si="3"/>
        <v>19</v>
      </c>
      <c r="L23" s="65">
        <f>VLOOKUP($A23,'Return Data'!$B$7:$R$2843,17,0)</f>
        <v>4.0412999999999997</v>
      </c>
      <c r="M23" s="66">
        <f>RANK(L23,L$8:L$34,0)</f>
        <v>18</v>
      </c>
      <c r="N23" s="65"/>
      <c r="O23" s="66"/>
      <c r="P23" s="65"/>
      <c r="Q23" s="66"/>
      <c r="R23" s="65">
        <f>VLOOKUP($A23,'Return Data'!$B$7:$R$2843,16,0)</f>
        <v>4.2717999999999998</v>
      </c>
      <c r="S23" s="67">
        <f t="shared" si="5"/>
        <v>20</v>
      </c>
    </row>
    <row r="24" spans="1:19" x14ac:dyDescent="0.3">
      <c r="A24" s="63" t="s">
        <v>1757</v>
      </c>
      <c r="B24" s="64">
        <f>VLOOKUP($A24,'Return Data'!$B$7:$R$2843,3,0)</f>
        <v>44321</v>
      </c>
      <c r="C24" s="65">
        <f>VLOOKUP($A24,'Return Data'!$B$7:$R$2843,4,0)</f>
        <v>10.178699999999999</v>
      </c>
      <c r="D24" s="65">
        <f>VLOOKUP($A24,'Return Data'!$B$7:$R$2843,10,0)</f>
        <v>0.71140000000000003</v>
      </c>
      <c r="E24" s="66">
        <f t="shared" si="0"/>
        <v>21</v>
      </c>
      <c r="F24" s="65">
        <f>VLOOKUP($A24,'Return Data'!$B$7:$R$2843,11,0)</f>
        <v>1.2967</v>
      </c>
      <c r="G24" s="66">
        <f t="shared" si="1"/>
        <v>21</v>
      </c>
      <c r="H24" s="65"/>
      <c r="I24" s="66"/>
      <c r="J24" s="65"/>
      <c r="K24" s="66"/>
      <c r="L24" s="65"/>
      <c r="M24" s="66"/>
      <c r="N24" s="65"/>
      <c r="O24" s="66"/>
      <c r="P24" s="65"/>
      <c r="Q24" s="66"/>
      <c r="R24" s="65">
        <f>VLOOKUP($A24,'Return Data'!$B$7:$R$2843,16,0)</f>
        <v>1.7869999999999999</v>
      </c>
      <c r="S24" s="67">
        <f t="shared" si="5"/>
        <v>27</v>
      </c>
    </row>
    <row r="25" spans="1:19" x14ac:dyDescent="0.3">
      <c r="A25" s="63" t="s">
        <v>1758</v>
      </c>
      <c r="B25" s="64">
        <f>VLOOKUP($A25,'Return Data'!$B$7:$R$2843,3,0)</f>
        <v>44321</v>
      </c>
      <c r="C25" s="65">
        <f>VLOOKUP($A25,'Return Data'!$B$7:$R$2843,4,0)</f>
        <v>10.282999999999999</v>
      </c>
      <c r="D25" s="65">
        <f>VLOOKUP($A25,'Return Data'!$B$7:$R$2843,10,0)</f>
        <v>0.84340000000000004</v>
      </c>
      <c r="E25" s="66">
        <f t="shared" si="0"/>
        <v>18</v>
      </c>
      <c r="F25" s="65">
        <f>VLOOKUP($A25,'Return Data'!$B$7:$R$2843,11,0)</f>
        <v>1.671</v>
      </c>
      <c r="G25" s="66">
        <f t="shared" si="1"/>
        <v>13</v>
      </c>
      <c r="H25" s="65"/>
      <c r="I25" s="66"/>
      <c r="J25" s="65"/>
      <c r="K25" s="66"/>
      <c r="L25" s="65"/>
      <c r="M25" s="66"/>
      <c r="N25" s="65"/>
      <c r="O25" s="66"/>
      <c r="P25" s="65"/>
      <c r="Q25" s="66"/>
      <c r="R25" s="65">
        <f>VLOOKUP($A25,'Return Data'!$B$7:$R$2843,16,0)</f>
        <v>2.83</v>
      </c>
      <c r="S25" s="67">
        <f t="shared" si="5"/>
        <v>25</v>
      </c>
    </row>
    <row r="26" spans="1:19" x14ac:dyDescent="0.3">
      <c r="A26" s="63" t="s">
        <v>2014</v>
      </c>
      <c r="B26" s="64">
        <f>VLOOKUP($A26,'Return Data'!$B$7:$R$2843,3,0)</f>
        <v>44321</v>
      </c>
      <c r="C26" s="65">
        <f>VLOOKUP($A26,'Return Data'!$B$7:$R$2843,4,0)</f>
        <v>10.6975</v>
      </c>
      <c r="D26" s="65">
        <f>VLOOKUP($A26,'Return Data'!$B$7:$R$2843,10,0)</f>
        <v>0.2671</v>
      </c>
      <c r="E26" s="66">
        <f t="shared" si="0"/>
        <v>27</v>
      </c>
      <c r="F26" s="65">
        <f>VLOOKUP($A26,'Return Data'!$B$7:$R$2843,11,0)</f>
        <v>0.39510000000000001</v>
      </c>
      <c r="G26" s="66">
        <f t="shared" si="1"/>
        <v>27</v>
      </c>
      <c r="H26" s="65">
        <f>VLOOKUP($A26,'Return Data'!$B$7:$R$2843,12,0)</f>
        <v>0.40739999999999998</v>
      </c>
      <c r="I26" s="66">
        <f t="shared" ref="I26:I34" si="8">RANK(H26,H$8:H$34,0)</f>
        <v>25</v>
      </c>
      <c r="J26" s="65">
        <f>VLOOKUP($A26,'Return Data'!$B$7:$R$2843,13,0)</f>
        <v>-0.27039999999999997</v>
      </c>
      <c r="K26" s="66">
        <f t="shared" ref="K26:K34" si="9">RANK(J26,J$8:J$34,0)</f>
        <v>25</v>
      </c>
      <c r="L26" s="65">
        <f>VLOOKUP($A26,'Return Data'!$B$7:$R$2843,17,0)</f>
        <v>1.5086999999999999</v>
      </c>
      <c r="M26" s="66">
        <f>RANK(L26,L$8:L$34,0)</f>
        <v>23</v>
      </c>
      <c r="N26" s="65"/>
      <c r="O26" s="66"/>
      <c r="P26" s="65"/>
      <c r="Q26" s="66"/>
      <c r="R26" s="65">
        <f>VLOOKUP($A26,'Return Data'!$B$7:$R$2843,16,0)</f>
        <v>2.5404</v>
      </c>
      <c r="S26" s="67">
        <f t="shared" si="5"/>
        <v>26</v>
      </c>
    </row>
    <row r="27" spans="1:19" x14ac:dyDescent="0.3">
      <c r="A27" s="63" t="s">
        <v>1759</v>
      </c>
      <c r="B27" s="64">
        <f>VLOOKUP($A27,'Return Data'!$B$7:$R$2843,3,0)</f>
        <v>44321</v>
      </c>
      <c r="C27" s="65">
        <f>VLOOKUP($A27,'Return Data'!$B$7:$R$2843,4,0)</f>
        <v>20.898700000000002</v>
      </c>
      <c r="D27" s="65">
        <f>VLOOKUP($A27,'Return Data'!$B$7:$R$2843,10,0)</f>
        <v>0.96279999999999999</v>
      </c>
      <c r="E27" s="66">
        <f t="shared" si="0"/>
        <v>10</v>
      </c>
      <c r="F27" s="65">
        <f>VLOOKUP($A27,'Return Data'!$B$7:$R$2843,11,0)</f>
        <v>1.7324999999999999</v>
      </c>
      <c r="G27" s="66">
        <f t="shared" si="1"/>
        <v>11</v>
      </c>
      <c r="H27" s="65">
        <f>VLOOKUP($A27,'Return Data'!$B$7:$R$2843,12,0)</f>
        <v>2.6886999999999999</v>
      </c>
      <c r="I27" s="66">
        <f t="shared" si="8"/>
        <v>11</v>
      </c>
      <c r="J27" s="65">
        <f>VLOOKUP($A27,'Return Data'!$B$7:$R$2843,13,0)</f>
        <v>3.4030999999999998</v>
      </c>
      <c r="K27" s="66">
        <f t="shared" si="9"/>
        <v>5</v>
      </c>
      <c r="L27" s="65">
        <f>VLOOKUP($A27,'Return Data'!$B$7:$R$2843,17,0)</f>
        <v>4.6954000000000002</v>
      </c>
      <c r="M27" s="66">
        <f>RANK(L27,L$8:L$34,0)</f>
        <v>8</v>
      </c>
      <c r="N27" s="65">
        <f>VLOOKUP($A27,'Return Data'!$B$7:$R$2843,14,0)</f>
        <v>5.2969999999999997</v>
      </c>
      <c r="O27" s="66">
        <f>RANK(N27,N$8:N$34,0)</f>
        <v>3</v>
      </c>
      <c r="P27" s="65">
        <f>VLOOKUP($A27,'Return Data'!$B$7:$R$2843,15,0)</f>
        <v>5.6852</v>
      </c>
      <c r="Q27" s="66">
        <f>RANK(P27,P$8:P$34,0)</f>
        <v>1</v>
      </c>
      <c r="R27" s="65">
        <f>VLOOKUP($A27,'Return Data'!$B$7:$R$2843,16,0)</f>
        <v>7.2263999999999999</v>
      </c>
      <c r="S27" s="67">
        <f t="shared" si="5"/>
        <v>1</v>
      </c>
    </row>
    <row r="28" spans="1:19" x14ac:dyDescent="0.3">
      <c r="A28" s="63" t="s">
        <v>1760</v>
      </c>
      <c r="B28" s="64">
        <f>VLOOKUP($A28,'Return Data'!$B$7:$R$2843,3,0)</f>
        <v>44321</v>
      </c>
      <c r="C28" s="65">
        <f>VLOOKUP($A28,'Return Data'!$B$7:$R$2843,4,0)</f>
        <v>14.6386</v>
      </c>
      <c r="D28" s="65">
        <f>VLOOKUP($A28,'Return Data'!$B$7:$R$2843,10,0)</f>
        <v>0.81330000000000002</v>
      </c>
      <c r="E28" s="66">
        <f t="shared" si="0"/>
        <v>20</v>
      </c>
      <c r="F28" s="65">
        <f>VLOOKUP($A28,'Return Data'!$B$7:$R$2843,11,0)</f>
        <v>1.6894</v>
      </c>
      <c r="G28" s="66">
        <f t="shared" si="1"/>
        <v>12</v>
      </c>
      <c r="H28" s="65">
        <f>VLOOKUP($A28,'Return Data'!$B$7:$R$2843,12,0)</f>
        <v>2.7515000000000001</v>
      </c>
      <c r="I28" s="66">
        <f t="shared" si="8"/>
        <v>7</v>
      </c>
      <c r="J28" s="65">
        <f>VLOOKUP($A28,'Return Data'!$B$7:$R$2843,13,0)</f>
        <v>3.0459000000000001</v>
      </c>
      <c r="K28" s="66">
        <f t="shared" si="9"/>
        <v>15</v>
      </c>
      <c r="L28" s="65">
        <f>VLOOKUP($A28,'Return Data'!$B$7:$R$2843,17,0)</f>
        <v>4.4164000000000003</v>
      </c>
      <c r="M28" s="66">
        <f>RANK(L28,L$8:L$34,0)</f>
        <v>15</v>
      </c>
      <c r="N28" s="65">
        <f>VLOOKUP($A28,'Return Data'!$B$7:$R$2843,14,0)</f>
        <v>4.8223000000000003</v>
      </c>
      <c r="O28" s="66">
        <f>RANK(N28,N$8:N$34,0)</f>
        <v>15</v>
      </c>
      <c r="P28" s="65">
        <f>VLOOKUP($A28,'Return Data'!$B$7:$R$2843,15,0)</f>
        <v>5.3049999999999997</v>
      </c>
      <c r="Q28" s="66">
        <f>RANK(P28,P$8:P$34,0)</f>
        <v>12</v>
      </c>
      <c r="R28" s="65">
        <f>VLOOKUP($A28,'Return Data'!$B$7:$R$2843,16,0)</f>
        <v>5.8586999999999998</v>
      </c>
      <c r="S28" s="67">
        <f t="shared" si="5"/>
        <v>14</v>
      </c>
    </row>
    <row r="29" spans="1:19" x14ac:dyDescent="0.3">
      <c r="A29" s="63" t="s">
        <v>1761</v>
      </c>
      <c r="B29" s="64">
        <f>VLOOKUP($A29,'Return Data'!$B$7:$R$2843,3,0)</f>
        <v>44321</v>
      </c>
      <c r="C29" s="65">
        <f>VLOOKUP($A29,'Return Data'!$B$7:$R$2843,4,0)</f>
        <v>11.6092</v>
      </c>
      <c r="D29" s="65">
        <f>VLOOKUP($A29,'Return Data'!$B$7:$R$2843,10,0)</f>
        <v>0.68600000000000005</v>
      </c>
      <c r="E29" s="66">
        <f t="shared" si="0"/>
        <v>22</v>
      </c>
      <c r="F29" s="65">
        <f>VLOOKUP($A29,'Return Data'!$B$7:$R$2843,11,0)</f>
        <v>1.1166</v>
      </c>
      <c r="G29" s="66">
        <f t="shared" si="1"/>
        <v>23</v>
      </c>
      <c r="H29" s="65">
        <f>VLOOKUP($A29,'Return Data'!$B$7:$R$2843,12,0)</f>
        <v>1.7021999999999999</v>
      </c>
      <c r="I29" s="66">
        <f t="shared" si="8"/>
        <v>22</v>
      </c>
      <c r="J29" s="65">
        <f>VLOOKUP($A29,'Return Data'!$B$7:$R$2843,13,0)</f>
        <v>1.4453</v>
      </c>
      <c r="K29" s="66">
        <f t="shared" si="9"/>
        <v>24</v>
      </c>
      <c r="L29" s="65">
        <f>VLOOKUP($A29,'Return Data'!$B$7:$R$2843,17,0)</f>
        <v>2.6753999999999998</v>
      </c>
      <c r="M29" s="66">
        <f>RANK(L29,L$8:L$34,0)</f>
        <v>22</v>
      </c>
      <c r="N29" s="65">
        <f>VLOOKUP($A29,'Return Data'!$B$7:$R$2843,14,0)</f>
        <v>1.3664000000000001</v>
      </c>
      <c r="O29" s="66">
        <f>RANK(N29,N$8:N$34,0)</f>
        <v>18</v>
      </c>
      <c r="P29" s="65"/>
      <c r="Q29" s="66"/>
      <c r="R29" s="65">
        <f>VLOOKUP($A29,'Return Data'!$B$7:$R$2843,16,0)</f>
        <v>3.0042</v>
      </c>
      <c r="S29" s="67">
        <f t="shared" si="5"/>
        <v>24</v>
      </c>
    </row>
    <row r="30" spans="1:19" x14ac:dyDescent="0.3">
      <c r="A30" s="63" t="s">
        <v>1762</v>
      </c>
      <c r="B30" s="64">
        <f>VLOOKUP($A30,'Return Data'!$B$7:$R$2843,3,0)</f>
        <v>44321</v>
      </c>
      <c r="C30" s="65">
        <f>VLOOKUP($A30,'Return Data'!$B$7:$R$2843,4,0)</f>
        <v>26.287800000000001</v>
      </c>
      <c r="D30" s="65">
        <f>VLOOKUP($A30,'Return Data'!$B$7:$R$2843,10,0)</f>
        <v>0.92449999999999999</v>
      </c>
      <c r="E30" s="66">
        <f t="shared" si="0"/>
        <v>12</v>
      </c>
      <c r="F30" s="65">
        <f>VLOOKUP($A30,'Return Data'!$B$7:$R$2843,11,0)</f>
        <v>1.5797000000000001</v>
      </c>
      <c r="G30" s="66">
        <f t="shared" si="1"/>
        <v>18</v>
      </c>
      <c r="H30" s="65">
        <f>VLOOKUP($A30,'Return Data'!$B$7:$R$2843,12,0)</f>
        <v>2.4358</v>
      </c>
      <c r="I30" s="66">
        <f t="shared" si="8"/>
        <v>18</v>
      </c>
      <c r="J30" s="65">
        <f>VLOOKUP($A30,'Return Data'!$B$7:$R$2843,13,0)</f>
        <v>2.5236999999999998</v>
      </c>
      <c r="K30" s="66">
        <f t="shared" si="9"/>
        <v>18</v>
      </c>
      <c r="L30" s="65">
        <f>VLOOKUP($A30,'Return Data'!$B$7:$R$2843,17,0)</f>
        <v>4.2785000000000002</v>
      </c>
      <c r="M30" s="66">
        <f>RANK(L30,L$8:L$34,0)</f>
        <v>17</v>
      </c>
      <c r="N30" s="65">
        <f>VLOOKUP($A30,'Return Data'!$B$7:$R$2843,14,0)</f>
        <v>4.8489000000000004</v>
      </c>
      <c r="O30" s="66">
        <f>RANK(N30,N$8:N$34,0)</f>
        <v>14</v>
      </c>
      <c r="P30" s="65">
        <f>VLOOKUP($A30,'Return Data'!$B$7:$R$2843,15,0)</f>
        <v>5.3189000000000002</v>
      </c>
      <c r="Q30" s="66">
        <f>RANK(P30,P$8:P$34,0)</f>
        <v>11</v>
      </c>
      <c r="R30" s="65">
        <f>VLOOKUP($A30,'Return Data'!$B$7:$R$2843,16,0)</f>
        <v>6.8868</v>
      </c>
      <c r="S30" s="67">
        <f t="shared" si="5"/>
        <v>5</v>
      </c>
    </row>
    <row r="31" spans="1:19" x14ac:dyDescent="0.3">
      <c r="A31" s="63" t="s">
        <v>1763</v>
      </c>
      <c r="B31" s="64">
        <f>VLOOKUP($A31,'Return Data'!$B$7:$R$2843,3,0)</f>
        <v>44321</v>
      </c>
      <c r="C31" s="65">
        <f>VLOOKUP($A31,'Return Data'!$B$7:$R$2843,4,0)</f>
        <v>10.4589</v>
      </c>
      <c r="D31" s="65">
        <f>VLOOKUP($A31,'Return Data'!$B$7:$R$2843,10,0)</f>
        <v>1.0981000000000001</v>
      </c>
      <c r="E31" s="66">
        <f t="shared" si="0"/>
        <v>1</v>
      </c>
      <c r="F31" s="65">
        <f>VLOOKUP($A31,'Return Data'!$B$7:$R$2843,11,0)</f>
        <v>1.7768999999999999</v>
      </c>
      <c r="G31" s="66">
        <f t="shared" si="1"/>
        <v>5</v>
      </c>
      <c r="H31" s="65">
        <f>VLOOKUP($A31,'Return Data'!$B$7:$R$2843,12,0)</f>
        <v>3.1947999999999999</v>
      </c>
      <c r="I31" s="66">
        <f t="shared" si="8"/>
        <v>1</v>
      </c>
      <c r="J31" s="65">
        <f>VLOOKUP($A31,'Return Data'!$B$7:$R$2843,13,0)</f>
        <v>3.1145</v>
      </c>
      <c r="K31" s="66">
        <f t="shared" si="9"/>
        <v>13</v>
      </c>
      <c r="L31" s="65"/>
      <c r="M31" s="66"/>
      <c r="N31" s="65"/>
      <c r="O31" s="66"/>
      <c r="P31" s="65"/>
      <c r="Q31" s="66"/>
      <c r="R31" s="65">
        <f>VLOOKUP($A31,'Return Data'!$B$7:$R$2843,16,0)</f>
        <v>3.6566999999999998</v>
      </c>
      <c r="S31" s="67">
        <f t="shared" si="5"/>
        <v>22</v>
      </c>
    </row>
    <row r="32" spans="1:19" x14ac:dyDescent="0.3">
      <c r="A32" s="63" t="s">
        <v>1764</v>
      </c>
      <c r="B32" s="64">
        <f>VLOOKUP($A32,'Return Data'!$B$7:$R$2843,3,0)</f>
        <v>44321</v>
      </c>
      <c r="C32" s="65">
        <f>VLOOKUP($A32,'Return Data'!$B$7:$R$2843,4,0)</f>
        <v>11.317600000000001</v>
      </c>
      <c r="D32" s="65">
        <f>VLOOKUP($A32,'Return Data'!$B$7:$R$2843,10,0)</f>
        <v>1.022</v>
      </c>
      <c r="E32" s="66">
        <f t="shared" si="0"/>
        <v>3</v>
      </c>
      <c r="F32" s="65">
        <f>VLOOKUP($A32,'Return Data'!$B$7:$R$2843,11,0)</f>
        <v>1.8503000000000001</v>
      </c>
      <c r="G32" s="66">
        <f t="shared" si="1"/>
        <v>3</v>
      </c>
      <c r="H32" s="65">
        <f>VLOOKUP($A32,'Return Data'!$B$7:$R$2843,12,0)</f>
        <v>2.9003999999999999</v>
      </c>
      <c r="I32" s="66">
        <f t="shared" si="8"/>
        <v>2</v>
      </c>
      <c r="J32" s="65">
        <f>VLOOKUP($A32,'Return Data'!$B$7:$R$2843,13,0)</f>
        <v>3.6827999999999999</v>
      </c>
      <c r="K32" s="66">
        <f t="shared" si="9"/>
        <v>1</v>
      </c>
      <c r="L32" s="65">
        <f>VLOOKUP($A32,'Return Data'!$B$7:$R$2843,17,0)</f>
        <v>5.1204000000000001</v>
      </c>
      <c r="M32" s="66">
        <f>RANK(L32,L$8:L$34,0)</f>
        <v>1</v>
      </c>
      <c r="N32" s="65"/>
      <c r="O32" s="66"/>
      <c r="P32" s="65"/>
      <c r="Q32" s="66"/>
      <c r="R32" s="65">
        <f>VLOOKUP($A32,'Return Data'!$B$7:$R$2843,16,0)</f>
        <v>5.3362999999999996</v>
      </c>
      <c r="S32" s="67">
        <f t="shared" si="5"/>
        <v>17</v>
      </c>
    </row>
    <row r="33" spans="1:19" x14ac:dyDescent="0.3">
      <c r="A33" s="63" t="s">
        <v>1765</v>
      </c>
      <c r="B33" s="64">
        <f>VLOOKUP($A33,'Return Data'!$B$7:$R$2843,3,0)</f>
        <v>44321</v>
      </c>
      <c r="C33" s="65">
        <f>VLOOKUP($A33,'Return Data'!$B$7:$R$2843,4,0)</f>
        <v>11.107900000000001</v>
      </c>
      <c r="D33" s="65">
        <f>VLOOKUP($A33,'Return Data'!$B$7:$R$2843,10,0)</f>
        <v>0.96989999999999998</v>
      </c>
      <c r="E33" s="66">
        <f t="shared" si="0"/>
        <v>9</v>
      </c>
      <c r="F33" s="65">
        <f>VLOOKUP($A33,'Return Data'!$B$7:$R$2843,11,0)</f>
        <v>1.6388</v>
      </c>
      <c r="G33" s="66">
        <f t="shared" si="1"/>
        <v>15</v>
      </c>
      <c r="H33" s="65">
        <f>VLOOKUP($A33,'Return Data'!$B$7:$R$2843,12,0)</f>
        <v>2.4855999999999998</v>
      </c>
      <c r="I33" s="66">
        <f t="shared" si="8"/>
        <v>16</v>
      </c>
      <c r="J33" s="65">
        <f>VLOOKUP($A33,'Return Data'!$B$7:$R$2843,13,0)</f>
        <v>3.1164000000000001</v>
      </c>
      <c r="K33" s="66">
        <f t="shared" si="9"/>
        <v>12</v>
      </c>
      <c r="L33" s="65">
        <f>VLOOKUP($A33,'Return Data'!$B$7:$R$2843,17,0)</f>
        <v>4.6840000000000002</v>
      </c>
      <c r="M33" s="66">
        <f>RANK(L33,L$8:L$34,0)</f>
        <v>9</v>
      </c>
      <c r="N33" s="65"/>
      <c r="O33" s="66"/>
      <c r="P33" s="65"/>
      <c r="Q33" s="66"/>
      <c r="R33" s="65">
        <f>VLOOKUP($A33,'Return Data'!$B$7:$R$2843,16,0)</f>
        <v>4.8794000000000004</v>
      </c>
      <c r="S33" s="67">
        <f t="shared" si="5"/>
        <v>19</v>
      </c>
    </row>
    <row r="34" spans="1:19" x14ac:dyDescent="0.3">
      <c r="A34" s="63" t="s">
        <v>1766</v>
      </c>
      <c r="B34" s="64">
        <f>VLOOKUP($A34,'Return Data'!$B$7:$R$2843,3,0)</f>
        <v>44321</v>
      </c>
      <c r="C34" s="65">
        <f>VLOOKUP($A34,'Return Data'!$B$7:$R$2843,4,0)</f>
        <v>27.474900000000002</v>
      </c>
      <c r="D34" s="65">
        <f>VLOOKUP($A34,'Return Data'!$B$7:$R$2843,10,0)</f>
        <v>1.0185</v>
      </c>
      <c r="E34" s="66">
        <f t="shared" si="0"/>
        <v>4</v>
      </c>
      <c r="F34" s="65">
        <f>VLOOKUP($A34,'Return Data'!$B$7:$R$2843,11,0)</f>
        <v>1.7815000000000001</v>
      </c>
      <c r="G34" s="66">
        <f t="shared" si="1"/>
        <v>4</v>
      </c>
      <c r="H34" s="65">
        <f>VLOOKUP($A34,'Return Data'!$B$7:$R$2843,12,0)</f>
        <v>2.7622</v>
      </c>
      <c r="I34" s="66">
        <f t="shared" si="8"/>
        <v>6</v>
      </c>
      <c r="J34" s="65">
        <f>VLOOKUP($A34,'Return Data'!$B$7:$R$2843,13,0)</f>
        <v>3.4641000000000002</v>
      </c>
      <c r="K34" s="66">
        <f t="shared" si="9"/>
        <v>3</v>
      </c>
      <c r="L34" s="65">
        <f>VLOOKUP($A34,'Return Data'!$B$7:$R$2843,17,0)</f>
        <v>4.7869000000000002</v>
      </c>
      <c r="M34" s="66">
        <f>RANK(L34,L$8:L$34,0)</f>
        <v>5</v>
      </c>
      <c r="N34" s="65">
        <f>VLOOKUP($A34,'Return Data'!$B$7:$R$2843,14,0)</f>
        <v>5.2809999999999997</v>
      </c>
      <c r="O34" s="66">
        <f>RANK(N34,N$8:N$34,0)</f>
        <v>6</v>
      </c>
      <c r="P34" s="65">
        <f>VLOOKUP($A34,'Return Data'!$B$7:$R$2843,15,0)</f>
        <v>5.6026999999999996</v>
      </c>
      <c r="Q34" s="66">
        <f>RANK(P34,P$8:P$34,0)</f>
        <v>5</v>
      </c>
      <c r="R34" s="65">
        <f>VLOOKUP($A34,'Return Data'!$B$7:$R$2843,16,0)</f>
        <v>7.0378999999999996</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0.85031111111111091</v>
      </c>
      <c r="E36" s="74"/>
      <c r="F36" s="75">
        <f>AVERAGE(F8:F34)</f>
        <v>1.5216629629629632</v>
      </c>
      <c r="G36" s="74"/>
      <c r="H36" s="75">
        <f>AVERAGE(H8:H34)</f>
        <v>2.3877999999999999</v>
      </c>
      <c r="I36" s="74"/>
      <c r="J36" s="75">
        <f>AVERAGE(J8:J34)</f>
        <v>2.7779600000000007</v>
      </c>
      <c r="K36" s="74"/>
      <c r="L36" s="75">
        <f>AVERAGE(L8:L34)</f>
        <v>4.2655565217391311</v>
      </c>
      <c r="M36" s="74"/>
      <c r="N36" s="75">
        <f>AVERAGE(N8:N34)</f>
        <v>4.8265111111111114</v>
      </c>
      <c r="O36" s="74"/>
      <c r="P36" s="75">
        <f>AVERAGE(P8:P34)</f>
        <v>5.4320199999999987</v>
      </c>
      <c r="Q36" s="74"/>
      <c r="R36" s="75">
        <f>AVERAGE(R8:R34)</f>
        <v>5.3714407407407414</v>
      </c>
      <c r="S36" s="76"/>
    </row>
    <row r="37" spans="1:19" x14ac:dyDescent="0.3">
      <c r="A37" s="73" t="s">
        <v>28</v>
      </c>
      <c r="B37" s="74"/>
      <c r="C37" s="74"/>
      <c r="D37" s="75">
        <f>MIN(D8:D34)</f>
        <v>0.2671</v>
      </c>
      <c r="E37" s="74"/>
      <c r="F37" s="75">
        <f>MIN(F8:F34)</f>
        <v>0.39510000000000001</v>
      </c>
      <c r="G37" s="74"/>
      <c r="H37" s="75">
        <f>MIN(H8:H34)</f>
        <v>0.40739999999999998</v>
      </c>
      <c r="I37" s="74"/>
      <c r="J37" s="75">
        <f>MIN(J8:J34)</f>
        <v>-0.27039999999999997</v>
      </c>
      <c r="K37" s="74"/>
      <c r="L37" s="75">
        <f>MIN(L8:L34)</f>
        <v>1.5086999999999999</v>
      </c>
      <c r="M37" s="74"/>
      <c r="N37" s="75">
        <f>MIN(N8:N34)</f>
        <v>1.3664000000000001</v>
      </c>
      <c r="O37" s="74"/>
      <c r="P37" s="75">
        <f>MIN(P8:P34)</f>
        <v>4.7435</v>
      </c>
      <c r="Q37" s="74"/>
      <c r="R37" s="75">
        <f>MIN(R8:R34)</f>
        <v>1.7869999999999999</v>
      </c>
      <c r="S37" s="76"/>
    </row>
    <row r="38" spans="1:19" ht="15" thickBot="1" x14ac:dyDescent="0.35">
      <c r="A38" s="77" t="s">
        <v>29</v>
      </c>
      <c r="B38" s="78"/>
      <c r="C38" s="78"/>
      <c r="D38" s="79">
        <f>MAX(D8:D34)</f>
        <v>1.0981000000000001</v>
      </c>
      <c r="E38" s="78"/>
      <c r="F38" s="79">
        <f>MAX(F8:F34)</f>
        <v>1.861</v>
      </c>
      <c r="G38" s="78"/>
      <c r="H38" s="79">
        <f>MAX(H8:H34)</f>
        <v>3.1947999999999999</v>
      </c>
      <c r="I38" s="78"/>
      <c r="J38" s="79">
        <f>MAX(J8:J34)</f>
        <v>3.6827999999999999</v>
      </c>
      <c r="K38" s="78"/>
      <c r="L38" s="79">
        <f>MAX(L8:L34)</f>
        <v>5.1204000000000001</v>
      </c>
      <c r="M38" s="78"/>
      <c r="N38" s="79">
        <f>MAX(N8:N34)</f>
        <v>5.3700999999999999</v>
      </c>
      <c r="O38" s="78"/>
      <c r="P38" s="79">
        <f>MAX(P8:P34)</f>
        <v>5.6852</v>
      </c>
      <c r="Q38" s="78"/>
      <c r="R38" s="79">
        <f>MAX(R8:R34)</f>
        <v>7.2263999999999999</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44321</v>
      </c>
      <c r="C8" s="65">
        <f>VLOOKUP($A8,'Return Data'!$B$7:$R$2843,4,0)</f>
        <v>70.77</v>
      </c>
      <c r="D8" s="65">
        <f>VLOOKUP($A8,'Return Data'!$B$7:$R$2843,10,0)</f>
        <v>-0.25369999999999998</v>
      </c>
      <c r="E8" s="66">
        <f>RANK(D8,D$8:D$10,0)</f>
        <v>3</v>
      </c>
      <c r="F8" s="65">
        <f>VLOOKUP($A8,'Return Data'!$B$7:$R$2843,11,0)</f>
        <v>23.962199999999999</v>
      </c>
      <c r="G8" s="66">
        <f>RANK(F8,F$8:F$10,0)</f>
        <v>3</v>
      </c>
      <c r="H8" s="65">
        <f>VLOOKUP($A8,'Return Data'!$B$7:$R$2843,12,0)</f>
        <v>31.8368</v>
      </c>
      <c r="I8" s="66">
        <f>RANK(H8,H$8:H$10,0)</f>
        <v>3</v>
      </c>
      <c r="J8" s="65">
        <f>VLOOKUP($A8,'Return Data'!$B$7:$R$2843,13,0)</f>
        <v>61.612200000000001</v>
      </c>
      <c r="K8" s="66">
        <f>RANK(J8,J$8:J$10,0)</f>
        <v>3</v>
      </c>
      <c r="L8" s="65">
        <f>VLOOKUP($A8,'Return Data'!$B$7:$R$2843,17,0)</f>
        <v>16.900600000000001</v>
      </c>
      <c r="M8" s="66">
        <f>RANK(L8,L$8:L$10,0)</f>
        <v>2</v>
      </c>
      <c r="N8" s="65">
        <f>VLOOKUP($A8,'Return Data'!$B$7:$R$2843,14,0)</f>
        <v>11.1912</v>
      </c>
      <c r="O8" s="66">
        <f>RANK(N8,N$8:N$10,0)</f>
        <v>3</v>
      </c>
      <c r="P8" s="65">
        <f>VLOOKUP($A8,'Return Data'!$B$7:$R$2843,15,0)</f>
        <v>17.704899999999999</v>
      </c>
      <c r="Q8" s="66">
        <f>RANK(P8,P$8:P$10,0)</f>
        <v>2</v>
      </c>
      <c r="R8" s="65">
        <f>VLOOKUP($A8,'Return Data'!$B$7:$R$2843,16,0)</f>
        <v>18.2424</v>
      </c>
      <c r="S8" s="67">
        <f>RANK(R8,R$8:R$10,0)</f>
        <v>1</v>
      </c>
    </row>
    <row r="9" spans="1:20" x14ac:dyDescent="0.3">
      <c r="A9" s="63" t="s">
        <v>608</v>
      </c>
      <c r="B9" s="64">
        <f>VLOOKUP($A9,'Return Data'!$B$7:$R$2843,3,0)</f>
        <v>44321</v>
      </c>
      <c r="C9" s="65">
        <f>VLOOKUP($A9,'Return Data'!$B$7:$R$2843,4,0)</f>
        <v>77.414000000000001</v>
      </c>
      <c r="D9" s="65">
        <f>VLOOKUP($A9,'Return Data'!$B$7:$R$2843,10,0)</f>
        <v>1.0798000000000001</v>
      </c>
      <c r="E9" s="66">
        <f>RANK(D9,D$8:D$10,0)</f>
        <v>2</v>
      </c>
      <c r="F9" s="65">
        <f>VLOOKUP($A9,'Return Data'!$B$7:$R$2843,11,0)</f>
        <v>26.392299999999999</v>
      </c>
      <c r="G9" s="66">
        <f>RANK(F9,F$8:F$10,0)</f>
        <v>2</v>
      </c>
      <c r="H9" s="65">
        <f>VLOOKUP($A9,'Return Data'!$B$7:$R$2843,12,0)</f>
        <v>36.580800000000004</v>
      </c>
      <c r="I9" s="66">
        <f>RANK(H9,H$8:H$10,0)</f>
        <v>2</v>
      </c>
      <c r="J9" s="65">
        <f>VLOOKUP($A9,'Return Data'!$B$7:$R$2843,13,0)</f>
        <v>67.009699999999995</v>
      </c>
      <c r="K9" s="66">
        <f>RANK(J9,J$8:J$10,0)</f>
        <v>2</v>
      </c>
      <c r="L9" s="65">
        <f>VLOOKUP($A9,'Return Data'!$B$7:$R$2843,17,0)</f>
        <v>16.348500000000001</v>
      </c>
      <c r="M9" s="66">
        <f>RANK(L9,L$8:L$10,0)</f>
        <v>3</v>
      </c>
      <c r="N9" s="65">
        <f>VLOOKUP($A9,'Return Data'!$B$7:$R$2843,14,0)</f>
        <v>13.4018</v>
      </c>
      <c r="O9" s="66">
        <f>RANK(N9,N$8:N$10,0)</f>
        <v>1</v>
      </c>
      <c r="P9" s="65">
        <f>VLOOKUP($A9,'Return Data'!$B$7:$R$2843,15,0)</f>
        <v>17.7547</v>
      </c>
      <c r="Q9" s="66">
        <f>RANK(P9,P$8:P$10,0)</f>
        <v>1</v>
      </c>
      <c r="R9" s="65">
        <f>VLOOKUP($A9,'Return Data'!$B$7:$R$2843,16,0)</f>
        <v>15.3935</v>
      </c>
      <c r="S9" s="67">
        <f>RANK(R9,R$8:R$10,0)</f>
        <v>2</v>
      </c>
    </row>
    <row r="10" spans="1:20" x14ac:dyDescent="0.3">
      <c r="A10" s="63" t="s">
        <v>1860</v>
      </c>
      <c r="B10" s="64">
        <f>VLOOKUP($A10,'Return Data'!$B$7:$R$2843,3,0)</f>
        <v>44321</v>
      </c>
      <c r="C10" s="65">
        <f>VLOOKUP($A10,'Return Data'!$B$7:$R$2843,4,0)</f>
        <v>166.1661</v>
      </c>
      <c r="D10" s="65">
        <f>VLOOKUP($A10,'Return Data'!$B$7:$R$2843,10,0)</f>
        <v>6.3903999999999996</v>
      </c>
      <c r="E10" s="66">
        <f>RANK(D10,D$8:D$10,0)</f>
        <v>1</v>
      </c>
      <c r="F10" s="65">
        <f>VLOOKUP($A10,'Return Data'!$B$7:$R$2843,11,0)</f>
        <v>42.631999999999998</v>
      </c>
      <c r="G10" s="66">
        <f>RANK(F10,F$8:F$10,0)</f>
        <v>1</v>
      </c>
      <c r="H10" s="65">
        <f>VLOOKUP($A10,'Return Data'!$B$7:$R$2843,12,0)</f>
        <v>59.232300000000002</v>
      </c>
      <c r="I10" s="66">
        <f>RANK(H10,H$8:H$10,0)</f>
        <v>1</v>
      </c>
      <c r="J10" s="65">
        <f>VLOOKUP($A10,'Return Data'!$B$7:$R$2843,13,0)</f>
        <v>97.9084</v>
      </c>
      <c r="K10" s="66">
        <f>RANK(J10,J$8:J$10,0)</f>
        <v>1</v>
      </c>
      <c r="L10" s="65">
        <f>VLOOKUP($A10,'Return Data'!$B$7:$R$2843,17,0)</f>
        <v>20.1768</v>
      </c>
      <c r="M10" s="66">
        <f>RANK(L10,L$8:L$10,0)</f>
        <v>1</v>
      </c>
      <c r="N10" s="65">
        <f>VLOOKUP($A10,'Return Data'!$B$7:$R$2843,14,0)</f>
        <v>11.6976</v>
      </c>
      <c r="O10" s="66">
        <f>RANK(N10,N$8:N$10,0)</f>
        <v>2</v>
      </c>
      <c r="P10" s="65">
        <f>VLOOKUP($A10,'Return Data'!$B$7:$R$2843,15,0)</f>
        <v>14.478300000000001</v>
      </c>
      <c r="Q10" s="66">
        <f>RANK(P10,P$8:P$10,0)</f>
        <v>3</v>
      </c>
      <c r="R10" s="65">
        <f>VLOOKUP($A10,'Return Data'!$B$7:$R$2843,16,0)</f>
        <v>13.1897</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2.4055</v>
      </c>
      <c r="E12" s="74"/>
      <c r="F12" s="75">
        <f>AVERAGE(F8:F10)</f>
        <v>30.995500000000003</v>
      </c>
      <c r="G12" s="74"/>
      <c r="H12" s="75">
        <f>AVERAGE(H8:H10)</f>
        <v>42.54996666666667</v>
      </c>
      <c r="I12" s="74"/>
      <c r="J12" s="75">
        <f>AVERAGE(J8:J10)</f>
        <v>75.510099999999994</v>
      </c>
      <c r="K12" s="74"/>
      <c r="L12" s="75">
        <f>AVERAGE(L8:L10)</f>
        <v>17.808633333333333</v>
      </c>
      <c r="M12" s="74"/>
      <c r="N12" s="75">
        <f>AVERAGE(N8:N10)</f>
        <v>12.096866666666665</v>
      </c>
      <c r="O12" s="74"/>
      <c r="P12" s="75">
        <f>AVERAGE(P8:P10)</f>
        <v>16.645966666666666</v>
      </c>
      <c r="Q12" s="74"/>
      <c r="R12" s="75">
        <f>AVERAGE(R8:R10)</f>
        <v>15.608533333333334</v>
      </c>
      <c r="S12" s="76"/>
    </row>
    <row r="13" spans="1:20" x14ac:dyDescent="0.3">
      <c r="A13" s="73" t="s">
        <v>28</v>
      </c>
      <c r="B13" s="74"/>
      <c r="C13" s="74"/>
      <c r="D13" s="75">
        <f>MIN(D8:D10)</f>
        <v>-0.25369999999999998</v>
      </c>
      <c r="E13" s="74"/>
      <c r="F13" s="75">
        <f>MIN(F8:F10)</f>
        <v>23.962199999999999</v>
      </c>
      <c r="G13" s="74"/>
      <c r="H13" s="75">
        <f>MIN(H8:H10)</f>
        <v>31.8368</v>
      </c>
      <c r="I13" s="74"/>
      <c r="J13" s="75">
        <f>MIN(J8:J10)</f>
        <v>61.612200000000001</v>
      </c>
      <c r="K13" s="74"/>
      <c r="L13" s="75">
        <f>MIN(L8:L10)</f>
        <v>16.348500000000001</v>
      </c>
      <c r="M13" s="74"/>
      <c r="N13" s="75">
        <f>MIN(N8:N10)</f>
        <v>11.1912</v>
      </c>
      <c r="O13" s="74"/>
      <c r="P13" s="75">
        <f>MIN(P8:P10)</f>
        <v>14.478300000000001</v>
      </c>
      <c r="Q13" s="74"/>
      <c r="R13" s="75">
        <f>MIN(R8:R10)</f>
        <v>13.1897</v>
      </c>
      <c r="S13" s="76"/>
    </row>
    <row r="14" spans="1:20" ht="15" thickBot="1" x14ac:dyDescent="0.35">
      <c r="A14" s="77" t="s">
        <v>29</v>
      </c>
      <c r="B14" s="78"/>
      <c r="C14" s="78"/>
      <c r="D14" s="79">
        <f>MAX(D8:D10)</f>
        <v>6.3903999999999996</v>
      </c>
      <c r="E14" s="78"/>
      <c r="F14" s="79">
        <f>MAX(F8:F10)</f>
        <v>42.631999999999998</v>
      </c>
      <c r="G14" s="78"/>
      <c r="H14" s="79">
        <f>MAX(H8:H10)</f>
        <v>59.232300000000002</v>
      </c>
      <c r="I14" s="78"/>
      <c r="J14" s="79">
        <f>MAX(J8:J10)</f>
        <v>97.9084</v>
      </c>
      <c r="K14" s="78"/>
      <c r="L14" s="79">
        <f>MAX(L8:L10)</f>
        <v>20.1768</v>
      </c>
      <c r="M14" s="78"/>
      <c r="N14" s="79">
        <f>MAX(N8:N10)</f>
        <v>13.4018</v>
      </c>
      <c r="O14" s="78"/>
      <c r="P14" s="79">
        <f>MAX(P8:P10)</f>
        <v>17.7547</v>
      </c>
      <c r="Q14" s="78"/>
      <c r="R14" s="79">
        <f>MAX(R8:R10)</f>
        <v>18.2424</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44321</v>
      </c>
      <c r="C8" s="65">
        <f>VLOOKUP($A8,'Return Data'!$B$7:$R$2843,4,0)</f>
        <v>63.46</v>
      </c>
      <c r="D8" s="65">
        <f>VLOOKUP($A8,'Return Data'!$B$7:$R$2843,10,0)</f>
        <v>-0.57969999999999999</v>
      </c>
      <c r="E8" s="66">
        <f>RANK(D8,D$8:D$10,0)</f>
        <v>3</v>
      </c>
      <c r="F8" s="65">
        <f>VLOOKUP($A8,'Return Data'!$B$7:$R$2843,11,0)</f>
        <v>23.151599999999998</v>
      </c>
      <c r="G8" s="66">
        <f>RANK(F8,F$8:F$10,0)</f>
        <v>3</v>
      </c>
      <c r="H8" s="65">
        <f>VLOOKUP($A8,'Return Data'!$B$7:$R$2843,12,0)</f>
        <v>30.549299999999999</v>
      </c>
      <c r="I8" s="66">
        <f>RANK(H8,H$8:H$10,0)</f>
        <v>3</v>
      </c>
      <c r="J8" s="65">
        <f>VLOOKUP($A8,'Return Data'!$B$7:$R$2843,13,0)</f>
        <v>59.567500000000003</v>
      </c>
      <c r="K8" s="66">
        <f>RANK(J8,J$8:J$10,0)</f>
        <v>3</v>
      </c>
      <c r="L8" s="65">
        <f>VLOOKUP($A8,'Return Data'!$B$7:$R$2843,17,0)</f>
        <v>15.5412</v>
      </c>
      <c r="M8" s="66">
        <f>RANK(L8,L$8:L$10,0)</f>
        <v>2</v>
      </c>
      <c r="N8" s="65">
        <f>VLOOKUP($A8,'Return Data'!$B$7:$R$2843,14,0)</f>
        <v>9.8801000000000005</v>
      </c>
      <c r="O8" s="66">
        <f>RANK(N8,N$8:N$10,0)</f>
        <v>3</v>
      </c>
      <c r="P8" s="65">
        <f>VLOOKUP($A8,'Return Data'!$B$7:$R$2843,15,0)</f>
        <v>16.086099999999998</v>
      </c>
      <c r="Q8" s="66">
        <f>RANK(P8,P$8:P$10,0)</f>
        <v>1</v>
      </c>
      <c r="R8" s="65">
        <f>VLOOKUP($A8,'Return Data'!$B$7:$R$2843,16,0)</f>
        <v>14.0274</v>
      </c>
      <c r="S8" s="67">
        <f>RANK(R8,R$8:R$10,0)</f>
        <v>2</v>
      </c>
    </row>
    <row r="9" spans="1:20" x14ac:dyDescent="0.3">
      <c r="A9" s="63" t="s">
        <v>607</v>
      </c>
      <c r="B9" s="64">
        <f>VLOOKUP($A9,'Return Data'!$B$7:$R$2843,3,0)</f>
        <v>44321</v>
      </c>
      <c r="C9" s="65">
        <f>VLOOKUP($A9,'Return Data'!$B$7:$R$2843,4,0)</f>
        <v>69.481999999999999</v>
      </c>
      <c r="D9" s="65">
        <f>VLOOKUP($A9,'Return Data'!$B$7:$R$2843,10,0)</f>
        <v>0.75260000000000005</v>
      </c>
      <c r="E9" s="66">
        <f>RANK(D9,D$8:D$10,0)</f>
        <v>2</v>
      </c>
      <c r="F9" s="65">
        <f>VLOOKUP($A9,'Return Data'!$B$7:$R$2843,11,0)</f>
        <v>25.563800000000001</v>
      </c>
      <c r="G9" s="66">
        <f>RANK(F9,F$8:F$10,0)</f>
        <v>2</v>
      </c>
      <c r="H9" s="65">
        <f>VLOOKUP($A9,'Return Data'!$B$7:$R$2843,12,0)</f>
        <v>35.226300000000002</v>
      </c>
      <c r="I9" s="66">
        <f>RANK(H9,H$8:H$10,0)</f>
        <v>2</v>
      </c>
      <c r="J9" s="65">
        <f>VLOOKUP($A9,'Return Data'!$B$7:$R$2843,13,0)</f>
        <v>64.7821</v>
      </c>
      <c r="K9" s="66">
        <f>RANK(J9,J$8:J$10,0)</f>
        <v>2</v>
      </c>
      <c r="L9" s="65">
        <f>VLOOKUP($A9,'Return Data'!$B$7:$R$2843,17,0)</f>
        <v>14.7597</v>
      </c>
      <c r="M9" s="66">
        <f>RANK(L9,L$8:L$10,0)</f>
        <v>3</v>
      </c>
      <c r="N9" s="65">
        <f>VLOOKUP($A9,'Return Data'!$B$7:$R$2843,14,0)</f>
        <v>11.8956</v>
      </c>
      <c r="O9" s="66">
        <f>RANK(N9,N$8:N$10,0)</f>
        <v>1</v>
      </c>
      <c r="P9" s="65">
        <f>VLOOKUP($A9,'Return Data'!$B$7:$R$2843,15,0)</f>
        <v>16.0687</v>
      </c>
      <c r="Q9" s="66">
        <f>RANK(P9,P$8:P$10,0)</f>
        <v>2</v>
      </c>
      <c r="R9" s="65">
        <f>VLOOKUP($A9,'Return Data'!$B$7:$R$2843,16,0)</f>
        <v>13.0677</v>
      </c>
      <c r="S9" s="67">
        <f>RANK(R9,R$8:R$10,0)</f>
        <v>3</v>
      </c>
    </row>
    <row r="10" spans="1:20" x14ac:dyDescent="0.3">
      <c r="A10" s="63" t="s">
        <v>1861</v>
      </c>
      <c r="B10" s="64">
        <f>VLOOKUP($A10,'Return Data'!$B$7:$R$2843,3,0)</f>
        <v>44321</v>
      </c>
      <c r="C10" s="65">
        <f>VLOOKUP($A10,'Return Data'!$B$7:$R$2843,4,0)</f>
        <v>399.22582257141499</v>
      </c>
      <c r="D10" s="65">
        <f>VLOOKUP($A10,'Return Data'!$B$7:$R$2843,10,0)</f>
        <v>6.2245999999999997</v>
      </c>
      <c r="E10" s="66">
        <f>RANK(D10,D$8:D$10,0)</f>
        <v>1</v>
      </c>
      <c r="F10" s="65">
        <f>VLOOKUP($A10,'Return Data'!$B$7:$R$2843,11,0)</f>
        <v>42.191200000000002</v>
      </c>
      <c r="G10" s="66">
        <f>RANK(F10,F$8:F$10,0)</f>
        <v>1</v>
      </c>
      <c r="H10" s="65">
        <f>VLOOKUP($A10,'Return Data'!$B$7:$R$2843,12,0)</f>
        <v>58.495399999999997</v>
      </c>
      <c r="I10" s="66">
        <f>RANK(H10,H$8:H$10,0)</f>
        <v>1</v>
      </c>
      <c r="J10" s="65">
        <f>VLOOKUP($A10,'Return Data'!$B$7:$R$2843,13,0)</f>
        <v>96.701700000000002</v>
      </c>
      <c r="K10" s="66">
        <f>RANK(J10,J$8:J$10,0)</f>
        <v>1</v>
      </c>
      <c r="L10" s="65">
        <f>VLOOKUP($A10,'Return Data'!$B$7:$R$2843,17,0)</f>
        <v>19.4712</v>
      </c>
      <c r="M10" s="66">
        <f>RANK(L10,L$8:L$10,0)</f>
        <v>1</v>
      </c>
      <c r="N10" s="65">
        <f>VLOOKUP($A10,'Return Data'!$B$7:$R$2843,14,0)</f>
        <v>10.9907</v>
      </c>
      <c r="O10" s="66">
        <f>RANK(N10,N$8:N$10,0)</f>
        <v>2</v>
      </c>
      <c r="P10" s="65">
        <f>VLOOKUP($A10,'Return Data'!$B$7:$R$2843,15,0)</f>
        <v>13.760300000000001</v>
      </c>
      <c r="Q10" s="66">
        <f>RANK(P10,P$8:P$10,0)</f>
        <v>3</v>
      </c>
      <c r="R10" s="65">
        <f>VLOOKUP($A10,'Return Data'!$B$7:$R$2843,16,0)</f>
        <v>17.8932</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2.1324999999999998</v>
      </c>
      <c r="E12" s="74"/>
      <c r="F12" s="75">
        <f>AVERAGE(F8:F10)</f>
        <v>30.302199999999999</v>
      </c>
      <c r="G12" s="74"/>
      <c r="H12" s="75">
        <f>AVERAGE(H8:H10)</f>
        <v>41.423666666666662</v>
      </c>
      <c r="I12" s="74"/>
      <c r="J12" s="75">
        <f>AVERAGE(J8:J10)</f>
        <v>73.683766666666671</v>
      </c>
      <c r="K12" s="74"/>
      <c r="L12" s="75">
        <f>AVERAGE(L8:L10)</f>
        <v>16.590699999999998</v>
      </c>
      <c r="M12" s="74"/>
      <c r="N12" s="75">
        <f>AVERAGE(N8:N10)</f>
        <v>10.922133333333335</v>
      </c>
      <c r="O12" s="74"/>
      <c r="P12" s="75">
        <f>AVERAGE(P8:P10)</f>
        <v>15.305033333333332</v>
      </c>
      <c r="Q12" s="74"/>
      <c r="R12" s="75">
        <f>AVERAGE(R8:R10)</f>
        <v>14.9961</v>
      </c>
      <c r="S12" s="76"/>
    </row>
    <row r="13" spans="1:20" x14ac:dyDescent="0.3">
      <c r="A13" s="73" t="s">
        <v>28</v>
      </c>
      <c r="B13" s="74"/>
      <c r="C13" s="74"/>
      <c r="D13" s="75">
        <f>MIN(D8:D10)</f>
        <v>-0.57969999999999999</v>
      </c>
      <c r="E13" s="74"/>
      <c r="F13" s="75">
        <f>MIN(F8:F10)</f>
        <v>23.151599999999998</v>
      </c>
      <c r="G13" s="74"/>
      <c r="H13" s="75">
        <f>MIN(H8:H10)</f>
        <v>30.549299999999999</v>
      </c>
      <c r="I13" s="74"/>
      <c r="J13" s="75">
        <f>MIN(J8:J10)</f>
        <v>59.567500000000003</v>
      </c>
      <c r="K13" s="74"/>
      <c r="L13" s="75">
        <f>MIN(L8:L10)</f>
        <v>14.7597</v>
      </c>
      <c r="M13" s="74"/>
      <c r="N13" s="75">
        <f>MIN(N8:N10)</f>
        <v>9.8801000000000005</v>
      </c>
      <c r="O13" s="74"/>
      <c r="P13" s="75">
        <f>MIN(P8:P10)</f>
        <v>13.760300000000001</v>
      </c>
      <c r="Q13" s="74"/>
      <c r="R13" s="75">
        <f>MIN(R8:R10)</f>
        <v>13.0677</v>
      </c>
      <c r="S13" s="76"/>
    </row>
    <row r="14" spans="1:20" ht="15" thickBot="1" x14ac:dyDescent="0.35">
      <c r="A14" s="77" t="s">
        <v>29</v>
      </c>
      <c r="B14" s="78"/>
      <c r="C14" s="78"/>
      <c r="D14" s="79">
        <f>MAX(D8:D10)</f>
        <v>6.2245999999999997</v>
      </c>
      <c r="E14" s="78"/>
      <c r="F14" s="79">
        <f>MAX(F8:F10)</f>
        <v>42.191200000000002</v>
      </c>
      <c r="G14" s="78"/>
      <c r="H14" s="79">
        <f>MAX(H8:H10)</f>
        <v>58.495399999999997</v>
      </c>
      <c r="I14" s="78"/>
      <c r="J14" s="79">
        <f>MAX(J8:J10)</f>
        <v>96.701700000000002</v>
      </c>
      <c r="K14" s="78"/>
      <c r="L14" s="79">
        <f>MAX(L8:L10)</f>
        <v>19.4712</v>
      </c>
      <c r="M14" s="78"/>
      <c r="N14" s="79">
        <f>MAX(N8:N10)</f>
        <v>11.8956</v>
      </c>
      <c r="O14" s="78"/>
      <c r="P14" s="79">
        <f>MAX(P8:P10)</f>
        <v>16.086099999999998</v>
      </c>
      <c r="Q14" s="78"/>
      <c r="R14" s="79">
        <f>MAX(R8:R10)</f>
        <v>17.8932</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44321</v>
      </c>
      <c r="C8" s="65">
        <f>VLOOKUP($A8,'Return Data'!$B$7:$R$2843,4,0)</f>
        <v>67.610299999999995</v>
      </c>
      <c r="D8" s="65">
        <f>VLOOKUP($A8,'Return Data'!$B$7:$R$2843,10,0)</f>
        <v>8.3979999999999997</v>
      </c>
      <c r="E8" s="66">
        <f>RANK(D8,D$8:D$23,0)</f>
        <v>2</v>
      </c>
      <c r="F8" s="65">
        <f>VLOOKUP($A8,'Return Data'!$B$7:$R$2843,11,0)</f>
        <v>36.037100000000002</v>
      </c>
      <c r="G8" s="66">
        <f>RANK(F8,F$8:F$23,0)</f>
        <v>3</v>
      </c>
      <c r="H8" s="65">
        <f>VLOOKUP($A8,'Return Data'!$B$7:$R$2843,12,0)</f>
        <v>51.521599999999999</v>
      </c>
      <c r="I8" s="66">
        <f>RANK(H8,H$8:H$23,0)</f>
        <v>3</v>
      </c>
      <c r="J8" s="65">
        <f>VLOOKUP($A8,'Return Data'!$B$7:$R$2843,13,0)</f>
        <v>78.213999999999999</v>
      </c>
      <c r="K8" s="66">
        <f>RANK(J8,J$8:J$23,0)</f>
        <v>3</v>
      </c>
      <c r="L8" s="65">
        <f>VLOOKUP($A8,'Return Data'!$B$7:$R$2843,17,0)</f>
        <v>12.3445</v>
      </c>
      <c r="M8" s="66">
        <f>RANK(L8,L$8:L$23,0)</f>
        <v>13</v>
      </c>
      <c r="N8" s="65">
        <f>VLOOKUP($A8,'Return Data'!$B$7:$R$2843,14,0)</f>
        <v>0.90090000000000003</v>
      </c>
      <c r="O8" s="66">
        <f>RANK(N8,N$8:N$23,0)</f>
        <v>12</v>
      </c>
      <c r="P8" s="65">
        <f>VLOOKUP($A8,'Return Data'!$B$7:$R$2843,15,0)</f>
        <v>11.1999</v>
      </c>
      <c r="Q8" s="66">
        <f>RANK(P8,P$8:P$23,0)</f>
        <v>11</v>
      </c>
      <c r="R8" s="65">
        <f>VLOOKUP($A8,'Return Data'!$B$7:$R$2843,16,0)</f>
        <v>16.8477</v>
      </c>
      <c r="S8" s="67">
        <f>RANK(R8,R$8:R$23,0)</f>
        <v>3</v>
      </c>
    </row>
    <row r="9" spans="1:19" s="68" customFormat="1" x14ac:dyDescent="0.3">
      <c r="A9" s="63" t="s">
        <v>12</v>
      </c>
      <c r="B9" s="64">
        <f>VLOOKUP($A9,'Return Data'!$B$7:$R$2843,3,0)</f>
        <v>44321</v>
      </c>
      <c r="C9" s="65">
        <f>VLOOKUP($A9,'Return Data'!$B$7:$R$2843,4,0)</f>
        <v>376.375</v>
      </c>
      <c r="D9" s="65">
        <f>VLOOKUP($A9,'Return Data'!$B$7:$R$2843,10,0)</f>
        <v>8.1900000000000001E-2</v>
      </c>
      <c r="E9" s="66">
        <f t="shared" ref="E9:E23" si="0">RANK(D9,D$8:D$23,0)</f>
        <v>14</v>
      </c>
      <c r="F9" s="65">
        <f>VLOOKUP($A9,'Return Data'!$B$7:$R$2843,11,0)</f>
        <v>24.479500000000002</v>
      </c>
      <c r="G9" s="66">
        <f t="shared" ref="G9:I9" si="1">RANK(F9,F$8:F$23,0)</f>
        <v>11</v>
      </c>
      <c r="H9" s="65">
        <f>VLOOKUP($A9,'Return Data'!$B$7:$R$2843,12,0)</f>
        <v>36.2029</v>
      </c>
      <c r="I9" s="66">
        <f t="shared" si="1"/>
        <v>11</v>
      </c>
      <c r="J9" s="65">
        <f>VLOOKUP($A9,'Return Data'!$B$7:$R$2843,13,0)</f>
        <v>66.530199999999994</v>
      </c>
      <c r="K9" s="66">
        <f t="shared" ref="K9:K23" si="2">RANK(J9,J$8:J$23,0)</f>
        <v>9</v>
      </c>
      <c r="L9" s="65">
        <f>VLOOKUP($A9,'Return Data'!$B$7:$R$2843,17,0)</f>
        <v>9.7774000000000001</v>
      </c>
      <c r="M9" s="66">
        <f t="shared" ref="M9:M23" si="3">RANK(L9,L$8:L$23,0)</f>
        <v>16</v>
      </c>
      <c r="N9" s="65">
        <f>VLOOKUP($A9,'Return Data'!$B$7:$R$2843,14,0)</f>
        <v>6.9057000000000004</v>
      </c>
      <c r="O9" s="66">
        <f t="shared" ref="O9:O23" si="4">RANK(N9,N$8:N$23,0)</f>
        <v>8</v>
      </c>
      <c r="P9" s="65">
        <f>VLOOKUP($A9,'Return Data'!$B$7:$R$2843,15,0)</f>
        <v>13.664899999999999</v>
      </c>
      <c r="Q9" s="66">
        <f t="shared" ref="Q9:Q23" si="5">RANK(P9,P$8:P$23,0)</f>
        <v>8</v>
      </c>
      <c r="R9" s="65">
        <f>VLOOKUP($A9,'Return Data'!$B$7:$R$2843,16,0)</f>
        <v>15.049200000000001</v>
      </c>
      <c r="S9" s="67">
        <f t="shared" ref="S9:S23" si="6">RANK(R9,R$8:R$23,0)</f>
        <v>6</v>
      </c>
    </row>
    <row r="10" spans="1:19" s="68" customFormat="1" x14ac:dyDescent="0.3">
      <c r="A10" s="63" t="s">
        <v>13</v>
      </c>
      <c r="B10" s="64">
        <f>VLOOKUP($A10,'Return Data'!$B$7:$R$2843,3,0)</f>
        <v>44321</v>
      </c>
      <c r="C10" s="65">
        <f>VLOOKUP($A10,'Return Data'!$B$7:$R$2843,4,0)</f>
        <v>216.01</v>
      </c>
      <c r="D10" s="65">
        <f>VLOOKUP($A10,'Return Data'!$B$7:$R$2843,10,0)</f>
        <v>5.7214</v>
      </c>
      <c r="E10" s="66">
        <f t="shared" si="0"/>
        <v>3</v>
      </c>
      <c r="F10" s="65">
        <f>VLOOKUP($A10,'Return Data'!$B$7:$R$2843,11,0)</f>
        <v>31.392900000000001</v>
      </c>
      <c r="G10" s="66">
        <f t="shared" ref="G10:I10" si="7">RANK(F10,F$8:F$23,0)</f>
        <v>4</v>
      </c>
      <c r="H10" s="65">
        <f>VLOOKUP($A10,'Return Data'!$B$7:$R$2843,12,0)</f>
        <v>39.100999999999999</v>
      </c>
      <c r="I10" s="66">
        <f t="shared" si="7"/>
        <v>8</v>
      </c>
      <c r="J10" s="65">
        <f>VLOOKUP($A10,'Return Data'!$B$7:$R$2843,13,0)</f>
        <v>70.948099999999997</v>
      </c>
      <c r="K10" s="66">
        <f t="shared" si="2"/>
        <v>6</v>
      </c>
      <c r="L10" s="65">
        <f>VLOOKUP($A10,'Return Data'!$B$7:$R$2843,17,0)</f>
        <v>18.073699999999999</v>
      </c>
      <c r="M10" s="66">
        <f t="shared" si="3"/>
        <v>1</v>
      </c>
      <c r="N10" s="65">
        <f>VLOOKUP($A10,'Return Data'!$B$7:$R$2843,14,0)</f>
        <v>12.4612</v>
      </c>
      <c r="O10" s="66">
        <f t="shared" si="4"/>
        <v>2</v>
      </c>
      <c r="P10" s="65">
        <f>VLOOKUP($A10,'Return Data'!$B$7:$R$2843,15,0)</f>
        <v>13.7094</v>
      </c>
      <c r="Q10" s="66">
        <f t="shared" si="5"/>
        <v>7</v>
      </c>
      <c r="R10" s="65">
        <f>VLOOKUP($A10,'Return Data'!$B$7:$R$2843,16,0)</f>
        <v>17.055599999999998</v>
      </c>
      <c r="S10" s="67">
        <f t="shared" si="6"/>
        <v>2</v>
      </c>
    </row>
    <row r="11" spans="1:19" s="68" customFormat="1" x14ac:dyDescent="0.3">
      <c r="A11" s="63" t="s">
        <v>14</v>
      </c>
      <c r="B11" s="64">
        <f>VLOOKUP($A11,'Return Data'!$B$7:$R$2843,3,0)</f>
        <v>44321</v>
      </c>
      <c r="C11" s="65">
        <f>VLOOKUP($A11,'Return Data'!$B$7:$R$2843,4,0)</f>
        <v>13.69</v>
      </c>
      <c r="D11" s="65">
        <f>VLOOKUP($A11,'Return Data'!$B$7:$R$2843,10,0)</f>
        <v>4.5837000000000003</v>
      </c>
      <c r="E11" s="66">
        <f t="shared" si="0"/>
        <v>4</v>
      </c>
      <c r="F11" s="65">
        <f>VLOOKUP($A11,'Return Data'!$B$7:$R$2843,11,0)</f>
        <v>25.596299999999999</v>
      </c>
      <c r="G11" s="66">
        <f t="shared" ref="G11:I11" si="8">RANK(F11,F$8:F$23,0)</f>
        <v>9</v>
      </c>
      <c r="H11" s="65">
        <f>VLOOKUP($A11,'Return Data'!$B$7:$R$2843,12,0)</f>
        <v>37.174300000000002</v>
      </c>
      <c r="I11" s="66">
        <f t="shared" si="8"/>
        <v>10</v>
      </c>
      <c r="J11" s="65">
        <f>VLOOKUP($A11,'Return Data'!$B$7:$R$2843,13,0)</f>
        <v>61.058799999999998</v>
      </c>
      <c r="K11" s="66">
        <f t="shared" si="2"/>
        <v>11</v>
      </c>
      <c r="L11" s="65">
        <f>VLOOKUP($A11,'Return Data'!$B$7:$R$2843,17,0)</f>
        <v>14.503299999999999</v>
      </c>
      <c r="M11" s="66">
        <f t="shared" si="3"/>
        <v>7</v>
      </c>
      <c r="N11" s="65"/>
      <c r="O11" s="66"/>
      <c r="P11" s="65"/>
      <c r="Q11" s="66"/>
      <c r="R11" s="65">
        <f>VLOOKUP($A11,'Return Data'!$B$7:$R$2843,16,0)</f>
        <v>12.29</v>
      </c>
      <c r="S11" s="67">
        <f t="shared" si="6"/>
        <v>13</v>
      </c>
    </row>
    <row r="12" spans="1:19" s="68" customFormat="1" x14ac:dyDescent="0.3">
      <c r="A12" s="63" t="s">
        <v>15</v>
      </c>
      <c r="B12" s="64">
        <f>VLOOKUP($A12,'Return Data'!$B$7:$R$2843,3,0)</f>
        <v>44321</v>
      </c>
      <c r="C12" s="65">
        <f>VLOOKUP($A12,'Return Data'!$B$7:$R$2843,4,0)</f>
        <v>73.84</v>
      </c>
      <c r="D12" s="65">
        <f>VLOOKUP($A12,'Return Data'!$B$7:$R$2843,10,0)</f>
        <v>13.933</v>
      </c>
      <c r="E12" s="66">
        <f t="shared" si="0"/>
        <v>1</v>
      </c>
      <c r="F12" s="65">
        <f>VLOOKUP($A12,'Return Data'!$B$7:$R$2843,11,0)</f>
        <v>46.653399999999998</v>
      </c>
      <c r="G12" s="66">
        <f t="shared" ref="G12:I12" si="9">RANK(F12,F$8:F$23,0)</f>
        <v>1</v>
      </c>
      <c r="H12" s="65">
        <f>VLOOKUP($A12,'Return Data'!$B$7:$R$2843,12,0)</f>
        <v>69.786199999999994</v>
      </c>
      <c r="I12" s="66">
        <f t="shared" si="9"/>
        <v>1</v>
      </c>
      <c r="J12" s="65">
        <f>VLOOKUP($A12,'Return Data'!$B$7:$R$2843,13,0)</f>
        <v>111.5759</v>
      </c>
      <c r="K12" s="66">
        <f t="shared" si="2"/>
        <v>1</v>
      </c>
      <c r="L12" s="65">
        <f>VLOOKUP($A12,'Return Data'!$B$7:$R$2843,17,0)</f>
        <v>16.958400000000001</v>
      </c>
      <c r="M12" s="66">
        <f t="shared" si="3"/>
        <v>3</v>
      </c>
      <c r="N12" s="65">
        <f>VLOOKUP($A12,'Return Data'!$B$7:$R$2843,14,0)</f>
        <v>7.2134</v>
      </c>
      <c r="O12" s="66">
        <f t="shared" si="4"/>
        <v>7</v>
      </c>
      <c r="P12" s="65">
        <f>VLOOKUP($A12,'Return Data'!$B$7:$R$2843,15,0)</f>
        <v>16.2973</v>
      </c>
      <c r="Q12" s="66">
        <f t="shared" si="5"/>
        <v>2</v>
      </c>
      <c r="R12" s="65">
        <f>VLOOKUP($A12,'Return Data'!$B$7:$R$2843,16,0)</f>
        <v>15.6838</v>
      </c>
      <c r="S12" s="67">
        <f t="shared" si="6"/>
        <v>5</v>
      </c>
    </row>
    <row r="13" spans="1:19" s="68" customFormat="1" x14ac:dyDescent="0.3">
      <c r="A13" s="63" t="s">
        <v>16</v>
      </c>
      <c r="B13" s="64">
        <f>VLOOKUP($A13,'Return Data'!$B$7:$R$2843,3,0)</f>
        <v>44321</v>
      </c>
      <c r="C13" s="65">
        <f>VLOOKUP($A13,'Return Data'!$B$7:$R$2843,4,0)</f>
        <v>15.9069</v>
      </c>
      <c r="D13" s="65">
        <f>VLOOKUP($A13,'Return Data'!$B$7:$R$2843,10,0)</f>
        <v>0.24260000000000001</v>
      </c>
      <c r="E13" s="66">
        <f t="shared" si="0"/>
        <v>13</v>
      </c>
      <c r="F13" s="65">
        <f>VLOOKUP($A13,'Return Data'!$B$7:$R$2843,11,0)</f>
        <v>22.140899999999998</v>
      </c>
      <c r="G13" s="66">
        <f t="shared" ref="G13:I13" si="10">RANK(F13,F$8:F$23,0)</f>
        <v>13</v>
      </c>
      <c r="H13" s="65">
        <f>VLOOKUP($A13,'Return Data'!$B$7:$R$2843,12,0)</f>
        <v>34.441899999999997</v>
      </c>
      <c r="I13" s="66">
        <f t="shared" si="10"/>
        <v>12</v>
      </c>
      <c r="J13" s="65">
        <f>VLOOKUP($A13,'Return Data'!$B$7:$R$2843,13,0)</f>
        <v>56.480800000000002</v>
      </c>
      <c r="K13" s="66">
        <f t="shared" si="2"/>
        <v>13</v>
      </c>
      <c r="L13" s="65">
        <f>VLOOKUP($A13,'Return Data'!$B$7:$R$2843,17,0)</f>
        <v>12.706899999999999</v>
      </c>
      <c r="M13" s="66">
        <f t="shared" si="3"/>
        <v>11</v>
      </c>
      <c r="N13" s="65">
        <f>VLOOKUP($A13,'Return Data'!$B$7:$R$2843,14,0)</f>
        <v>3.4594999999999998</v>
      </c>
      <c r="O13" s="66">
        <f t="shared" si="4"/>
        <v>11</v>
      </c>
      <c r="P13" s="65">
        <f>VLOOKUP($A13,'Return Data'!$B$7:$R$2843,15,0)</f>
        <v>10.033300000000001</v>
      </c>
      <c r="Q13" s="66">
        <f t="shared" si="5"/>
        <v>12</v>
      </c>
      <c r="R13" s="65">
        <f>VLOOKUP($A13,'Return Data'!$B$7:$R$2843,16,0)</f>
        <v>8.5418000000000003</v>
      </c>
      <c r="S13" s="67">
        <f t="shared" si="6"/>
        <v>15</v>
      </c>
    </row>
    <row r="14" spans="1:19" s="68" customFormat="1" x14ac:dyDescent="0.3">
      <c r="A14" s="63" t="s">
        <v>17</v>
      </c>
      <c r="B14" s="64">
        <f>VLOOKUP($A14,'Return Data'!$B$7:$R$2843,3,0)</f>
        <v>44321</v>
      </c>
      <c r="C14" s="65">
        <f>VLOOKUP($A14,'Return Data'!$B$7:$R$2843,4,0)</f>
        <v>45.411900000000003</v>
      </c>
      <c r="D14" s="65">
        <f>VLOOKUP($A14,'Return Data'!$B$7:$R$2843,10,0)</f>
        <v>0.28660000000000002</v>
      </c>
      <c r="E14" s="66">
        <f t="shared" si="0"/>
        <v>12</v>
      </c>
      <c r="F14" s="65">
        <f>VLOOKUP($A14,'Return Data'!$B$7:$R$2843,11,0)</f>
        <v>29.342500000000001</v>
      </c>
      <c r="G14" s="66">
        <f t="shared" ref="G14:I14" si="11">RANK(F14,F$8:F$23,0)</f>
        <v>6</v>
      </c>
      <c r="H14" s="65">
        <f>VLOOKUP($A14,'Return Data'!$B$7:$R$2843,12,0)</f>
        <v>41.458199999999998</v>
      </c>
      <c r="I14" s="66">
        <f t="shared" si="11"/>
        <v>6</v>
      </c>
      <c r="J14" s="65">
        <f>VLOOKUP($A14,'Return Data'!$B$7:$R$2843,13,0)</f>
        <v>69.711500000000001</v>
      </c>
      <c r="K14" s="66">
        <f t="shared" si="2"/>
        <v>7</v>
      </c>
      <c r="L14" s="65">
        <f>VLOOKUP($A14,'Return Data'!$B$7:$R$2843,17,0)</f>
        <v>15.755000000000001</v>
      </c>
      <c r="M14" s="66">
        <f t="shared" si="3"/>
        <v>4</v>
      </c>
      <c r="N14" s="65">
        <f>VLOOKUP($A14,'Return Data'!$B$7:$R$2843,14,0)</f>
        <v>10.2302</v>
      </c>
      <c r="O14" s="66">
        <f t="shared" si="4"/>
        <v>4</v>
      </c>
      <c r="P14" s="65">
        <f>VLOOKUP($A14,'Return Data'!$B$7:$R$2843,15,0)</f>
        <v>16.950500000000002</v>
      </c>
      <c r="Q14" s="66">
        <f t="shared" si="5"/>
        <v>1</v>
      </c>
      <c r="R14" s="65">
        <f>VLOOKUP($A14,'Return Data'!$B$7:$R$2843,16,0)</f>
        <v>14.6739</v>
      </c>
      <c r="S14" s="67">
        <f t="shared" si="6"/>
        <v>7</v>
      </c>
    </row>
    <row r="15" spans="1:19" s="68" customFormat="1" x14ac:dyDescent="0.3">
      <c r="A15" s="63" t="s">
        <v>18</v>
      </c>
      <c r="B15" s="64">
        <f>VLOOKUP($A15,'Return Data'!$B$7:$R$2843,3,0)</f>
        <v>44321</v>
      </c>
      <c r="C15" s="65">
        <f>VLOOKUP($A15,'Return Data'!$B$7:$R$2843,4,0)</f>
        <v>49.786000000000001</v>
      </c>
      <c r="D15" s="65">
        <f>VLOOKUP($A15,'Return Data'!$B$7:$R$2843,10,0)</f>
        <v>3.46</v>
      </c>
      <c r="E15" s="66">
        <f t="shared" si="0"/>
        <v>6</v>
      </c>
      <c r="F15" s="65">
        <f>VLOOKUP($A15,'Return Data'!$B$7:$R$2843,11,0)</f>
        <v>27.6008</v>
      </c>
      <c r="G15" s="66">
        <f t="shared" ref="G15:I15" si="12">RANK(F15,F$8:F$23,0)</f>
        <v>7</v>
      </c>
      <c r="H15" s="65">
        <f>VLOOKUP($A15,'Return Data'!$B$7:$R$2843,12,0)</f>
        <v>39.911200000000001</v>
      </c>
      <c r="I15" s="66">
        <f t="shared" si="12"/>
        <v>7</v>
      </c>
      <c r="J15" s="65">
        <f>VLOOKUP($A15,'Return Data'!$B$7:$R$2843,13,0)</f>
        <v>71.758799999999994</v>
      </c>
      <c r="K15" s="66">
        <f t="shared" si="2"/>
        <v>5</v>
      </c>
      <c r="L15" s="65">
        <f>VLOOKUP($A15,'Return Data'!$B$7:$R$2843,17,0)</f>
        <v>15.120699999999999</v>
      </c>
      <c r="M15" s="66">
        <f t="shared" si="3"/>
        <v>6</v>
      </c>
      <c r="N15" s="65">
        <f>VLOOKUP($A15,'Return Data'!$B$7:$R$2843,14,0)</f>
        <v>8.3460999999999999</v>
      </c>
      <c r="O15" s="66">
        <f t="shared" si="4"/>
        <v>6</v>
      </c>
      <c r="P15" s="65">
        <f>VLOOKUP($A15,'Return Data'!$B$7:$R$2843,15,0)</f>
        <v>15.0595</v>
      </c>
      <c r="Q15" s="66">
        <f t="shared" si="5"/>
        <v>5</v>
      </c>
      <c r="R15" s="65">
        <f>VLOOKUP($A15,'Return Data'!$B$7:$R$2843,16,0)</f>
        <v>18.263200000000001</v>
      </c>
      <c r="S15" s="67">
        <f t="shared" si="6"/>
        <v>1</v>
      </c>
    </row>
    <row r="16" spans="1:19" s="68" customFormat="1" x14ac:dyDescent="0.3">
      <c r="A16" s="63" t="s">
        <v>19</v>
      </c>
      <c r="B16" s="64">
        <f>VLOOKUP($A16,'Return Data'!$B$7:$R$2843,3,0)</f>
        <v>44321</v>
      </c>
      <c r="C16" s="65">
        <f>VLOOKUP($A16,'Return Data'!$B$7:$R$2843,4,0)</f>
        <v>103.6874</v>
      </c>
      <c r="D16" s="65">
        <f>VLOOKUP($A16,'Return Data'!$B$7:$R$2843,10,0)</f>
        <v>2.9409000000000001</v>
      </c>
      <c r="E16" s="66">
        <f t="shared" si="0"/>
        <v>7</v>
      </c>
      <c r="F16" s="65">
        <f>VLOOKUP($A16,'Return Data'!$B$7:$R$2843,11,0)</f>
        <v>29.9269</v>
      </c>
      <c r="G16" s="66">
        <f t="shared" ref="G16:I16" si="13">RANK(F16,F$8:F$23,0)</f>
        <v>5</v>
      </c>
      <c r="H16" s="65">
        <f>VLOOKUP($A16,'Return Data'!$B$7:$R$2843,12,0)</f>
        <v>41.820500000000003</v>
      </c>
      <c r="I16" s="66">
        <f t="shared" si="13"/>
        <v>4</v>
      </c>
      <c r="J16" s="65">
        <f>VLOOKUP($A16,'Return Data'!$B$7:$R$2843,13,0)</f>
        <v>73.584800000000001</v>
      </c>
      <c r="K16" s="66">
        <f t="shared" si="2"/>
        <v>4</v>
      </c>
      <c r="L16" s="65">
        <f>VLOOKUP($A16,'Return Data'!$B$7:$R$2843,17,0)</f>
        <v>15.752700000000001</v>
      </c>
      <c r="M16" s="66">
        <f t="shared" si="3"/>
        <v>5</v>
      </c>
      <c r="N16" s="65">
        <f>VLOOKUP($A16,'Return Data'!$B$7:$R$2843,14,0)</f>
        <v>10.259</v>
      </c>
      <c r="O16" s="66">
        <f t="shared" si="4"/>
        <v>3</v>
      </c>
      <c r="P16" s="65">
        <f>VLOOKUP($A16,'Return Data'!$B$7:$R$2843,15,0)</f>
        <v>15.510999999999999</v>
      </c>
      <c r="Q16" s="66">
        <f t="shared" si="5"/>
        <v>4</v>
      </c>
      <c r="R16" s="65">
        <f>VLOOKUP($A16,'Return Data'!$B$7:$R$2843,16,0)</f>
        <v>14.1637</v>
      </c>
      <c r="S16" s="67">
        <f t="shared" si="6"/>
        <v>8</v>
      </c>
    </row>
    <row r="17" spans="1:19" s="68" customFormat="1" x14ac:dyDescent="0.3">
      <c r="A17" s="63" t="s">
        <v>20</v>
      </c>
      <c r="B17" s="64">
        <f>VLOOKUP($A17,'Return Data'!$B$7:$R$2843,3,0)</f>
        <v>44321</v>
      </c>
      <c r="C17" s="65">
        <f>VLOOKUP($A17,'Return Data'!$B$7:$R$2843,4,0)</f>
        <v>67.260000000000005</v>
      </c>
      <c r="D17" s="65">
        <f>VLOOKUP($A17,'Return Data'!$B$7:$R$2843,10,0)</f>
        <v>0.47799999999999998</v>
      </c>
      <c r="E17" s="66">
        <f t="shared" si="0"/>
        <v>10</v>
      </c>
      <c r="F17" s="65">
        <f>VLOOKUP($A17,'Return Data'!$B$7:$R$2843,11,0)</f>
        <v>25.8843</v>
      </c>
      <c r="G17" s="66">
        <f t="shared" ref="G17:I17" si="14">RANK(F17,F$8:F$23,0)</f>
        <v>8</v>
      </c>
      <c r="H17" s="65">
        <f>VLOOKUP($A17,'Return Data'!$B$7:$R$2843,12,0)</f>
        <v>41.719299999999997</v>
      </c>
      <c r="I17" s="66">
        <f t="shared" si="14"/>
        <v>5</v>
      </c>
      <c r="J17" s="65">
        <f>VLOOKUP($A17,'Return Data'!$B$7:$R$2843,13,0)</f>
        <v>67.022599999999997</v>
      </c>
      <c r="K17" s="66">
        <f t="shared" si="2"/>
        <v>8</v>
      </c>
      <c r="L17" s="65">
        <f>VLOOKUP($A17,'Return Data'!$B$7:$R$2843,17,0)</f>
        <v>10.0032</v>
      </c>
      <c r="M17" s="66">
        <f t="shared" si="3"/>
        <v>15</v>
      </c>
      <c r="N17" s="65">
        <f>VLOOKUP($A17,'Return Data'!$B$7:$R$2843,14,0)</f>
        <v>8.3528000000000002</v>
      </c>
      <c r="O17" s="66">
        <f t="shared" si="4"/>
        <v>5</v>
      </c>
      <c r="P17" s="65">
        <f>VLOOKUP($A17,'Return Data'!$B$7:$R$2843,15,0)</f>
        <v>11.5097</v>
      </c>
      <c r="Q17" s="66">
        <f t="shared" si="5"/>
        <v>10</v>
      </c>
      <c r="R17" s="65">
        <f>VLOOKUP($A17,'Return Data'!$B$7:$R$2843,16,0)</f>
        <v>13.400600000000001</v>
      </c>
      <c r="S17" s="67">
        <f t="shared" si="6"/>
        <v>10</v>
      </c>
    </row>
    <row r="18" spans="1:19" s="68" customFormat="1" x14ac:dyDescent="0.3">
      <c r="A18" s="63" t="s">
        <v>21</v>
      </c>
      <c r="B18" s="64">
        <f>VLOOKUP($A18,'Return Data'!$B$7:$R$2843,3,0)</f>
        <v>44321</v>
      </c>
      <c r="C18" s="65">
        <f>VLOOKUP($A18,'Return Data'!$B$7:$R$2843,4,0)</f>
        <v>175.35300000000001</v>
      </c>
      <c r="D18" s="65">
        <f>VLOOKUP($A18,'Return Data'!$B$7:$R$2843,10,0)</f>
        <v>-1.5669999999999999</v>
      </c>
      <c r="E18" s="66">
        <f t="shared" si="0"/>
        <v>15</v>
      </c>
      <c r="F18" s="65">
        <f>VLOOKUP($A18,'Return Data'!$B$7:$R$2843,11,0)</f>
        <v>16.907800000000002</v>
      </c>
      <c r="G18" s="66">
        <f t="shared" ref="G18:I18" si="15">RANK(F18,F$8:F$23,0)</f>
        <v>16</v>
      </c>
      <c r="H18" s="65">
        <f>VLOOKUP($A18,'Return Data'!$B$7:$R$2843,12,0)</f>
        <v>26.790800000000001</v>
      </c>
      <c r="I18" s="66">
        <f t="shared" si="15"/>
        <v>16</v>
      </c>
      <c r="J18" s="65">
        <f>VLOOKUP($A18,'Return Data'!$B$7:$R$2843,13,0)</f>
        <v>52.843299999999999</v>
      </c>
      <c r="K18" s="66">
        <f t="shared" si="2"/>
        <v>15</v>
      </c>
      <c r="L18" s="65">
        <f>VLOOKUP($A18,'Return Data'!$B$7:$R$2843,17,0)</f>
        <v>11.753399999999999</v>
      </c>
      <c r="M18" s="66">
        <f t="shared" si="3"/>
        <v>14</v>
      </c>
      <c r="N18" s="65">
        <f>VLOOKUP($A18,'Return Data'!$B$7:$R$2843,14,0)</f>
        <v>6.0945999999999998</v>
      </c>
      <c r="O18" s="66">
        <f t="shared" si="4"/>
        <v>10</v>
      </c>
      <c r="P18" s="65">
        <f>VLOOKUP($A18,'Return Data'!$B$7:$R$2843,15,0)</f>
        <v>15.654999999999999</v>
      </c>
      <c r="Q18" s="66">
        <f t="shared" si="5"/>
        <v>3</v>
      </c>
      <c r="R18" s="65">
        <f>VLOOKUP($A18,'Return Data'!$B$7:$R$2843,16,0)</f>
        <v>16.023299999999999</v>
      </c>
      <c r="S18" s="67">
        <f t="shared" si="6"/>
        <v>4</v>
      </c>
    </row>
    <row r="19" spans="1:19" s="68" customFormat="1" x14ac:dyDescent="0.3">
      <c r="A19" s="63" t="s">
        <v>22</v>
      </c>
      <c r="B19" s="64">
        <f>VLOOKUP($A19,'Return Data'!$B$7:$R$2843,3,0)</f>
        <v>44321</v>
      </c>
      <c r="C19" s="65">
        <f>VLOOKUP($A19,'Return Data'!$B$7:$R$2843,4,0)</f>
        <v>12.952500000000001</v>
      </c>
      <c r="D19" s="65">
        <f>VLOOKUP($A19,'Return Data'!$B$7:$R$2843,10,0)</f>
        <v>3.7751999999999999</v>
      </c>
      <c r="E19" s="66">
        <f t="shared" si="0"/>
        <v>5</v>
      </c>
      <c r="F19" s="65">
        <f>VLOOKUP($A19,'Return Data'!$B$7:$R$2843,11,0)</f>
        <v>22.3157</v>
      </c>
      <c r="G19" s="66">
        <f t="shared" ref="G19:I19" si="16">RANK(F19,F$8:F$23,0)</f>
        <v>12</v>
      </c>
      <c r="H19" s="65">
        <f>VLOOKUP($A19,'Return Data'!$B$7:$R$2843,12,0)</f>
        <v>31.8079</v>
      </c>
      <c r="I19" s="66">
        <f t="shared" si="16"/>
        <v>13</v>
      </c>
      <c r="J19" s="65">
        <f>VLOOKUP($A19,'Return Data'!$B$7:$R$2843,13,0)</f>
        <v>54.428100000000001</v>
      </c>
      <c r="K19" s="66">
        <f t="shared" si="2"/>
        <v>14</v>
      </c>
      <c r="L19" s="65">
        <f>VLOOKUP($A19,'Return Data'!$B$7:$R$2843,17,0)</f>
        <v>14.059900000000001</v>
      </c>
      <c r="M19" s="66">
        <f t="shared" si="3"/>
        <v>8</v>
      </c>
      <c r="N19" s="65"/>
      <c r="O19" s="66"/>
      <c r="P19" s="65"/>
      <c r="Q19" s="66"/>
      <c r="R19" s="65">
        <f>VLOOKUP($A19,'Return Data'!$B$7:$R$2843,16,0)</f>
        <v>9.6303999999999998</v>
      </c>
      <c r="S19" s="67">
        <f t="shared" si="6"/>
        <v>14</v>
      </c>
    </row>
    <row r="20" spans="1:19" s="68" customFormat="1" x14ac:dyDescent="0.3">
      <c r="A20" s="63" t="s">
        <v>23</v>
      </c>
      <c r="B20" s="64">
        <f>VLOOKUP($A20,'Return Data'!$B$7:$R$2843,3,0)</f>
        <v>44321</v>
      </c>
      <c r="C20" s="65">
        <f>VLOOKUP($A20,'Return Data'!$B$7:$R$2843,4,0)</f>
        <v>12.4178</v>
      </c>
      <c r="D20" s="65">
        <f>VLOOKUP($A20,'Return Data'!$B$7:$R$2843,10,0)</f>
        <v>2.2225999999999999</v>
      </c>
      <c r="E20" s="66">
        <f t="shared" si="0"/>
        <v>8</v>
      </c>
      <c r="F20" s="65">
        <f>VLOOKUP($A20,'Return Data'!$B$7:$R$2843,11,0)</f>
        <v>20.610299999999999</v>
      </c>
      <c r="G20" s="66">
        <f t="shared" ref="G20:I20" si="17">RANK(F20,F$8:F$23,0)</f>
        <v>15</v>
      </c>
      <c r="H20" s="65">
        <f>VLOOKUP($A20,'Return Data'!$B$7:$R$2843,12,0)</f>
        <v>29.126100000000001</v>
      </c>
      <c r="I20" s="66">
        <f t="shared" si="17"/>
        <v>15</v>
      </c>
      <c r="J20" s="65">
        <f>VLOOKUP($A20,'Return Data'!$B$7:$R$2843,13,0)</f>
        <v>51.091999999999999</v>
      </c>
      <c r="K20" s="66">
        <f t="shared" si="2"/>
        <v>16</v>
      </c>
      <c r="L20" s="65">
        <f>VLOOKUP($A20,'Return Data'!$B$7:$R$2843,17,0)</f>
        <v>13.426299999999999</v>
      </c>
      <c r="M20" s="66">
        <f t="shared" si="3"/>
        <v>9</v>
      </c>
      <c r="N20" s="65"/>
      <c r="O20" s="66"/>
      <c r="P20" s="65"/>
      <c r="Q20" s="66"/>
      <c r="R20" s="65">
        <f>VLOOKUP($A20,'Return Data'!$B$7:$R$2843,16,0)</f>
        <v>8.1737000000000002</v>
      </c>
      <c r="S20" s="67">
        <f t="shared" si="6"/>
        <v>16</v>
      </c>
    </row>
    <row r="21" spans="1:19" s="68" customFormat="1" x14ac:dyDescent="0.3">
      <c r="A21" s="63" t="s">
        <v>24</v>
      </c>
      <c r="B21" s="64">
        <f>VLOOKUP($A21,'Return Data'!$B$7:$R$2843,3,0)</f>
        <v>44321</v>
      </c>
      <c r="C21" s="65">
        <f>VLOOKUP($A21,'Return Data'!$B$7:$R$2843,4,0)</f>
        <v>334.5856</v>
      </c>
      <c r="D21" s="65">
        <f>VLOOKUP($A21,'Return Data'!$B$7:$R$2843,10,0)</f>
        <v>0.50049999999999994</v>
      </c>
      <c r="E21" s="66">
        <f t="shared" si="0"/>
        <v>9</v>
      </c>
      <c r="F21" s="65">
        <f>VLOOKUP($A21,'Return Data'!$B$7:$R$2843,11,0)</f>
        <v>38.479199999999999</v>
      </c>
      <c r="G21" s="66">
        <f t="shared" ref="G21:I21" si="18">RANK(F21,F$8:F$23,0)</f>
        <v>2</v>
      </c>
      <c r="H21" s="65">
        <f>VLOOKUP($A21,'Return Data'!$B$7:$R$2843,12,0)</f>
        <v>54.577100000000002</v>
      </c>
      <c r="I21" s="66">
        <f t="shared" si="18"/>
        <v>2</v>
      </c>
      <c r="J21" s="65">
        <f>VLOOKUP($A21,'Return Data'!$B$7:$R$2843,13,0)</f>
        <v>85.169799999999995</v>
      </c>
      <c r="K21" s="66">
        <f t="shared" si="2"/>
        <v>2</v>
      </c>
      <c r="L21" s="65">
        <f>VLOOKUP($A21,'Return Data'!$B$7:$R$2843,17,0)</f>
        <v>12.5166</v>
      </c>
      <c r="M21" s="66">
        <f t="shared" si="3"/>
        <v>12</v>
      </c>
      <c r="N21" s="65">
        <f>VLOOKUP($A21,'Return Data'!$B$7:$R$2843,14,0)</f>
        <v>6.2565</v>
      </c>
      <c r="O21" s="66">
        <f t="shared" si="4"/>
        <v>9</v>
      </c>
      <c r="P21" s="65">
        <f>VLOOKUP($A21,'Return Data'!$B$7:$R$2843,15,0)</f>
        <v>13.1595</v>
      </c>
      <c r="Q21" s="66">
        <f t="shared" si="5"/>
        <v>9</v>
      </c>
      <c r="R21" s="65">
        <f>VLOOKUP($A21,'Return Data'!$B$7:$R$2843,16,0)</f>
        <v>12.422700000000001</v>
      </c>
      <c r="S21" s="67">
        <f t="shared" si="6"/>
        <v>12</v>
      </c>
    </row>
    <row r="22" spans="1:19" s="68" customFormat="1" x14ac:dyDescent="0.3">
      <c r="A22" s="63" t="s">
        <v>25</v>
      </c>
      <c r="B22" s="64">
        <f>VLOOKUP($A22,'Return Data'!$B$7:$R$2843,3,0)</f>
        <v>44321</v>
      </c>
      <c r="C22" s="65">
        <f>VLOOKUP($A22,'Return Data'!$B$7:$R$2843,4,0)</f>
        <v>13.7</v>
      </c>
      <c r="D22" s="65">
        <f>VLOOKUP($A22,'Return Data'!$B$7:$R$2843,10,0)</f>
        <v>-1.6511</v>
      </c>
      <c r="E22" s="66">
        <f t="shared" si="0"/>
        <v>16</v>
      </c>
      <c r="F22" s="65">
        <f>VLOOKUP($A22,'Return Data'!$B$7:$R$2843,11,0)</f>
        <v>21.886099999999999</v>
      </c>
      <c r="G22" s="66">
        <f t="shared" ref="G22:I22" si="19">RANK(F22,F$8:F$23,0)</f>
        <v>14</v>
      </c>
      <c r="H22" s="65">
        <f>VLOOKUP($A22,'Return Data'!$B$7:$R$2843,12,0)</f>
        <v>30.476199999999999</v>
      </c>
      <c r="I22" s="66">
        <f t="shared" si="19"/>
        <v>14</v>
      </c>
      <c r="J22" s="65">
        <f>VLOOKUP($A22,'Return Data'!$B$7:$R$2843,13,0)</f>
        <v>59.1173</v>
      </c>
      <c r="K22" s="66">
        <f t="shared" si="2"/>
        <v>12</v>
      </c>
      <c r="L22" s="65">
        <f>VLOOKUP($A22,'Return Data'!$B$7:$R$2843,17,0)</f>
        <v>13.413500000000001</v>
      </c>
      <c r="M22" s="66">
        <f t="shared" si="3"/>
        <v>10</v>
      </c>
      <c r="N22" s="65"/>
      <c r="O22" s="66"/>
      <c r="P22" s="65"/>
      <c r="Q22" s="66"/>
      <c r="R22" s="65">
        <f>VLOOKUP($A22,'Return Data'!$B$7:$R$2843,16,0)</f>
        <v>13.9146</v>
      </c>
      <c r="S22" s="67">
        <f t="shared" si="6"/>
        <v>9</v>
      </c>
    </row>
    <row r="23" spans="1:19" s="68" customFormat="1" x14ac:dyDescent="0.3">
      <c r="A23" s="63" t="s">
        <v>26</v>
      </c>
      <c r="B23" s="64">
        <f>VLOOKUP($A23,'Return Data'!$B$7:$R$2843,3,0)</f>
        <v>44321</v>
      </c>
      <c r="C23" s="65">
        <f>VLOOKUP($A23,'Return Data'!$B$7:$R$2843,4,0)</f>
        <v>88.681399999999996</v>
      </c>
      <c r="D23" s="65">
        <f>VLOOKUP($A23,'Return Data'!$B$7:$R$2843,10,0)</f>
        <v>0.35659999999999997</v>
      </c>
      <c r="E23" s="66">
        <f t="shared" si="0"/>
        <v>11</v>
      </c>
      <c r="F23" s="65">
        <f>VLOOKUP($A23,'Return Data'!$B$7:$R$2843,11,0)</f>
        <v>25.4529</v>
      </c>
      <c r="G23" s="66">
        <f t="shared" ref="G23:I23" si="20">RANK(F23,F$8:F$23,0)</f>
        <v>10</v>
      </c>
      <c r="H23" s="65">
        <f>VLOOKUP($A23,'Return Data'!$B$7:$R$2843,12,0)</f>
        <v>37.737400000000001</v>
      </c>
      <c r="I23" s="66">
        <f t="shared" si="20"/>
        <v>9</v>
      </c>
      <c r="J23" s="65">
        <f>VLOOKUP($A23,'Return Data'!$B$7:$R$2843,13,0)</f>
        <v>66.298000000000002</v>
      </c>
      <c r="K23" s="66">
        <f t="shared" si="2"/>
        <v>10</v>
      </c>
      <c r="L23" s="65">
        <f>VLOOKUP($A23,'Return Data'!$B$7:$R$2843,17,0)</f>
        <v>17.568999999999999</v>
      </c>
      <c r="M23" s="66">
        <f t="shared" si="3"/>
        <v>2</v>
      </c>
      <c r="N23" s="65">
        <f>VLOOKUP($A23,'Return Data'!$B$7:$R$2843,14,0)</f>
        <v>12.544700000000001</v>
      </c>
      <c r="O23" s="66">
        <f t="shared" si="4"/>
        <v>1</v>
      </c>
      <c r="P23" s="65">
        <f>VLOOKUP($A23,'Return Data'!$B$7:$R$2843,15,0)</f>
        <v>14.5892</v>
      </c>
      <c r="Q23" s="66">
        <f t="shared" si="5"/>
        <v>6</v>
      </c>
      <c r="R23" s="65">
        <f>VLOOKUP($A23,'Return Data'!$B$7:$R$2843,16,0)</f>
        <v>12.8445</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2.7351812500000006</v>
      </c>
      <c r="E25" s="74"/>
      <c r="F25" s="75">
        <f>AVERAGE(F8:F23)</f>
        <v>27.794162499999999</v>
      </c>
      <c r="G25" s="74"/>
      <c r="H25" s="75">
        <f>AVERAGE(H8:H23)</f>
        <v>40.228287499999986</v>
      </c>
      <c r="I25" s="74"/>
      <c r="J25" s="75">
        <f>AVERAGE(J8:J23)</f>
        <v>68.48962499999999</v>
      </c>
      <c r="K25" s="74"/>
      <c r="L25" s="75">
        <f>AVERAGE(L8:L23)</f>
        <v>13.983406249999998</v>
      </c>
      <c r="M25" s="74"/>
      <c r="N25" s="75">
        <f>AVERAGE(N8:N23)</f>
        <v>7.7520500000000006</v>
      </c>
      <c r="O25" s="74"/>
      <c r="P25" s="75">
        <f>AVERAGE(P8:P23)</f>
        <v>13.944933333333333</v>
      </c>
      <c r="Q25" s="74"/>
      <c r="R25" s="75">
        <f>AVERAGE(R8:R23)</f>
        <v>13.68616875</v>
      </c>
      <c r="S25" s="76"/>
    </row>
    <row r="26" spans="1:19" s="68" customFormat="1" x14ac:dyDescent="0.3">
      <c r="A26" s="73" t="s">
        <v>28</v>
      </c>
      <c r="B26" s="74"/>
      <c r="C26" s="74"/>
      <c r="D26" s="75">
        <f>MIN(D8:D23)</f>
        <v>-1.6511</v>
      </c>
      <c r="E26" s="74"/>
      <c r="F26" s="75">
        <f>MIN(F8:F23)</f>
        <v>16.907800000000002</v>
      </c>
      <c r="G26" s="74"/>
      <c r="H26" s="75">
        <f>MIN(H8:H23)</f>
        <v>26.790800000000001</v>
      </c>
      <c r="I26" s="74"/>
      <c r="J26" s="75">
        <f>MIN(J8:J23)</f>
        <v>51.091999999999999</v>
      </c>
      <c r="K26" s="74"/>
      <c r="L26" s="75">
        <f>MIN(L8:L23)</f>
        <v>9.7774000000000001</v>
      </c>
      <c r="M26" s="74"/>
      <c r="N26" s="75">
        <f>MIN(N8:N23)</f>
        <v>0.90090000000000003</v>
      </c>
      <c r="O26" s="74"/>
      <c r="P26" s="75">
        <f>MIN(P8:P23)</f>
        <v>10.033300000000001</v>
      </c>
      <c r="Q26" s="74"/>
      <c r="R26" s="75">
        <f>MIN(R8:R23)</f>
        <v>8.1737000000000002</v>
      </c>
      <c r="S26" s="76"/>
    </row>
    <row r="27" spans="1:19" s="68" customFormat="1" ht="15" thickBot="1" x14ac:dyDescent="0.35">
      <c r="A27" s="77" t="s">
        <v>29</v>
      </c>
      <c r="B27" s="78"/>
      <c r="C27" s="78"/>
      <c r="D27" s="79">
        <f>MAX(D8:D23)</f>
        <v>13.933</v>
      </c>
      <c r="E27" s="78"/>
      <c r="F27" s="79">
        <f>MAX(F8:F23)</f>
        <v>46.653399999999998</v>
      </c>
      <c r="G27" s="78"/>
      <c r="H27" s="79">
        <f>MAX(H8:H23)</f>
        <v>69.786199999999994</v>
      </c>
      <c r="I27" s="78"/>
      <c r="J27" s="79">
        <f>MAX(J8:J23)</f>
        <v>111.5759</v>
      </c>
      <c r="K27" s="78"/>
      <c r="L27" s="79">
        <f>MAX(L8:L23)</f>
        <v>18.073699999999999</v>
      </c>
      <c r="M27" s="78"/>
      <c r="N27" s="79">
        <f>MAX(N8:N23)</f>
        <v>12.544700000000001</v>
      </c>
      <c r="O27" s="78"/>
      <c r="P27" s="79">
        <f>MAX(P8:P23)</f>
        <v>16.950500000000002</v>
      </c>
      <c r="Q27" s="78"/>
      <c r="R27" s="79">
        <f>MAX(R8:R23)</f>
        <v>18.263200000000001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44321</v>
      </c>
      <c r="C8" s="65">
        <f>VLOOKUP($A8,'Return Data'!$B$7:$R$2843,4,0)</f>
        <v>219.05</v>
      </c>
      <c r="D8" s="65">
        <f>VLOOKUP($A8,'Return Data'!$B$7:$R$2843,10,0)</f>
        <v>7.6413000000000002</v>
      </c>
      <c r="E8" s="66">
        <f t="shared" ref="E8:E13" si="0">RANK(D8,D$8:D$13,0)</f>
        <v>2</v>
      </c>
      <c r="F8" s="65">
        <f>VLOOKUP($A8,'Return Data'!$B$7:$R$2843,11,0)</f>
        <v>24.530999999999999</v>
      </c>
      <c r="G8" s="66">
        <f t="shared" ref="G8:G13" si="1">RANK(F8,F$8:F$13,0)</f>
        <v>5</v>
      </c>
      <c r="H8" s="65">
        <f>VLOOKUP($A8,'Return Data'!$B$7:$R$2843,12,0)</f>
        <v>31.53</v>
      </c>
      <c r="I8" s="66">
        <f t="shared" ref="I8:I13" si="2">RANK(H8,H$8:H$13,0)</f>
        <v>5</v>
      </c>
      <c r="J8" s="65">
        <f>VLOOKUP($A8,'Return Data'!$B$7:$R$2843,13,0)</f>
        <v>59.413400000000003</v>
      </c>
      <c r="K8" s="66">
        <f t="shared" ref="K8:K13" si="3">RANK(J8,J$8:J$13,0)</f>
        <v>4</v>
      </c>
      <c r="L8" s="65">
        <f>VLOOKUP($A8,'Return Data'!$B$7:$R$2843,17,0)</f>
        <v>14.880100000000001</v>
      </c>
      <c r="M8" s="66">
        <f>RANK(L8,L$8:L$13,0)</f>
        <v>4</v>
      </c>
      <c r="N8" s="65">
        <f>VLOOKUP($A8,'Return Data'!$B$7:$R$2843,14,0)</f>
        <v>6.7628000000000004</v>
      </c>
      <c r="O8" s="66">
        <f>RANK(N8,N$8:N$13,0)</f>
        <v>4</v>
      </c>
      <c r="P8" s="65">
        <f>VLOOKUP($A8,'Return Data'!$B$7:$R$2843,15,0)</f>
        <v>11.099</v>
      </c>
      <c r="Q8" s="66">
        <f>RANK(P8,P$8:P$13,0)</f>
        <v>5</v>
      </c>
      <c r="R8" s="65">
        <f>VLOOKUP($A8,'Return Data'!$B$7:$R$2843,16,0)</f>
        <v>10.463699999999999</v>
      </c>
      <c r="S8" s="67">
        <f t="shared" ref="S8:S13" si="4">RANK(R8,R$8:R$13,0)</f>
        <v>6</v>
      </c>
    </row>
    <row r="9" spans="1:20" x14ac:dyDescent="0.3">
      <c r="A9" s="63" t="s">
        <v>767</v>
      </c>
      <c r="B9" s="64">
        <f>VLOOKUP($A9,'Return Data'!$B$7:$R$2843,3,0)</f>
        <v>44321</v>
      </c>
      <c r="C9" s="65">
        <f>VLOOKUP($A9,'Return Data'!$B$7:$R$2843,4,0)</f>
        <v>21.62</v>
      </c>
      <c r="D9" s="65">
        <f>VLOOKUP($A9,'Return Data'!$B$7:$R$2843,10,0)</f>
        <v>7.8841999999999999</v>
      </c>
      <c r="E9" s="66">
        <f t="shared" si="0"/>
        <v>1</v>
      </c>
      <c r="F9" s="65">
        <f>VLOOKUP($A9,'Return Data'!$B$7:$R$2843,11,0)</f>
        <v>36.8354</v>
      </c>
      <c r="G9" s="66">
        <f t="shared" si="1"/>
        <v>1</v>
      </c>
      <c r="H9" s="65">
        <f>VLOOKUP($A9,'Return Data'!$B$7:$R$2843,12,0)</f>
        <v>42.236800000000002</v>
      </c>
      <c r="I9" s="66">
        <f t="shared" si="2"/>
        <v>2</v>
      </c>
      <c r="J9" s="65">
        <f>VLOOKUP($A9,'Return Data'!$B$7:$R$2843,13,0)</f>
        <v>73.515199999999993</v>
      </c>
      <c r="K9" s="66">
        <f t="shared" si="3"/>
        <v>2</v>
      </c>
      <c r="L9" s="65">
        <f>VLOOKUP($A9,'Return Data'!$B$7:$R$2843,17,0)</f>
        <v>11.6752</v>
      </c>
      <c r="M9" s="66">
        <f>RANK(L9,L$8:L$13,0)</f>
        <v>5</v>
      </c>
      <c r="N9" s="65">
        <f>VLOOKUP($A9,'Return Data'!$B$7:$R$2843,14,0)</f>
        <v>5.8773999999999997</v>
      </c>
      <c r="O9" s="66">
        <f>RANK(N9,N$8:N$13,0)</f>
        <v>5</v>
      </c>
      <c r="P9" s="65">
        <f>VLOOKUP($A9,'Return Data'!$B$7:$R$2843,15,0)</f>
        <v>13.2531</v>
      </c>
      <c r="Q9" s="66">
        <f>RANK(P9,P$8:P$13,0)</f>
        <v>4</v>
      </c>
      <c r="R9" s="65">
        <f>VLOOKUP($A9,'Return Data'!$B$7:$R$2843,16,0)</f>
        <v>11.687799999999999</v>
      </c>
      <c r="S9" s="67">
        <f t="shared" si="4"/>
        <v>5</v>
      </c>
    </row>
    <row r="10" spans="1:20" x14ac:dyDescent="0.3">
      <c r="A10" s="63" t="s">
        <v>768</v>
      </c>
      <c r="B10" s="64">
        <f>VLOOKUP($A10,'Return Data'!$B$7:$R$2843,3,0)</f>
        <v>44321</v>
      </c>
      <c r="C10" s="65">
        <f>VLOOKUP($A10,'Return Data'!$B$7:$R$2843,4,0)</f>
        <v>14.64</v>
      </c>
      <c r="D10" s="65">
        <f>VLOOKUP($A10,'Return Data'!$B$7:$R$2843,10,0)</f>
        <v>1.385</v>
      </c>
      <c r="E10" s="66">
        <f t="shared" si="0"/>
        <v>6</v>
      </c>
      <c r="F10" s="65">
        <f>VLOOKUP($A10,'Return Data'!$B$7:$R$2843,11,0)</f>
        <v>19.0244</v>
      </c>
      <c r="G10" s="66">
        <f t="shared" si="1"/>
        <v>6</v>
      </c>
      <c r="H10" s="65">
        <f>VLOOKUP($A10,'Return Data'!$B$7:$R$2843,12,0)</f>
        <v>28.421099999999999</v>
      </c>
      <c r="I10" s="66">
        <f t="shared" si="2"/>
        <v>6</v>
      </c>
      <c r="J10" s="65">
        <f>VLOOKUP($A10,'Return Data'!$B$7:$R$2843,13,0)</f>
        <v>53.943199999999997</v>
      </c>
      <c r="K10" s="66">
        <f t="shared" si="3"/>
        <v>6</v>
      </c>
      <c r="L10" s="65"/>
      <c r="M10" s="66"/>
      <c r="N10" s="65"/>
      <c r="O10" s="66"/>
      <c r="P10" s="65"/>
      <c r="Q10" s="66"/>
      <c r="R10" s="65">
        <f>VLOOKUP($A10,'Return Data'!$B$7:$R$2843,16,0)</f>
        <v>17.428100000000001</v>
      </c>
      <c r="S10" s="67">
        <f t="shared" si="4"/>
        <v>1</v>
      </c>
    </row>
    <row r="11" spans="1:20" x14ac:dyDescent="0.3">
      <c r="A11" s="63" t="s">
        <v>771</v>
      </c>
      <c r="B11" s="64">
        <f>VLOOKUP($A11,'Return Data'!$B$7:$R$2843,3,0)</f>
        <v>44321</v>
      </c>
      <c r="C11" s="65">
        <f>VLOOKUP($A11,'Return Data'!$B$7:$R$2843,4,0)</f>
        <v>75.28</v>
      </c>
      <c r="D11" s="65">
        <f>VLOOKUP($A11,'Return Data'!$B$7:$R$2843,10,0)</f>
        <v>3.5061</v>
      </c>
      <c r="E11" s="66">
        <f t="shared" si="0"/>
        <v>5</v>
      </c>
      <c r="F11" s="65">
        <f>VLOOKUP($A11,'Return Data'!$B$7:$R$2843,11,0)</f>
        <v>25.9495</v>
      </c>
      <c r="G11" s="66">
        <f t="shared" si="1"/>
        <v>4</v>
      </c>
      <c r="H11" s="65">
        <f>VLOOKUP($A11,'Return Data'!$B$7:$R$2843,12,0)</f>
        <v>34.934600000000003</v>
      </c>
      <c r="I11" s="66">
        <f t="shared" si="2"/>
        <v>3</v>
      </c>
      <c r="J11" s="65">
        <f>VLOOKUP($A11,'Return Data'!$B$7:$R$2843,13,0)</f>
        <v>59.120699999999999</v>
      </c>
      <c r="K11" s="66">
        <f t="shared" si="3"/>
        <v>5</v>
      </c>
      <c r="L11" s="65">
        <f>VLOOKUP($A11,'Return Data'!$B$7:$R$2843,17,0)</f>
        <v>16.622199999999999</v>
      </c>
      <c r="M11" s="66">
        <f>RANK(L11,L$8:L$13,0)</f>
        <v>2</v>
      </c>
      <c r="N11" s="65">
        <f>VLOOKUP($A11,'Return Data'!$B$7:$R$2843,14,0)</f>
        <v>11.6814</v>
      </c>
      <c r="O11" s="66">
        <f>RANK(N11,N$8:N$13,0)</f>
        <v>1</v>
      </c>
      <c r="P11" s="65">
        <f>VLOOKUP($A11,'Return Data'!$B$7:$R$2843,15,0)</f>
        <v>17.588899999999999</v>
      </c>
      <c r="Q11" s="66">
        <f>RANK(P11,P$8:P$13,0)</f>
        <v>1</v>
      </c>
      <c r="R11" s="65">
        <f>VLOOKUP($A11,'Return Data'!$B$7:$R$2843,16,0)</f>
        <v>13.347799999999999</v>
      </c>
      <c r="S11" s="67">
        <f t="shared" si="4"/>
        <v>3</v>
      </c>
    </row>
    <row r="12" spans="1:20" x14ac:dyDescent="0.3">
      <c r="A12" s="63" t="s">
        <v>773</v>
      </c>
      <c r="B12" s="64">
        <f>VLOOKUP($A12,'Return Data'!$B$7:$R$2843,3,0)</f>
        <v>44321</v>
      </c>
      <c r="C12" s="65">
        <f>VLOOKUP($A12,'Return Data'!$B$7:$R$2843,4,0)</f>
        <v>68.789100000000005</v>
      </c>
      <c r="D12" s="65">
        <f>VLOOKUP($A12,'Return Data'!$B$7:$R$2843,10,0)</f>
        <v>7.4760999999999997</v>
      </c>
      <c r="E12" s="66">
        <f t="shared" si="0"/>
        <v>3</v>
      </c>
      <c r="F12" s="65">
        <f>VLOOKUP($A12,'Return Data'!$B$7:$R$2843,11,0)</f>
        <v>35.336500000000001</v>
      </c>
      <c r="G12" s="66">
        <f t="shared" si="1"/>
        <v>2</v>
      </c>
      <c r="H12" s="65">
        <f>VLOOKUP($A12,'Return Data'!$B$7:$R$2843,12,0)</f>
        <v>50.196199999999997</v>
      </c>
      <c r="I12" s="66">
        <f t="shared" si="2"/>
        <v>1</v>
      </c>
      <c r="J12" s="65">
        <f>VLOOKUP($A12,'Return Data'!$B$7:$R$2843,13,0)</f>
        <v>82.827200000000005</v>
      </c>
      <c r="K12" s="66">
        <f t="shared" si="3"/>
        <v>1</v>
      </c>
      <c r="L12" s="65">
        <f>VLOOKUP($A12,'Return Data'!$B$7:$R$2843,17,0)</f>
        <v>18.567</v>
      </c>
      <c r="M12" s="66">
        <f>RANK(L12,L$8:L$13,0)</f>
        <v>1</v>
      </c>
      <c r="N12" s="65">
        <f>VLOOKUP($A12,'Return Data'!$B$7:$R$2843,14,0)</f>
        <v>11.424099999999999</v>
      </c>
      <c r="O12" s="66">
        <f>RANK(N12,N$8:N$13,0)</f>
        <v>3</v>
      </c>
      <c r="P12" s="65">
        <f>VLOOKUP($A12,'Return Data'!$B$7:$R$2843,15,0)</f>
        <v>16.231000000000002</v>
      </c>
      <c r="Q12" s="66">
        <f>RANK(P12,P$8:P$13,0)</f>
        <v>2</v>
      </c>
      <c r="R12" s="65">
        <f>VLOOKUP($A12,'Return Data'!$B$7:$R$2843,16,0)</f>
        <v>13.8081</v>
      </c>
      <c r="S12" s="67">
        <f t="shared" si="4"/>
        <v>2</v>
      </c>
    </row>
    <row r="13" spans="1:20" x14ac:dyDescent="0.3">
      <c r="A13" s="63" t="s">
        <v>774</v>
      </c>
      <c r="B13" s="64">
        <f>VLOOKUP($A13,'Return Data'!$B$7:$R$2843,3,0)</f>
        <v>44321</v>
      </c>
      <c r="C13" s="65">
        <f>VLOOKUP($A13,'Return Data'!$B$7:$R$2843,4,0)</f>
        <v>90.754999999999995</v>
      </c>
      <c r="D13" s="65">
        <f>VLOOKUP($A13,'Return Data'!$B$7:$R$2843,10,0)</f>
        <v>6.0865999999999998</v>
      </c>
      <c r="E13" s="66">
        <f t="shared" si="0"/>
        <v>4</v>
      </c>
      <c r="F13" s="65">
        <f>VLOOKUP($A13,'Return Data'!$B$7:$R$2843,11,0)</f>
        <v>26.181100000000001</v>
      </c>
      <c r="G13" s="66">
        <f t="shared" si="1"/>
        <v>3</v>
      </c>
      <c r="H13" s="65">
        <f>VLOOKUP($A13,'Return Data'!$B$7:$R$2843,12,0)</f>
        <v>31.712199999999999</v>
      </c>
      <c r="I13" s="66">
        <f t="shared" si="2"/>
        <v>4</v>
      </c>
      <c r="J13" s="65">
        <f>VLOOKUP($A13,'Return Data'!$B$7:$R$2843,13,0)</f>
        <v>60.6892</v>
      </c>
      <c r="K13" s="66">
        <f t="shared" si="3"/>
        <v>3</v>
      </c>
      <c r="L13" s="65">
        <f>VLOOKUP($A13,'Return Data'!$B$7:$R$2843,17,0)</f>
        <v>15.774800000000001</v>
      </c>
      <c r="M13" s="66">
        <f>RANK(L13,L$8:L$13,0)</f>
        <v>3</v>
      </c>
      <c r="N13" s="65">
        <f>VLOOKUP($A13,'Return Data'!$B$7:$R$2843,14,0)</f>
        <v>11.6654</v>
      </c>
      <c r="O13" s="66">
        <f>RANK(N13,N$8:N$13,0)</f>
        <v>2</v>
      </c>
      <c r="P13" s="65">
        <f>VLOOKUP($A13,'Return Data'!$B$7:$R$2843,15,0)</f>
        <v>14.6586</v>
      </c>
      <c r="Q13" s="66">
        <f>RANK(P13,P$8:P$13,0)</f>
        <v>3</v>
      </c>
      <c r="R13" s="65">
        <f>VLOOKUP($A13,'Return Data'!$B$7:$R$2843,16,0)</f>
        <v>12.171900000000001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5.663216666666667</v>
      </c>
      <c r="E15" s="74"/>
      <c r="F15" s="75">
        <f>AVERAGE(F8:F13)</f>
        <v>27.976316666666673</v>
      </c>
      <c r="G15" s="74"/>
      <c r="H15" s="75">
        <f>AVERAGE(H8:H13)</f>
        <v>36.50515</v>
      </c>
      <c r="I15" s="74"/>
      <c r="J15" s="75">
        <f>AVERAGE(J8:J13)</f>
        <v>64.918150000000011</v>
      </c>
      <c r="K15" s="74"/>
      <c r="L15" s="75">
        <f>AVERAGE(L8:L13)</f>
        <v>15.50386</v>
      </c>
      <c r="M15" s="74"/>
      <c r="N15" s="75">
        <f>AVERAGE(N8:N13)</f>
        <v>9.4822199999999999</v>
      </c>
      <c r="O15" s="74"/>
      <c r="P15" s="75">
        <f>AVERAGE(P8:P13)</f>
        <v>14.566120000000002</v>
      </c>
      <c r="Q15" s="74"/>
      <c r="R15" s="75">
        <f>AVERAGE(R8:R13)</f>
        <v>13.151233333333332</v>
      </c>
      <c r="S15" s="76"/>
    </row>
    <row r="16" spans="1:20" x14ac:dyDescent="0.3">
      <c r="A16" s="73" t="s">
        <v>28</v>
      </c>
      <c r="B16" s="74"/>
      <c r="C16" s="74"/>
      <c r="D16" s="75">
        <f>MIN(D8:D13)</f>
        <v>1.385</v>
      </c>
      <c r="E16" s="74"/>
      <c r="F16" s="75">
        <f>MIN(F8:F13)</f>
        <v>19.0244</v>
      </c>
      <c r="G16" s="74"/>
      <c r="H16" s="75">
        <f>MIN(H8:H13)</f>
        <v>28.421099999999999</v>
      </c>
      <c r="I16" s="74"/>
      <c r="J16" s="75">
        <f>MIN(J8:J13)</f>
        <v>53.943199999999997</v>
      </c>
      <c r="K16" s="74"/>
      <c r="L16" s="75">
        <f>MIN(L8:L13)</f>
        <v>11.6752</v>
      </c>
      <c r="M16" s="74"/>
      <c r="N16" s="75">
        <f>MIN(N8:N13)</f>
        <v>5.8773999999999997</v>
      </c>
      <c r="O16" s="74"/>
      <c r="P16" s="75">
        <f>MIN(P8:P13)</f>
        <v>11.099</v>
      </c>
      <c r="Q16" s="74"/>
      <c r="R16" s="75">
        <f>MIN(R8:R13)</f>
        <v>10.463699999999999</v>
      </c>
      <c r="S16" s="76"/>
    </row>
    <row r="17" spans="1:19" ht="15" thickBot="1" x14ac:dyDescent="0.35">
      <c r="A17" s="77" t="s">
        <v>29</v>
      </c>
      <c r="B17" s="78"/>
      <c r="C17" s="78"/>
      <c r="D17" s="79">
        <f>MAX(D8:D13)</f>
        <v>7.8841999999999999</v>
      </c>
      <c r="E17" s="78"/>
      <c r="F17" s="79">
        <f>MAX(F8:F13)</f>
        <v>36.8354</v>
      </c>
      <c r="G17" s="78"/>
      <c r="H17" s="79">
        <f>MAX(H8:H13)</f>
        <v>50.196199999999997</v>
      </c>
      <c r="I17" s="78"/>
      <c r="J17" s="79">
        <f>MAX(J8:J13)</f>
        <v>82.827200000000005</v>
      </c>
      <c r="K17" s="78"/>
      <c r="L17" s="79">
        <f>MAX(L8:L13)</f>
        <v>18.567</v>
      </c>
      <c r="M17" s="78"/>
      <c r="N17" s="79">
        <f>MAX(N8:N13)</f>
        <v>11.6814</v>
      </c>
      <c r="O17" s="78"/>
      <c r="P17" s="79">
        <f>MAX(P8:P13)</f>
        <v>17.588899999999999</v>
      </c>
      <c r="Q17" s="78"/>
      <c r="R17" s="79">
        <f>MAX(R8:R13)</f>
        <v>17.428100000000001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44321</v>
      </c>
      <c r="C8" s="65">
        <f>VLOOKUP($A8,'Return Data'!$B$7:$R$2843,4,0)</f>
        <v>205.89</v>
      </c>
      <c r="D8" s="65">
        <f>VLOOKUP($A8,'Return Data'!$B$7:$R$2843,10,0)</f>
        <v>7.4806999999999997</v>
      </c>
      <c r="E8" s="66">
        <f t="shared" ref="E8:E13" si="0">RANK(D8,D$8:D$13,0)</f>
        <v>2</v>
      </c>
      <c r="F8" s="65">
        <f>VLOOKUP($A8,'Return Data'!$B$7:$R$2843,11,0)</f>
        <v>24.134799999999998</v>
      </c>
      <c r="G8" s="66">
        <f t="shared" ref="G8:G13" si="1">RANK(F8,F$8:F$13,0)</f>
        <v>5</v>
      </c>
      <c r="H8" s="65">
        <f>VLOOKUP($A8,'Return Data'!$B$7:$R$2843,12,0)</f>
        <v>30.8567</v>
      </c>
      <c r="I8" s="66">
        <f t="shared" ref="I8:I13" si="2">RANK(H8,H$8:H$13,0)</f>
        <v>5</v>
      </c>
      <c r="J8" s="65">
        <f>VLOOKUP($A8,'Return Data'!$B$7:$R$2843,13,0)</f>
        <v>58.303899999999999</v>
      </c>
      <c r="K8" s="66">
        <f t="shared" ref="K8:K13" si="3">RANK(J8,J$8:J$13,0)</f>
        <v>5</v>
      </c>
      <c r="L8" s="65">
        <f>VLOOKUP($A8,'Return Data'!$B$7:$R$2843,17,0)</f>
        <v>14.1168</v>
      </c>
      <c r="M8" s="66">
        <f>RANK(L8,L$8:L$13,0)</f>
        <v>4</v>
      </c>
      <c r="N8" s="65">
        <f>VLOOKUP($A8,'Return Data'!$B$7:$R$2843,14,0)</f>
        <v>6.0437000000000003</v>
      </c>
      <c r="O8" s="66">
        <f>RANK(N8,N$8:N$13,0)</f>
        <v>4</v>
      </c>
      <c r="P8" s="65">
        <f>VLOOKUP($A8,'Return Data'!$B$7:$R$2843,15,0)</f>
        <v>10.2927</v>
      </c>
      <c r="Q8" s="66">
        <f>RANK(P8,P$8:P$13,0)</f>
        <v>5</v>
      </c>
      <c r="R8" s="65">
        <f>VLOOKUP($A8,'Return Data'!$B$7:$R$2843,16,0)</f>
        <v>18.033200000000001</v>
      </c>
      <c r="S8" s="67">
        <f t="shared" ref="S8:S13" si="4">RANK(R8,R$8:R$13,0)</f>
        <v>1</v>
      </c>
    </row>
    <row r="9" spans="1:20" x14ac:dyDescent="0.3">
      <c r="A9" s="63" t="s">
        <v>766</v>
      </c>
      <c r="B9" s="64">
        <f>VLOOKUP($A9,'Return Data'!$B$7:$R$2843,3,0)</f>
        <v>44321</v>
      </c>
      <c r="C9" s="65">
        <f>VLOOKUP($A9,'Return Data'!$B$7:$R$2843,4,0)</f>
        <v>20.51</v>
      </c>
      <c r="D9" s="65">
        <f>VLOOKUP($A9,'Return Data'!$B$7:$R$2843,10,0)</f>
        <v>7.6075999999999997</v>
      </c>
      <c r="E9" s="66">
        <f t="shared" si="0"/>
        <v>1</v>
      </c>
      <c r="F9" s="65">
        <f>VLOOKUP($A9,'Return Data'!$B$7:$R$2843,11,0)</f>
        <v>36.098199999999999</v>
      </c>
      <c r="G9" s="66">
        <f t="shared" si="1"/>
        <v>1</v>
      </c>
      <c r="H9" s="65">
        <f>VLOOKUP($A9,'Return Data'!$B$7:$R$2843,12,0)</f>
        <v>41.253399999999999</v>
      </c>
      <c r="I9" s="66">
        <f t="shared" si="2"/>
        <v>2</v>
      </c>
      <c r="J9" s="65">
        <f>VLOOKUP($A9,'Return Data'!$B$7:$R$2843,13,0)</f>
        <v>71.919499999999999</v>
      </c>
      <c r="K9" s="66">
        <f t="shared" si="3"/>
        <v>2</v>
      </c>
      <c r="L9" s="65">
        <f>VLOOKUP($A9,'Return Data'!$B$7:$R$2843,17,0)</f>
        <v>10.742000000000001</v>
      </c>
      <c r="M9" s="66">
        <f>RANK(L9,L$8:L$13,0)</f>
        <v>5</v>
      </c>
      <c r="N9" s="65">
        <f>VLOOKUP($A9,'Return Data'!$B$7:$R$2843,14,0)</f>
        <v>4.9854000000000003</v>
      </c>
      <c r="O9" s="66">
        <f>RANK(N9,N$8:N$13,0)</f>
        <v>5</v>
      </c>
      <c r="P9" s="65">
        <f>VLOOKUP($A9,'Return Data'!$B$7:$R$2843,15,0)</f>
        <v>12.377700000000001</v>
      </c>
      <c r="Q9" s="66">
        <f>RANK(P9,P$8:P$13,0)</f>
        <v>4</v>
      </c>
      <c r="R9" s="65">
        <f>VLOOKUP($A9,'Return Data'!$B$7:$R$2843,16,0)</f>
        <v>10.847</v>
      </c>
      <c r="S9" s="67">
        <f t="shared" si="4"/>
        <v>6</v>
      </c>
    </row>
    <row r="10" spans="1:20" x14ac:dyDescent="0.3">
      <c r="A10" s="63" t="s">
        <v>769</v>
      </c>
      <c r="B10" s="64">
        <f>VLOOKUP($A10,'Return Data'!$B$7:$R$2843,3,0)</f>
        <v>44321</v>
      </c>
      <c r="C10" s="65">
        <f>VLOOKUP($A10,'Return Data'!$B$7:$R$2843,4,0)</f>
        <v>14.15</v>
      </c>
      <c r="D10" s="65">
        <f>VLOOKUP($A10,'Return Data'!$B$7:$R$2843,10,0)</f>
        <v>1.1436999999999999</v>
      </c>
      <c r="E10" s="66">
        <f t="shared" si="0"/>
        <v>6</v>
      </c>
      <c r="F10" s="65">
        <f>VLOOKUP($A10,'Return Data'!$B$7:$R$2843,11,0)</f>
        <v>18.41</v>
      </c>
      <c r="G10" s="66">
        <f t="shared" si="1"/>
        <v>6</v>
      </c>
      <c r="H10" s="65">
        <f>VLOOKUP($A10,'Return Data'!$B$7:$R$2843,12,0)</f>
        <v>27.477499999999999</v>
      </c>
      <c r="I10" s="66">
        <f t="shared" si="2"/>
        <v>6</v>
      </c>
      <c r="J10" s="65">
        <f>VLOOKUP($A10,'Return Data'!$B$7:$R$2843,13,0)</f>
        <v>52.314300000000003</v>
      </c>
      <c r="K10" s="66">
        <f t="shared" si="3"/>
        <v>6</v>
      </c>
      <c r="L10" s="65"/>
      <c r="M10" s="66"/>
      <c r="N10" s="65"/>
      <c r="O10" s="66"/>
      <c r="P10" s="65"/>
      <c r="Q10" s="66"/>
      <c r="R10" s="65">
        <f>VLOOKUP($A10,'Return Data'!$B$7:$R$2843,16,0)</f>
        <v>15.7552</v>
      </c>
      <c r="S10" s="67">
        <f t="shared" si="4"/>
        <v>2</v>
      </c>
    </row>
    <row r="11" spans="1:20" x14ac:dyDescent="0.3">
      <c r="A11" s="63" t="s">
        <v>770</v>
      </c>
      <c r="B11" s="64">
        <f>VLOOKUP($A11,'Return Data'!$B$7:$R$2843,3,0)</f>
        <v>44321</v>
      </c>
      <c r="C11" s="65">
        <f>VLOOKUP($A11,'Return Data'!$B$7:$R$2843,4,0)</f>
        <v>72.08</v>
      </c>
      <c r="D11" s="65">
        <f>VLOOKUP($A11,'Return Data'!$B$7:$R$2843,10,0)</f>
        <v>3.3849999999999998</v>
      </c>
      <c r="E11" s="66">
        <f t="shared" si="0"/>
        <v>5</v>
      </c>
      <c r="F11" s="65">
        <f>VLOOKUP($A11,'Return Data'!$B$7:$R$2843,11,0)</f>
        <v>25.6844</v>
      </c>
      <c r="G11" s="66">
        <f t="shared" si="1"/>
        <v>4</v>
      </c>
      <c r="H11" s="65">
        <f>VLOOKUP($A11,'Return Data'!$B$7:$R$2843,12,0)</f>
        <v>34.452500000000001</v>
      </c>
      <c r="I11" s="66">
        <f t="shared" si="2"/>
        <v>3</v>
      </c>
      <c r="J11" s="65">
        <f>VLOOKUP($A11,'Return Data'!$B$7:$R$2843,13,0)</f>
        <v>58.347999999999999</v>
      </c>
      <c r="K11" s="66">
        <f t="shared" si="3"/>
        <v>4</v>
      </c>
      <c r="L11" s="65">
        <f>VLOOKUP($A11,'Return Data'!$B$7:$R$2843,17,0)</f>
        <v>15.991199999999999</v>
      </c>
      <c r="M11" s="66">
        <f>RANK(L11,L$8:L$13,0)</f>
        <v>2</v>
      </c>
      <c r="N11" s="65">
        <f>VLOOKUP($A11,'Return Data'!$B$7:$R$2843,14,0)</f>
        <v>10.9749</v>
      </c>
      <c r="O11" s="66">
        <f>RANK(N11,N$8:N$13,0)</f>
        <v>2</v>
      </c>
      <c r="P11" s="65">
        <f>VLOOKUP($A11,'Return Data'!$B$7:$R$2843,15,0)</f>
        <v>17.0017</v>
      </c>
      <c r="Q11" s="66">
        <f>RANK(P11,P$8:P$13,0)</f>
        <v>1</v>
      </c>
      <c r="R11" s="65">
        <f>VLOOKUP($A11,'Return Data'!$B$7:$R$2843,16,0)</f>
        <v>12.664400000000001</v>
      </c>
      <c r="S11" s="67">
        <f t="shared" si="4"/>
        <v>5</v>
      </c>
    </row>
    <row r="12" spans="1:20" x14ac:dyDescent="0.3">
      <c r="A12" s="63" t="s">
        <v>772</v>
      </c>
      <c r="B12" s="64">
        <f>VLOOKUP($A12,'Return Data'!$B$7:$R$2843,3,0)</f>
        <v>44321</v>
      </c>
      <c r="C12" s="65">
        <f>VLOOKUP($A12,'Return Data'!$B$7:$R$2843,4,0)</f>
        <v>64.962999999999994</v>
      </c>
      <c r="D12" s="65">
        <f>VLOOKUP($A12,'Return Data'!$B$7:$R$2843,10,0)</f>
        <v>7.2794999999999996</v>
      </c>
      <c r="E12" s="66">
        <f t="shared" si="0"/>
        <v>3</v>
      </c>
      <c r="F12" s="65">
        <f>VLOOKUP($A12,'Return Data'!$B$7:$R$2843,11,0)</f>
        <v>34.795900000000003</v>
      </c>
      <c r="G12" s="66">
        <f t="shared" si="1"/>
        <v>2</v>
      </c>
      <c r="H12" s="65">
        <f>VLOOKUP($A12,'Return Data'!$B$7:$R$2843,12,0)</f>
        <v>49.202300000000001</v>
      </c>
      <c r="I12" s="66">
        <f t="shared" si="2"/>
        <v>1</v>
      </c>
      <c r="J12" s="65">
        <f>VLOOKUP($A12,'Return Data'!$B$7:$R$2843,13,0)</f>
        <v>81.059299999999993</v>
      </c>
      <c r="K12" s="66">
        <f t="shared" si="3"/>
        <v>1</v>
      </c>
      <c r="L12" s="65">
        <f>VLOOKUP($A12,'Return Data'!$B$7:$R$2843,17,0)</f>
        <v>17.485299999999999</v>
      </c>
      <c r="M12" s="66">
        <f>RANK(L12,L$8:L$13,0)</f>
        <v>1</v>
      </c>
      <c r="N12" s="65">
        <f>VLOOKUP($A12,'Return Data'!$B$7:$R$2843,14,0)</f>
        <v>10.5122</v>
      </c>
      <c r="O12" s="66">
        <f>RANK(N12,N$8:N$13,0)</f>
        <v>3</v>
      </c>
      <c r="P12" s="65">
        <f>VLOOKUP($A12,'Return Data'!$B$7:$R$2843,15,0)</f>
        <v>15.3344</v>
      </c>
      <c r="Q12" s="66">
        <f>RANK(P12,P$8:P$13,0)</f>
        <v>2</v>
      </c>
      <c r="R12" s="65">
        <f>VLOOKUP($A12,'Return Data'!$B$7:$R$2843,16,0)</f>
        <v>13.309699999999999</v>
      </c>
      <c r="S12" s="67">
        <f t="shared" si="4"/>
        <v>4</v>
      </c>
    </row>
    <row r="13" spans="1:20" x14ac:dyDescent="0.3">
      <c r="A13" s="63" t="s">
        <v>775</v>
      </c>
      <c r="B13" s="64">
        <f>VLOOKUP($A13,'Return Data'!$B$7:$R$2843,3,0)</f>
        <v>44321</v>
      </c>
      <c r="C13" s="65">
        <f>VLOOKUP($A13,'Return Data'!$B$7:$R$2843,4,0)</f>
        <v>86.248999999999995</v>
      </c>
      <c r="D13" s="65">
        <f>VLOOKUP($A13,'Return Data'!$B$7:$R$2843,10,0)</f>
        <v>5.9359999999999999</v>
      </c>
      <c r="E13" s="66">
        <f t="shared" si="0"/>
        <v>4</v>
      </c>
      <c r="F13" s="65">
        <f>VLOOKUP($A13,'Return Data'!$B$7:$R$2843,11,0)</f>
        <v>25.822199999999999</v>
      </c>
      <c r="G13" s="66">
        <f t="shared" si="1"/>
        <v>3</v>
      </c>
      <c r="H13" s="65">
        <f>VLOOKUP($A13,'Return Data'!$B$7:$R$2843,12,0)</f>
        <v>31.148700000000002</v>
      </c>
      <c r="I13" s="66">
        <f t="shared" si="2"/>
        <v>4</v>
      </c>
      <c r="J13" s="65">
        <f>VLOOKUP($A13,'Return Data'!$B$7:$R$2843,13,0)</f>
        <v>59.7819</v>
      </c>
      <c r="K13" s="66">
        <f t="shared" si="3"/>
        <v>3</v>
      </c>
      <c r="L13" s="65">
        <f>VLOOKUP($A13,'Return Data'!$B$7:$R$2843,17,0)</f>
        <v>15.125299999999999</v>
      </c>
      <c r="M13" s="66">
        <f>RANK(L13,L$8:L$13,0)</f>
        <v>3</v>
      </c>
      <c r="N13" s="65">
        <f>VLOOKUP($A13,'Return Data'!$B$7:$R$2843,14,0)</f>
        <v>11.0105</v>
      </c>
      <c r="O13" s="66">
        <f>RANK(N13,N$8:N$13,0)</f>
        <v>1</v>
      </c>
      <c r="P13" s="65">
        <f>VLOOKUP($A13,'Return Data'!$B$7:$R$2843,15,0)</f>
        <v>13.964600000000001</v>
      </c>
      <c r="Q13" s="66">
        <f>RANK(P13,P$8:P$13,0)</f>
        <v>3</v>
      </c>
      <c r="R13" s="65">
        <f>VLOOKUP($A13,'Return Data'!$B$7:$R$2843,16,0)</f>
        <v>14.3996</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5.472083333333333</v>
      </c>
      <c r="E15" s="74"/>
      <c r="F15" s="75">
        <f>AVERAGE(F8:F13)</f>
        <v>27.490916666666667</v>
      </c>
      <c r="G15" s="74"/>
      <c r="H15" s="75">
        <f>AVERAGE(H8:H13)</f>
        <v>35.731850000000001</v>
      </c>
      <c r="I15" s="74"/>
      <c r="J15" s="75">
        <f>AVERAGE(J8:J13)</f>
        <v>63.62115</v>
      </c>
      <c r="K15" s="74"/>
      <c r="L15" s="75">
        <f>AVERAGE(L8:L13)</f>
        <v>14.692119999999999</v>
      </c>
      <c r="M15" s="74"/>
      <c r="N15" s="75">
        <f>AVERAGE(N8:N13)</f>
        <v>8.7053399999999996</v>
      </c>
      <c r="O15" s="74"/>
      <c r="P15" s="75">
        <f>AVERAGE(P8:P13)</f>
        <v>13.794220000000001</v>
      </c>
      <c r="Q15" s="74"/>
      <c r="R15" s="75">
        <f>AVERAGE(R8:R13)</f>
        <v>14.168183333333332</v>
      </c>
      <c r="S15" s="76"/>
    </row>
    <row r="16" spans="1:20" x14ac:dyDescent="0.3">
      <c r="A16" s="73" t="s">
        <v>28</v>
      </c>
      <c r="B16" s="74"/>
      <c r="C16" s="74"/>
      <c r="D16" s="75">
        <f>MIN(D8:D13)</f>
        <v>1.1436999999999999</v>
      </c>
      <c r="E16" s="74"/>
      <c r="F16" s="75">
        <f>MIN(F8:F13)</f>
        <v>18.41</v>
      </c>
      <c r="G16" s="74"/>
      <c r="H16" s="75">
        <f>MIN(H8:H13)</f>
        <v>27.477499999999999</v>
      </c>
      <c r="I16" s="74"/>
      <c r="J16" s="75">
        <f>MIN(J8:J13)</f>
        <v>52.314300000000003</v>
      </c>
      <c r="K16" s="74"/>
      <c r="L16" s="75">
        <f>MIN(L8:L13)</f>
        <v>10.742000000000001</v>
      </c>
      <c r="M16" s="74"/>
      <c r="N16" s="75">
        <f>MIN(N8:N13)</f>
        <v>4.9854000000000003</v>
      </c>
      <c r="O16" s="74"/>
      <c r="P16" s="75">
        <f>MIN(P8:P13)</f>
        <v>10.2927</v>
      </c>
      <c r="Q16" s="74"/>
      <c r="R16" s="75">
        <f>MIN(R8:R13)</f>
        <v>10.847</v>
      </c>
      <c r="S16" s="76"/>
    </row>
    <row r="17" spans="1:19" ht="15" thickBot="1" x14ac:dyDescent="0.35">
      <c r="A17" s="77" t="s">
        <v>29</v>
      </c>
      <c r="B17" s="78"/>
      <c r="C17" s="78"/>
      <c r="D17" s="79">
        <f>MAX(D8:D13)</f>
        <v>7.6075999999999997</v>
      </c>
      <c r="E17" s="78"/>
      <c r="F17" s="79">
        <f>MAX(F8:F13)</f>
        <v>36.098199999999999</v>
      </c>
      <c r="G17" s="78"/>
      <c r="H17" s="79">
        <f>MAX(H8:H13)</f>
        <v>49.202300000000001</v>
      </c>
      <c r="I17" s="78"/>
      <c r="J17" s="79">
        <f>MAX(J8:J13)</f>
        <v>81.059299999999993</v>
      </c>
      <c r="K17" s="78"/>
      <c r="L17" s="79">
        <f>MAX(L8:L13)</f>
        <v>17.485299999999999</v>
      </c>
      <c r="M17" s="78"/>
      <c r="N17" s="79">
        <f>MAX(N8:N13)</f>
        <v>11.0105</v>
      </c>
      <c r="O17" s="78"/>
      <c r="P17" s="79">
        <f>MAX(P8:P13)</f>
        <v>17.0017</v>
      </c>
      <c r="Q17" s="78"/>
      <c r="R17" s="79">
        <f>MAX(R8:R13)</f>
        <v>18.033200000000001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44321</v>
      </c>
      <c r="C8" s="65">
        <f>VLOOKUP($A8,'Return Data'!$B$7:$R$2843,4,0)</f>
        <v>82.229500000000002</v>
      </c>
      <c r="D8" s="65">
        <f>VLOOKUP($A8,'Return Data'!$B$7:$R$2843,10,0)</f>
        <v>-1.6374</v>
      </c>
      <c r="E8" s="66">
        <f t="shared" ref="E8:E29" si="0">RANK(D8,D$8:D$29,0)</f>
        <v>17</v>
      </c>
      <c r="F8" s="65">
        <f>VLOOKUP($A8,'Return Data'!$B$7:$R$2843,11,0)</f>
        <v>20.360700000000001</v>
      </c>
      <c r="G8" s="66">
        <f t="shared" ref="G8:G29" si="1">RANK(F8,F$8:F$29,0)</f>
        <v>14</v>
      </c>
      <c r="H8" s="65">
        <f>VLOOKUP($A8,'Return Data'!$B$7:$R$2843,12,0)</f>
        <v>30.7773</v>
      </c>
      <c r="I8" s="66">
        <f t="shared" ref="I8:I27" si="2">RANK(H8,H$8:H$29,0)</f>
        <v>14</v>
      </c>
      <c r="J8" s="65">
        <f>VLOOKUP($A8,'Return Data'!$B$7:$R$2843,13,0)</f>
        <v>55.933199999999999</v>
      </c>
      <c r="K8" s="66">
        <f t="shared" ref="K8:K26" si="3">RANK(J8,J$8:J$29,0)</f>
        <v>15</v>
      </c>
      <c r="L8" s="65">
        <f>VLOOKUP($A8,'Return Data'!$B$7:$R$2843,17,0)</f>
        <v>13.590400000000001</v>
      </c>
      <c r="M8" s="66">
        <f t="shared" ref="M8:M26" si="4">RANK(L8,L$8:L$29,0)</f>
        <v>13</v>
      </c>
      <c r="N8" s="65">
        <f>VLOOKUP($A8,'Return Data'!$B$7:$R$2843,14,0)</f>
        <v>11.104699999999999</v>
      </c>
      <c r="O8" s="66">
        <f t="shared" ref="O8" si="5">RANK(N8,N$8:N$29,0)</f>
        <v>11</v>
      </c>
      <c r="P8" s="65">
        <f>VLOOKUP($A8,'Return Data'!$B$7:$R$2843,15,0)</f>
        <v>14.128399999999999</v>
      </c>
      <c r="Q8" s="66">
        <f t="shared" ref="Q8" si="6">RANK(P8,P$8:P$29,0)</f>
        <v>13</v>
      </c>
      <c r="R8" s="65">
        <f>VLOOKUP($A8,'Return Data'!$B$7:$R$2843,16,0)</f>
        <v>14.674799999999999</v>
      </c>
      <c r="S8" s="67">
        <f t="shared" ref="S8:S29" si="7">RANK(R8,R$8:R$29,0)</f>
        <v>13</v>
      </c>
    </row>
    <row r="9" spans="1:20" x14ac:dyDescent="0.3">
      <c r="A9" s="63" t="s">
        <v>821</v>
      </c>
      <c r="B9" s="64">
        <f>VLOOKUP($A9,'Return Data'!$B$7:$R$2843,3,0)</f>
        <v>44321</v>
      </c>
      <c r="C9" s="65">
        <f>VLOOKUP($A9,'Return Data'!$B$7:$R$2843,4,0)</f>
        <v>42.31</v>
      </c>
      <c r="D9" s="65">
        <f>VLOOKUP($A9,'Return Data'!$B$7:$R$2843,10,0)</f>
        <v>-0.32979999999999998</v>
      </c>
      <c r="E9" s="66">
        <f t="shared" si="0"/>
        <v>14</v>
      </c>
      <c r="F9" s="65">
        <f>VLOOKUP($A9,'Return Data'!$B$7:$R$2843,11,0)</f>
        <v>21.895700000000001</v>
      </c>
      <c r="G9" s="66">
        <f t="shared" si="1"/>
        <v>13</v>
      </c>
      <c r="H9" s="65">
        <f>VLOOKUP($A9,'Return Data'!$B$7:$R$2843,12,0)</f>
        <v>35.175699999999999</v>
      </c>
      <c r="I9" s="66">
        <f t="shared" si="2"/>
        <v>9</v>
      </c>
      <c r="J9" s="65">
        <f>VLOOKUP($A9,'Return Data'!$B$7:$R$2843,13,0)</f>
        <v>59.239699999999999</v>
      </c>
      <c r="K9" s="66">
        <f t="shared" si="3"/>
        <v>10</v>
      </c>
      <c r="L9" s="65">
        <f>VLOOKUP($A9,'Return Data'!$B$7:$R$2843,17,0)</f>
        <v>19.169499999999999</v>
      </c>
      <c r="M9" s="66">
        <f t="shared" si="4"/>
        <v>4</v>
      </c>
      <c r="N9" s="65">
        <f>VLOOKUP($A9,'Return Data'!$B$7:$R$2843,14,0)</f>
        <v>13.3919</v>
      </c>
      <c r="O9" s="66">
        <f t="shared" ref="O9:O27" si="8">RANK(N9,N$8:N$29,0)</f>
        <v>4</v>
      </c>
      <c r="P9" s="65">
        <f>VLOOKUP($A9,'Return Data'!$B$7:$R$2843,15,0)</f>
        <v>18.828299999999999</v>
      </c>
      <c r="Q9" s="66">
        <f t="shared" ref="Q9:Q27" si="9">RANK(P9,P$8:P$29,0)</f>
        <v>2</v>
      </c>
      <c r="R9" s="65">
        <f>VLOOKUP($A9,'Return Data'!$B$7:$R$2843,16,0)</f>
        <v>16.700800000000001</v>
      </c>
      <c r="S9" s="67">
        <f t="shared" si="7"/>
        <v>8</v>
      </c>
    </row>
    <row r="10" spans="1:20" x14ac:dyDescent="0.3">
      <c r="A10" s="63" t="s">
        <v>823</v>
      </c>
      <c r="B10" s="64">
        <f>VLOOKUP($A10,'Return Data'!$B$7:$R$2843,3,0)</f>
        <v>44321</v>
      </c>
      <c r="C10" s="65">
        <f>VLOOKUP($A10,'Return Data'!$B$7:$R$2843,4,0)</f>
        <v>12.875</v>
      </c>
      <c r="D10" s="65">
        <f>VLOOKUP($A10,'Return Data'!$B$7:$R$2843,10,0)</f>
        <v>-1.5069999999999999</v>
      </c>
      <c r="E10" s="66">
        <f t="shared" si="0"/>
        <v>16</v>
      </c>
      <c r="F10" s="65">
        <f>VLOOKUP($A10,'Return Data'!$B$7:$R$2843,11,0)</f>
        <v>19.014600000000002</v>
      </c>
      <c r="G10" s="66">
        <f t="shared" si="1"/>
        <v>18</v>
      </c>
      <c r="H10" s="65">
        <f>VLOOKUP($A10,'Return Data'!$B$7:$R$2843,12,0)</f>
        <v>29.866900000000001</v>
      </c>
      <c r="I10" s="66">
        <f t="shared" si="2"/>
        <v>16</v>
      </c>
      <c r="J10" s="65">
        <f>VLOOKUP($A10,'Return Data'!$B$7:$R$2843,13,0)</f>
        <v>49.622300000000003</v>
      </c>
      <c r="K10" s="66">
        <f t="shared" si="3"/>
        <v>20</v>
      </c>
      <c r="L10" s="65">
        <f>VLOOKUP($A10,'Return Data'!$B$7:$R$2843,17,0)</f>
        <v>14.5852</v>
      </c>
      <c r="M10" s="66">
        <f t="shared" si="4"/>
        <v>10</v>
      </c>
      <c r="N10" s="65">
        <f>VLOOKUP($A10,'Return Data'!$B$7:$R$2843,14,0)</f>
        <v>9.2278000000000002</v>
      </c>
      <c r="O10" s="66">
        <f t="shared" si="8"/>
        <v>13</v>
      </c>
      <c r="P10" s="65"/>
      <c r="Q10" s="66"/>
      <c r="R10" s="65">
        <f>VLOOKUP($A10,'Return Data'!$B$7:$R$2843,16,0)</f>
        <v>7.3121</v>
      </c>
      <c r="S10" s="67">
        <f t="shared" si="7"/>
        <v>22</v>
      </c>
    </row>
    <row r="11" spans="1:20" x14ac:dyDescent="0.3">
      <c r="A11" s="63" t="s">
        <v>825</v>
      </c>
      <c r="B11" s="64">
        <f>VLOOKUP($A11,'Return Data'!$B$7:$R$2843,3,0)</f>
        <v>44321</v>
      </c>
      <c r="C11" s="65">
        <f>VLOOKUP($A11,'Return Data'!$B$7:$R$2843,4,0)</f>
        <v>31.510999999999999</v>
      </c>
      <c r="D11" s="65">
        <f>VLOOKUP($A11,'Return Data'!$B$7:$R$2843,10,0)</f>
        <v>-0.73709999999999998</v>
      </c>
      <c r="E11" s="66">
        <f t="shared" si="0"/>
        <v>15</v>
      </c>
      <c r="F11" s="65">
        <f>VLOOKUP($A11,'Return Data'!$B$7:$R$2843,11,0)</f>
        <v>20.275600000000001</v>
      </c>
      <c r="G11" s="66">
        <f t="shared" si="1"/>
        <v>15</v>
      </c>
      <c r="H11" s="65">
        <f>VLOOKUP($A11,'Return Data'!$B$7:$R$2843,12,0)</f>
        <v>30.415500000000002</v>
      </c>
      <c r="I11" s="66">
        <f t="shared" si="2"/>
        <v>15</v>
      </c>
      <c r="J11" s="65">
        <f>VLOOKUP($A11,'Return Data'!$B$7:$R$2843,13,0)</f>
        <v>58.617699999999999</v>
      </c>
      <c r="K11" s="66">
        <f t="shared" si="3"/>
        <v>12</v>
      </c>
      <c r="L11" s="65">
        <f>VLOOKUP($A11,'Return Data'!$B$7:$R$2843,17,0)</f>
        <v>13.861000000000001</v>
      </c>
      <c r="M11" s="66">
        <f t="shared" si="4"/>
        <v>12</v>
      </c>
      <c r="N11" s="65">
        <f>VLOOKUP($A11,'Return Data'!$B$7:$R$2843,14,0)</f>
        <v>10.6548</v>
      </c>
      <c r="O11" s="66">
        <f t="shared" si="8"/>
        <v>12</v>
      </c>
      <c r="P11" s="65">
        <f>VLOOKUP($A11,'Return Data'!$B$7:$R$2843,15,0)</f>
        <v>12.958</v>
      </c>
      <c r="Q11" s="66">
        <f t="shared" si="9"/>
        <v>14</v>
      </c>
      <c r="R11" s="65">
        <f>VLOOKUP($A11,'Return Data'!$B$7:$R$2843,16,0)</f>
        <v>13.3514</v>
      </c>
      <c r="S11" s="67">
        <f t="shared" si="7"/>
        <v>16</v>
      </c>
    </row>
    <row r="12" spans="1:20" x14ac:dyDescent="0.3">
      <c r="A12" s="63" t="s">
        <v>828</v>
      </c>
      <c r="B12" s="64">
        <f>VLOOKUP($A12,'Return Data'!$B$7:$R$2843,3,0)</f>
        <v>44321</v>
      </c>
      <c r="C12" s="65">
        <f>VLOOKUP($A12,'Return Data'!$B$7:$R$2843,4,0)</f>
        <v>58.121499999999997</v>
      </c>
      <c r="D12" s="65">
        <f>VLOOKUP($A12,'Return Data'!$B$7:$R$2843,10,0)</f>
        <v>0.95099999999999996</v>
      </c>
      <c r="E12" s="66">
        <f t="shared" si="0"/>
        <v>9</v>
      </c>
      <c r="F12" s="65">
        <f>VLOOKUP($A12,'Return Data'!$B$7:$R$2843,11,0)</f>
        <v>35.889299999999999</v>
      </c>
      <c r="G12" s="66">
        <f t="shared" si="1"/>
        <v>3</v>
      </c>
      <c r="H12" s="65">
        <f>VLOOKUP($A12,'Return Data'!$B$7:$R$2843,12,0)</f>
        <v>49.078800000000001</v>
      </c>
      <c r="I12" s="66">
        <f t="shared" si="2"/>
        <v>3</v>
      </c>
      <c r="J12" s="65">
        <f>VLOOKUP($A12,'Return Data'!$B$7:$R$2843,13,0)</f>
        <v>73.098100000000002</v>
      </c>
      <c r="K12" s="66">
        <f t="shared" si="3"/>
        <v>4</v>
      </c>
      <c r="L12" s="65">
        <f>VLOOKUP($A12,'Return Data'!$B$7:$R$2843,17,0)</f>
        <v>14.1554</v>
      </c>
      <c r="M12" s="66">
        <f t="shared" si="4"/>
        <v>11</v>
      </c>
      <c r="N12" s="65">
        <f>VLOOKUP($A12,'Return Data'!$B$7:$R$2843,14,0)</f>
        <v>13.1889</v>
      </c>
      <c r="O12" s="66">
        <f t="shared" si="8"/>
        <v>5</v>
      </c>
      <c r="P12" s="65">
        <f>VLOOKUP($A12,'Return Data'!$B$7:$R$2843,15,0)</f>
        <v>15.3391</v>
      </c>
      <c r="Q12" s="66">
        <f t="shared" si="9"/>
        <v>8</v>
      </c>
      <c r="R12" s="65">
        <f>VLOOKUP($A12,'Return Data'!$B$7:$R$2843,16,0)</f>
        <v>17.9863</v>
      </c>
      <c r="S12" s="67">
        <f t="shared" si="7"/>
        <v>5</v>
      </c>
    </row>
    <row r="13" spans="1:20" x14ac:dyDescent="0.3">
      <c r="A13" s="63" t="s">
        <v>830</v>
      </c>
      <c r="B13" s="64">
        <f>VLOOKUP($A13,'Return Data'!$B$7:$R$2843,3,0)</f>
        <v>44321</v>
      </c>
      <c r="C13" s="65">
        <f>VLOOKUP($A13,'Return Data'!$B$7:$R$2843,4,0)</f>
        <v>95.766999999999996</v>
      </c>
      <c r="D13" s="65">
        <f>VLOOKUP($A13,'Return Data'!$B$7:$R$2843,10,0)</f>
        <v>0.61360000000000003</v>
      </c>
      <c r="E13" s="66">
        <f t="shared" si="0"/>
        <v>10</v>
      </c>
      <c r="F13" s="65">
        <f>VLOOKUP($A13,'Return Data'!$B$7:$R$2843,11,0)</f>
        <v>30.3626</v>
      </c>
      <c r="G13" s="66">
        <f t="shared" si="1"/>
        <v>4</v>
      </c>
      <c r="H13" s="65">
        <f>VLOOKUP($A13,'Return Data'!$B$7:$R$2843,12,0)</f>
        <v>34.9801</v>
      </c>
      <c r="I13" s="66">
        <f t="shared" si="2"/>
        <v>10</v>
      </c>
      <c r="J13" s="65">
        <f>VLOOKUP($A13,'Return Data'!$B$7:$R$2843,13,0)</f>
        <v>57.893300000000004</v>
      </c>
      <c r="K13" s="66">
        <f t="shared" si="3"/>
        <v>13</v>
      </c>
      <c r="L13" s="65">
        <f>VLOOKUP($A13,'Return Data'!$B$7:$R$2843,17,0)</f>
        <v>8.3192000000000004</v>
      </c>
      <c r="M13" s="66">
        <f t="shared" si="4"/>
        <v>17</v>
      </c>
      <c r="N13" s="65">
        <f>VLOOKUP($A13,'Return Data'!$B$7:$R$2843,14,0)</f>
        <v>4.6630000000000003</v>
      </c>
      <c r="O13" s="66">
        <f t="shared" si="8"/>
        <v>17</v>
      </c>
      <c r="P13" s="65">
        <f>VLOOKUP($A13,'Return Data'!$B$7:$R$2843,15,0)</f>
        <v>10.881600000000001</v>
      </c>
      <c r="Q13" s="66">
        <f t="shared" si="9"/>
        <v>15</v>
      </c>
      <c r="R13" s="65">
        <f>VLOOKUP($A13,'Return Data'!$B$7:$R$2843,16,0)</f>
        <v>11.097899999999999</v>
      </c>
      <c r="S13" s="67">
        <f t="shared" si="7"/>
        <v>20</v>
      </c>
    </row>
    <row r="14" spans="1:20" x14ac:dyDescent="0.3">
      <c r="A14" s="63" t="s">
        <v>833</v>
      </c>
      <c r="B14" s="64">
        <f>VLOOKUP($A14,'Return Data'!$B$7:$R$2843,3,0)</f>
        <v>44321</v>
      </c>
      <c r="C14" s="65">
        <f>VLOOKUP($A14,'Return Data'!$B$7:$R$2843,4,0)</f>
        <v>43.67</v>
      </c>
      <c r="D14" s="65">
        <f>VLOOKUP($A14,'Return Data'!$B$7:$R$2843,10,0)</f>
        <v>1.3694999999999999</v>
      </c>
      <c r="E14" s="66">
        <f t="shared" si="0"/>
        <v>8</v>
      </c>
      <c r="F14" s="65">
        <f>VLOOKUP($A14,'Return Data'!$B$7:$R$2843,11,0)</f>
        <v>28.934200000000001</v>
      </c>
      <c r="G14" s="66">
        <f t="shared" si="1"/>
        <v>6</v>
      </c>
      <c r="H14" s="65">
        <f>VLOOKUP($A14,'Return Data'!$B$7:$R$2843,12,0)</f>
        <v>33.8339</v>
      </c>
      <c r="I14" s="66">
        <f t="shared" si="2"/>
        <v>12</v>
      </c>
      <c r="J14" s="65">
        <f>VLOOKUP($A14,'Return Data'!$B$7:$R$2843,13,0)</f>
        <v>61.561199999999999</v>
      </c>
      <c r="K14" s="66">
        <f t="shared" si="3"/>
        <v>7</v>
      </c>
      <c r="L14" s="65">
        <f>VLOOKUP($A14,'Return Data'!$B$7:$R$2843,17,0)</f>
        <v>15.635300000000001</v>
      </c>
      <c r="M14" s="66">
        <f t="shared" si="4"/>
        <v>8</v>
      </c>
      <c r="N14" s="65">
        <f>VLOOKUP($A14,'Return Data'!$B$7:$R$2843,14,0)</f>
        <v>12.870100000000001</v>
      </c>
      <c r="O14" s="66">
        <f t="shared" si="8"/>
        <v>7</v>
      </c>
      <c r="P14" s="65">
        <f>VLOOKUP($A14,'Return Data'!$B$7:$R$2843,15,0)</f>
        <v>14.4194</v>
      </c>
      <c r="Q14" s="66">
        <f t="shared" si="9"/>
        <v>12</v>
      </c>
      <c r="R14" s="65">
        <f>VLOOKUP($A14,'Return Data'!$B$7:$R$2843,16,0)</f>
        <v>13.3848</v>
      </c>
      <c r="S14" s="67">
        <f t="shared" si="7"/>
        <v>15</v>
      </c>
    </row>
    <row r="15" spans="1:20" x14ac:dyDescent="0.3">
      <c r="A15" s="63" t="s">
        <v>834</v>
      </c>
      <c r="B15" s="64">
        <f>VLOOKUP($A15,'Return Data'!$B$7:$R$2843,3,0)</f>
        <v>44321</v>
      </c>
      <c r="C15" s="65">
        <f>VLOOKUP($A15,'Return Data'!$B$7:$R$2843,4,0)</f>
        <v>13.01</v>
      </c>
      <c r="D15" s="65">
        <f>VLOOKUP($A15,'Return Data'!$B$7:$R$2843,10,0)</f>
        <v>-1.9593</v>
      </c>
      <c r="E15" s="66">
        <f t="shared" si="0"/>
        <v>18</v>
      </c>
      <c r="F15" s="65">
        <f>VLOOKUP($A15,'Return Data'!$B$7:$R$2843,11,0)</f>
        <v>17.312899999999999</v>
      </c>
      <c r="G15" s="66">
        <f t="shared" si="1"/>
        <v>21</v>
      </c>
      <c r="H15" s="65">
        <f>VLOOKUP($A15,'Return Data'!$B$7:$R$2843,12,0)</f>
        <v>26.188199999999998</v>
      </c>
      <c r="I15" s="66">
        <f t="shared" si="2"/>
        <v>21</v>
      </c>
      <c r="J15" s="65">
        <f>VLOOKUP($A15,'Return Data'!$B$7:$R$2843,13,0)</f>
        <v>50.928100000000001</v>
      </c>
      <c r="K15" s="66">
        <f t="shared" si="3"/>
        <v>16</v>
      </c>
      <c r="L15" s="65">
        <f>VLOOKUP($A15,'Return Data'!$B$7:$R$2843,17,0)</f>
        <v>12.334300000000001</v>
      </c>
      <c r="M15" s="66">
        <f t="shared" si="4"/>
        <v>16</v>
      </c>
      <c r="N15" s="65">
        <f>VLOOKUP($A15,'Return Data'!$B$7:$R$2843,14,0)</f>
        <v>8.5748999999999995</v>
      </c>
      <c r="O15" s="66">
        <f t="shared" si="8"/>
        <v>14</v>
      </c>
      <c r="P15" s="65"/>
      <c r="Q15" s="66"/>
      <c r="R15" s="65">
        <f>VLOOKUP($A15,'Return Data'!$B$7:$R$2843,16,0)</f>
        <v>7.8879999999999999</v>
      </c>
      <c r="S15" s="67">
        <f t="shared" si="7"/>
        <v>21</v>
      </c>
    </row>
    <row r="16" spans="1:20" x14ac:dyDescent="0.3">
      <c r="A16" s="63" t="s">
        <v>836</v>
      </c>
      <c r="B16" s="64">
        <f>VLOOKUP($A16,'Return Data'!$B$7:$R$2843,3,0)</f>
        <v>44321</v>
      </c>
      <c r="C16" s="65">
        <f>VLOOKUP($A16,'Return Data'!$B$7:$R$2843,4,0)</f>
        <v>50.5</v>
      </c>
      <c r="D16" s="65">
        <f>VLOOKUP($A16,'Return Data'!$B$7:$R$2843,10,0)</f>
        <v>-3.6076000000000001</v>
      </c>
      <c r="E16" s="66">
        <f t="shared" si="0"/>
        <v>21</v>
      </c>
      <c r="F16" s="65">
        <f>VLOOKUP($A16,'Return Data'!$B$7:$R$2843,11,0)</f>
        <v>13.076599999999999</v>
      </c>
      <c r="G16" s="66">
        <f t="shared" si="1"/>
        <v>22</v>
      </c>
      <c r="H16" s="65">
        <f>VLOOKUP($A16,'Return Data'!$B$7:$R$2843,12,0)</f>
        <v>21.161200000000001</v>
      </c>
      <c r="I16" s="66">
        <f t="shared" si="2"/>
        <v>22</v>
      </c>
      <c r="J16" s="65">
        <f>VLOOKUP($A16,'Return Data'!$B$7:$R$2843,13,0)</f>
        <v>50.163499999999999</v>
      </c>
      <c r="K16" s="66">
        <f t="shared" si="3"/>
        <v>18</v>
      </c>
      <c r="L16" s="65">
        <f>VLOOKUP($A16,'Return Data'!$B$7:$R$2843,17,0)</f>
        <v>13.055899999999999</v>
      </c>
      <c r="M16" s="66">
        <f t="shared" si="4"/>
        <v>14</v>
      </c>
      <c r="N16" s="65">
        <f>VLOOKUP($A16,'Return Data'!$B$7:$R$2843,14,0)</f>
        <v>5.9367999999999999</v>
      </c>
      <c r="O16" s="66">
        <f t="shared" si="8"/>
        <v>16</v>
      </c>
      <c r="P16" s="65">
        <f>VLOOKUP($A16,'Return Data'!$B$7:$R$2843,15,0)</f>
        <v>14.6616</v>
      </c>
      <c r="Q16" s="66">
        <f t="shared" si="9"/>
        <v>10</v>
      </c>
      <c r="R16" s="65">
        <f>VLOOKUP($A16,'Return Data'!$B$7:$R$2843,16,0)</f>
        <v>11.751300000000001</v>
      </c>
      <c r="S16" s="67">
        <f t="shared" si="7"/>
        <v>19</v>
      </c>
    </row>
    <row r="17" spans="1:19" x14ac:dyDescent="0.3">
      <c r="A17" s="63" t="s">
        <v>838</v>
      </c>
      <c r="B17" s="64">
        <f>VLOOKUP($A17,'Return Data'!$B$7:$R$2843,3,0)</f>
        <v>44321</v>
      </c>
      <c r="C17" s="65">
        <f>VLOOKUP($A17,'Return Data'!$B$7:$R$2843,4,0)</f>
        <v>26.1294</v>
      </c>
      <c r="D17" s="65">
        <f>VLOOKUP($A17,'Return Data'!$B$7:$R$2843,10,0)</f>
        <v>0.25900000000000001</v>
      </c>
      <c r="E17" s="66">
        <f t="shared" si="0"/>
        <v>11</v>
      </c>
      <c r="F17" s="65">
        <f>VLOOKUP($A17,'Return Data'!$B$7:$R$2843,11,0)</f>
        <v>23.256</v>
      </c>
      <c r="G17" s="66">
        <f t="shared" si="1"/>
        <v>11</v>
      </c>
      <c r="H17" s="65">
        <f>VLOOKUP($A17,'Return Data'!$B$7:$R$2843,12,0)</f>
        <v>37.631100000000004</v>
      </c>
      <c r="I17" s="66">
        <f t="shared" si="2"/>
        <v>6</v>
      </c>
      <c r="J17" s="65">
        <f>VLOOKUP($A17,'Return Data'!$B$7:$R$2843,13,0)</f>
        <v>66.734099999999998</v>
      </c>
      <c r="K17" s="66">
        <f t="shared" si="3"/>
        <v>5</v>
      </c>
      <c r="L17" s="65">
        <f>VLOOKUP($A17,'Return Data'!$B$7:$R$2843,17,0)</f>
        <v>24.381799999999998</v>
      </c>
      <c r="M17" s="66">
        <f t="shared" si="4"/>
        <v>2</v>
      </c>
      <c r="N17" s="65">
        <f>VLOOKUP($A17,'Return Data'!$B$7:$R$2843,14,0)</f>
        <v>19.523800000000001</v>
      </c>
      <c r="O17" s="66">
        <f t="shared" si="8"/>
        <v>1</v>
      </c>
      <c r="P17" s="65">
        <f>VLOOKUP($A17,'Return Data'!$B$7:$R$2843,15,0)</f>
        <v>19.625900000000001</v>
      </c>
      <c r="Q17" s="66">
        <f t="shared" si="9"/>
        <v>1</v>
      </c>
      <c r="R17" s="65">
        <f>VLOOKUP($A17,'Return Data'!$B$7:$R$2843,16,0)</f>
        <v>15.8773</v>
      </c>
      <c r="S17" s="67">
        <f t="shared" si="7"/>
        <v>11</v>
      </c>
    </row>
    <row r="18" spans="1:19" x14ac:dyDescent="0.3">
      <c r="A18" s="63" t="s">
        <v>841</v>
      </c>
      <c r="B18" s="64">
        <f>VLOOKUP($A18,'Return Data'!$B$7:$R$2843,3,0)</f>
        <v>44321</v>
      </c>
      <c r="C18" s="65">
        <f>VLOOKUP($A18,'Return Data'!$B$7:$R$2843,4,0)</f>
        <v>10.998900000000001</v>
      </c>
      <c r="D18" s="65">
        <f>VLOOKUP($A18,'Return Data'!$B$7:$R$2843,10,0)</f>
        <v>-4.5384000000000002</v>
      </c>
      <c r="E18" s="66">
        <f t="shared" si="0"/>
        <v>22</v>
      </c>
      <c r="F18" s="65">
        <f>VLOOKUP($A18,'Return Data'!$B$7:$R$2843,11,0)</f>
        <v>18.437100000000001</v>
      </c>
      <c r="G18" s="66">
        <f t="shared" si="1"/>
        <v>19</v>
      </c>
      <c r="H18" s="65">
        <f>VLOOKUP($A18,'Return Data'!$B$7:$R$2843,12,0)</f>
        <v>26.642499999999998</v>
      </c>
      <c r="I18" s="66">
        <f t="shared" si="2"/>
        <v>20</v>
      </c>
      <c r="J18" s="65">
        <f>VLOOKUP($A18,'Return Data'!$B$7:$R$2843,13,0)</f>
        <v>48.712200000000003</v>
      </c>
      <c r="K18" s="66">
        <f t="shared" si="3"/>
        <v>22</v>
      </c>
      <c r="L18" s="65">
        <f>VLOOKUP($A18,'Return Data'!$B$7:$R$2843,17,0)</f>
        <v>6.1584000000000003</v>
      </c>
      <c r="M18" s="66">
        <f t="shared" si="4"/>
        <v>18</v>
      </c>
      <c r="N18" s="65">
        <f>VLOOKUP($A18,'Return Data'!$B$7:$R$2843,14,0)</f>
        <v>6.4085999999999999</v>
      </c>
      <c r="O18" s="66">
        <f t="shared" si="8"/>
        <v>15</v>
      </c>
      <c r="P18" s="65">
        <f>VLOOKUP($A18,'Return Data'!$B$7:$R$2843,15,0)</f>
        <v>14.561400000000001</v>
      </c>
      <c r="Q18" s="66">
        <f t="shared" si="9"/>
        <v>11</v>
      </c>
      <c r="R18" s="65">
        <f>VLOOKUP($A18,'Return Data'!$B$7:$R$2843,16,0)</f>
        <v>13.2791</v>
      </c>
      <c r="S18" s="67">
        <f t="shared" si="7"/>
        <v>17</v>
      </c>
    </row>
    <row r="19" spans="1:19" x14ac:dyDescent="0.3">
      <c r="A19" s="63" t="s">
        <v>842</v>
      </c>
      <c r="B19" s="64">
        <f>VLOOKUP($A19,'Return Data'!$B$7:$R$2843,3,0)</f>
        <v>44321</v>
      </c>
      <c r="C19" s="65">
        <f>VLOOKUP($A19,'Return Data'!$B$7:$R$2843,4,0)</f>
        <v>13.824999999999999</v>
      </c>
      <c r="D19" s="65">
        <f>VLOOKUP($A19,'Return Data'!$B$7:$R$2843,10,0)</f>
        <v>0.23200000000000001</v>
      </c>
      <c r="E19" s="66">
        <f t="shared" si="0"/>
        <v>12</v>
      </c>
      <c r="F19" s="65">
        <f>VLOOKUP($A19,'Return Data'!$B$7:$R$2843,11,0)</f>
        <v>23.768999999999998</v>
      </c>
      <c r="G19" s="66">
        <f t="shared" si="1"/>
        <v>10</v>
      </c>
      <c r="H19" s="65">
        <f>VLOOKUP($A19,'Return Data'!$B$7:$R$2843,12,0)</f>
        <v>33.265900000000002</v>
      </c>
      <c r="I19" s="66">
        <f t="shared" si="2"/>
        <v>13</v>
      </c>
      <c r="J19" s="65">
        <f>VLOOKUP($A19,'Return Data'!$B$7:$R$2843,13,0)</f>
        <v>59.384399999999999</v>
      </c>
      <c r="K19" s="66">
        <f t="shared" si="3"/>
        <v>9</v>
      </c>
      <c r="L19" s="65"/>
      <c r="M19" s="66"/>
      <c r="N19" s="65"/>
      <c r="O19" s="66"/>
      <c r="P19" s="65"/>
      <c r="Q19" s="66"/>
      <c r="R19" s="65">
        <f>VLOOKUP($A19,'Return Data'!$B$7:$R$2843,16,0)</f>
        <v>19.6493</v>
      </c>
      <c r="S19" s="67">
        <f t="shared" si="7"/>
        <v>3</v>
      </c>
    </row>
    <row r="20" spans="1:19" x14ac:dyDescent="0.3">
      <c r="A20" s="63" t="s">
        <v>844</v>
      </c>
      <c r="B20" s="64">
        <f>VLOOKUP($A20,'Return Data'!$B$7:$R$2843,3,0)</f>
        <v>44321</v>
      </c>
      <c r="C20" s="65">
        <f>VLOOKUP($A20,'Return Data'!$B$7:$R$2843,4,0)</f>
        <v>14.467000000000001</v>
      </c>
      <c r="D20" s="65">
        <f>VLOOKUP($A20,'Return Data'!$B$7:$R$2843,10,0)</f>
        <v>6.3281000000000001</v>
      </c>
      <c r="E20" s="66">
        <f t="shared" si="0"/>
        <v>2</v>
      </c>
      <c r="F20" s="65">
        <f>VLOOKUP($A20,'Return Data'!$B$7:$R$2843,11,0)</f>
        <v>19.4041</v>
      </c>
      <c r="G20" s="66">
        <f t="shared" si="1"/>
        <v>17</v>
      </c>
      <c r="H20" s="65">
        <f>VLOOKUP($A20,'Return Data'!$B$7:$R$2843,12,0)</f>
        <v>27.249500000000001</v>
      </c>
      <c r="I20" s="66">
        <f t="shared" si="2"/>
        <v>19</v>
      </c>
      <c r="J20" s="65">
        <f>VLOOKUP($A20,'Return Data'!$B$7:$R$2843,13,0)</f>
        <v>49.917099999999998</v>
      </c>
      <c r="K20" s="66">
        <f t="shared" si="3"/>
        <v>19</v>
      </c>
      <c r="L20" s="65">
        <f>VLOOKUP($A20,'Return Data'!$B$7:$R$2843,17,0)</f>
        <v>15.2607</v>
      </c>
      <c r="M20" s="66">
        <f t="shared" si="4"/>
        <v>9</v>
      </c>
      <c r="N20" s="65"/>
      <c r="O20" s="66"/>
      <c r="P20" s="65"/>
      <c r="Q20" s="66"/>
      <c r="R20" s="65">
        <f>VLOOKUP($A20,'Return Data'!$B$7:$R$2843,16,0)</f>
        <v>15.9275</v>
      </c>
      <c r="S20" s="67">
        <f t="shared" si="7"/>
        <v>10</v>
      </c>
    </row>
    <row r="21" spans="1:19" x14ac:dyDescent="0.3">
      <c r="A21" s="63" t="s">
        <v>846</v>
      </c>
      <c r="B21" s="64">
        <f>VLOOKUP($A21,'Return Data'!$B$7:$R$2843,3,0)</f>
        <v>44321</v>
      </c>
      <c r="C21" s="65">
        <f>VLOOKUP($A21,'Return Data'!$B$7:$R$2843,4,0)</f>
        <v>16.190000000000001</v>
      </c>
      <c r="D21" s="65">
        <f>VLOOKUP($A21,'Return Data'!$B$7:$R$2843,10,0)</f>
        <v>1.8431</v>
      </c>
      <c r="E21" s="66">
        <f t="shared" si="0"/>
        <v>6</v>
      </c>
      <c r="F21" s="65">
        <f>VLOOKUP($A21,'Return Data'!$B$7:$R$2843,11,0)</f>
        <v>24.643899999999999</v>
      </c>
      <c r="G21" s="66">
        <f t="shared" si="1"/>
        <v>9</v>
      </c>
      <c r="H21" s="65">
        <f>VLOOKUP($A21,'Return Data'!$B$7:$R$2843,12,0)</f>
        <v>38.803199999999997</v>
      </c>
      <c r="I21" s="66">
        <f t="shared" si="2"/>
        <v>4</v>
      </c>
      <c r="J21" s="65">
        <f>VLOOKUP($A21,'Return Data'!$B$7:$R$2843,13,0)</f>
        <v>76.534700000000001</v>
      </c>
      <c r="K21" s="66">
        <f t="shared" si="3"/>
        <v>3</v>
      </c>
      <c r="L21" s="65"/>
      <c r="M21" s="66"/>
      <c r="N21" s="65"/>
      <c r="O21" s="66"/>
      <c r="P21" s="65"/>
      <c r="Q21" s="66"/>
      <c r="R21" s="65">
        <f>VLOOKUP($A21,'Return Data'!$B$7:$R$2843,16,0)</f>
        <v>27.58</v>
      </c>
      <c r="S21" s="67">
        <f t="shared" si="7"/>
        <v>1</v>
      </c>
    </row>
    <row r="22" spans="1:19" x14ac:dyDescent="0.3">
      <c r="A22" s="63" t="s">
        <v>848</v>
      </c>
      <c r="B22" s="64">
        <f>VLOOKUP($A22,'Return Data'!$B$7:$R$2843,3,0)</f>
        <v>44321</v>
      </c>
      <c r="C22" s="65">
        <f>VLOOKUP($A22,'Return Data'!$B$7:$R$2843,4,0)</f>
        <v>32.702100000000002</v>
      </c>
      <c r="D22" s="65">
        <f>VLOOKUP($A22,'Return Data'!$B$7:$R$2843,10,0)</f>
        <v>-2.3601999999999999</v>
      </c>
      <c r="E22" s="66">
        <f t="shared" si="0"/>
        <v>20</v>
      </c>
      <c r="F22" s="65">
        <f>VLOOKUP($A22,'Return Data'!$B$7:$R$2843,11,0)</f>
        <v>17.738900000000001</v>
      </c>
      <c r="G22" s="66">
        <f t="shared" si="1"/>
        <v>20</v>
      </c>
      <c r="H22" s="65">
        <f>VLOOKUP($A22,'Return Data'!$B$7:$R$2843,12,0)</f>
        <v>29.273199999999999</v>
      </c>
      <c r="I22" s="66">
        <f t="shared" si="2"/>
        <v>17</v>
      </c>
      <c r="J22" s="65">
        <f>VLOOKUP($A22,'Return Data'!$B$7:$R$2843,13,0)</f>
        <v>50.444400000000002</v>
      </c>
      <c r="K22" s="66">
        <f t="shared" si="3"/>
        <v>17</v>
      </c>
      <c r="L22" s="65">
        <f>VLOOKUP($A22,'Return Data'!$B$7:$R$2843,17,0)</f>
        <v>17.8675</v>
      </c>
      <c r="M22" s="66">
        <f t="shared" si="4"/>
        <v>5</v>
      </c>
      <c r="N22" s="65">
        <f>VLOOKUP($A22,'Return Data'!$B$7:$R$2843,14,0)</f>
        <v>12.4528</v>
      </c>
      <c r="O22" s="66">
        <f t="shared" si="8"/>
        <v>8</v>
      </c>
      <c r="P22" s="65">
        <f>VLOOKUP($A22,'Return Data'!$B$7:$R$2843,15,0)</f>
        <v>15.700100000000001</v>
      </c>
      <c r="Q22" s="66">
        <f t="shared" si="9"/>
        <v>7</v>
      </c>
      <c r="R22" s="65">
        <f>VLOOKUP($A22,'Return Data'!$B$7:$R$2843,16,0)</f>
        <v>15.999000000000001</v>
      </c>
      <c r="S22" s="67">
        <f t="shared" si="7"/>
        <v>9</v>
      </c>
    </row>
    <row r="23" spans="1:19" x14ac:dyDescent="0.3">
      <c r="A23" s="63" t="s">
        <v>851</v>
      </c>
      <c r="B23" s="64">
        <f>VLOOKUP($A23,'Return Data'!$B$7:$R$2843,3,0)</f>
        <v>44321</v>
      </c>
      <c r="C23" s="65">
        <f>VLOOKUP($A23,'Return Data'!$B$7:$R$2843,4,0)</f>
        <v>68.081400000000002</v>
      </c>
      <c r="D23" s="65">
        <f>VLOOKUP($A23,'Return Data'!$B$7:$R$2843,10,0)</f>
        <v>1.8986000000000001</v>
      </c>
      <c r="E23" s="66">
        <f t="shared" si="0"/>
        <v>5</v>
      </c>
      <c r="F23" s="65">
        <f>VLOOKUP($A23,'Return Data'!$B$7:$R$2843,11,0)</f>
        <v>37.127400000000002</v>
      </c>
      <c r="G23" s="66">
        <f t="shared" si="1"/>
        <v>2</v>
      </c>
      <c r="H23" s="65">
        <f>VLOOKUP($A23,'Return Data'!$B$7:$R$2843,12,0)</f>
        <v>49.896599999999999</v>
      </c>
      <c r="I23" s="66">
        <f t="shared" si="2"/>
        <v>2</v>
      </c>
      <c r="J23" s="65">
        <f>VLOOKUP($A23,'Return Data'!$B$7:$R$2843,13,0)</f>
        <v>80.021900000000002</v>
      </c>
      <c r="K23" s="66">
        <f t="shared" si="3"/>
        <v>2</v>
      </c>
      <c r="L23" s="65">
        <f>VLOOKUP($A23,'Return Data'!$B$7:$R$2843,17,0)</f>
        <v>16.467199999999998</v>
      </c>
      <c r="M23" s="66">
        <f t="shared" si="4"/>
        <v>7</v>
      </c>
      <c r="N23" s="65">
        <f>VLOOKUP($A23,'Return Data'!$B$7:$R$2843,14,0)</f>
        <v>11.312799999999999</v>
      </c>
      <c r="O23" s="66">
        <f t="shared" si="8"/>
        <v>10</v>
      </c>
      <c r="P23" s="65">
        <f>VLOOKUP($A23,'Return Data'!$B$7:$R$2843,15,0)</f>
        <v>15.779500000000001</v>
      </c>
      <c r="Q23" s="66">
        <f t="shared" si="9"/>
        <v>6</v>
      </c>
      <c r="R23" s="65">
        <f>VLOOKUP($A23,'Return Data'!$B$7:$R$2843,16,0)</f>
        <v>17.8508</v>
      </c>
      <c r="S23" s="67">
        <f t="shared" si="7"/>
        <v>7</v>
      </c>
    </row>
    <row r="24" spans="1:19" x14ac:dyDescent="0.3">
      <c r="A24" s="63" t="s">
        <v>853</v>
      </c>
      <c r="B24" s="64">
        <f>VLOOKUP($A24,'Return Data'!$B$7:$R$2843,3,0)</f>
        <v>44321</v>
      </c>
      <c r="C24" s="65">
        <f>VLOOKUP($A24,'Return Data'!$B$7:$R$2843,4,0)</f>
        <v>96.68</v>
      </c>
      <c r="D24" s="65">
        <f>VLOOKUP($A24,'Return Data'!$B$7:$R$2843,10,0)</f>
        <v>2.5674000000000001</v>
      </c>
      <c r="E24" s="66">
        <f t="shared" si="0"/>
        <v>4</v>
      </c>
      <c r="F24" s="65">
        <f>VLOOKUP($A24,'Return Data'!$B$7:$R$2843,11,0)</f>
        <v>29.061499999999999</v>
      </c>
      <c r="G24" s="66">
        <f t="shared" si="1"/>
        <v>5</v>
      </c>
      <c r="H24" s="65">
        <f>VLOOKUP($A24,'Return Data'!$B$7:$R$2843,12,0)</f>
        <v>38.331699999999998</v>
      </c>
      <c r="I24" s="66">
        <f t="shared" si="2"/>
        <v>5</v>
      </c>
      <c r="J24" s="65">
        <f>VLOOKUP($A24,'Return Data'!$B$7:$R$2843,13,0)</f>
        <v>58.752099999999999</v>
      </c>
      <c r="K24" s="66">
        <f t="shared" si="3"/>
        <v>11</v>
      </c>
      <c r="L24" s="65">
        <f>VLOOKUP($A24,'Return Data'!$B$7:$R$2843,17,0)</f>
        <v>20.4557</v>
      </c>
      <c r="M24" s="66">
        <f t="shared" si="4"/>
        <v>3</v>
      </c>
      <c r="N24" s="65">
        <f>VLOOKUP($A24,'Return Data'!$B$7:$R$2843,14,0)</f>
        <v>15.2967</v>
      </c>
      <c r="O24" s="66">
        <f t="shared" si="8"/>
        <v>2</v>
      </c>
      <c r="P24" s="65">
        <f>VLOOKUP($A24,'Return Data'!$B$7:$R$2843,15,0)</f>
        <v>16.6831</v>
      </c>
      <c r="Q24" s="66">
        <f t="shared" si="9"/>
        <v>3</v>
      </c>
      <c r="R24" s="65">
        <f>VLOOKUP($A24,'Return Data'!$B$7:$R$2843,16,0)</f>
        <v>14.5977</v>
      </c>
      <c r="S24" s="67">
        <f t="shared" si="7"/>
        <v>14</v>
      </c>
    </row>
    <row r="25" spans="1:19" x14ac:dyDescent="0.3">
      <c r="A25" s="63" t="s">
        <v>855</v>
      </c>
      <c r="B25" s="64">
        <f>VLOOKUP($A25,'Return Data'!$B$7:$R$2843,3,0)</f>
        <v>44321</v>
      </c>
      <c r="C25" s="65">
        <f>VLOOKUP($A25,'Return Data'!$B$7:$R$2843,4,0)</f>
        <v>49.559100000000001</v>
      </c>
      <c r="D25" s="65">
        <f>VLOOKUP($A25,'Return Data'!$B$7:$R$2843,10,0)</f>
        <v>15.921200000000001</v>
      </c>
      <c r="E25" s="66">
        <f t="shared" si="0"/>
        <v>1</v>
      </c>
      <c r="F25" s="65">
        <f>VLOOKUP($A25,'Return Data'!$B$7:$R$2843,11,0)</f>
        <v>43.136299999999999</v>
      </c>
      <c r="G25" s="66">
        <f t="shared" si="1"/>
        <v>1</v>
      </c>
      <c r="H25" s="65">
        <f>VLOOKUP($A25,'Return Data'!$B$7:$R$2843,12,0)</f>
        <v>53.060299999999998</v>
      </c>
      <c r="I25" s="66">
        <f t="shared" si="2"/>
        <v>1</v>
      </c>
      <c r="J25" s="65">
        <f>VLOOKUP($A25,'Return Data'!$B$7:$R$2843,13,0)</f>
        <v>82.364800000000002</v>
      </c>
      <c r="K25" s="66">
        <f t="shared" si="3"/>
        <v>1</v>
      </c>
      <c r="L25" s="65">
        <f>VLOOKUP($A25,'Return Data'!$B$7:$R$2843,17,0)</f>
        <v>25.541</v>
      </c>
      <c r="M25" s="66">
        <f t="shared" si="4"/>
        <v>1</v>
      </c>
      <c r="N25" s="65">
        <f>VLOOKUP($A25,'Return Data'!$B$7:$R$2843,14,0)</f>
        <v>15.062799999999999</v>
      </c>
      <c r="O25" s="66">
        <f t="shared" si="8"/>
        <v>3</v>
      </c>
      <c r="P25" s="65">
        <f>VLOOKUP($A25,'Return Data'!$B$7:$R$2843,15,0)</f>
        <v>16.3277</v>
      </c>
      <c r="Q25" s="66">
        <f t="shared" si="9"/>
        <v>5</v>
      </c>
      <c r="R25" s="65">
        <f>VLOOKUP($A25,'Return Data'!$B$7:$R$2843,16,0)</f>
        <v>17.861899999999999</v>
      </c>
      <c r="S25" s="67">
        <f t="shared" si="7"/>
        <v>6</v>
      </c>
    </row>
    <row r="26" spans="1:19" x14ac:dyDescent="0.3">
      <c r="A26" s="63" t="s">
        <v>856</v>
      </c>
      <c r="B26" s="64">
        <f>VLOOKUP($A26,'Return Data'!$B$7:$R$2843,3,0)</f>
        <v>44321</v>
      </c>
      <c r="C26" s="65">
        <f>VLOOKUP($A26,'Return Data'!$B$7:$R$2843,4,0)</f>
        <v>206.5762</v>
      </c>
      <c r="D26" s="65">
        <f>VLOOKUP($A26,'Return Data'!$B$7:$R$2843,10,0)</f>
        <v>3.1747000000000001</v>
      </c>
      <c r="E26" s="66">
        <f t="shared" si="0"/>
        <v>3</v>
      </c>
      <c r="F26" s="65">
        <f>VLOOKUP($A26,'Return Data'!$B$7:$R$2843,11,0)</f>
        <v>25.717600000000001</v>
      </c>
      <c r="G26" s="66">
        <f t="shared" si="1"/>
        <v>7</v>
      </c>
      <c r="H26" s="65">
        <f>VLOOKUP($A26,'Return Data'!$B$7:$R$2843,12,0)</f>
        <v>35.851199999999999</v>
      </c>
      <c r="I26" s="66">
        <f t="shared" si="2"/>
        <v>8</v>
      </c>
      <c r="J26" s="65">
        <f>VLOOKUP($A26,'Return Data'!$B$7:$R$2843,13,0)</f>
        <v>56.615699999999997</v>
      </c>
      <c r="K26" s="66">
        <f t="shared" si="3"/>
        <v>14</v>
      </c>
      <c r="L26" s="65">
        <f>VLOOKUP($A26,'Return Data'!$B$7:$R$2843,17,0)</f>
        <v>17.067399999999999</v>
      </c>
      <c r="M26" s="66">
        <f t="shared" si="4"/>
        <v>6</v>
      </c>
      <c r="N26" s="65">
        <f>VLOOKUP($A26,'Return Data'!$B$7:$R$2843,14,0)</f>
        <v>12.8908</v>
      </c>
      <c r="O26" s="66">
        <f t="shared" si="8"/>
        <v>6</v>
      </c>
      <c r="P26" s="65">
        <f>VLOOKUP($A26,'Return Data'!$B$7:$R$2843,15,0)</f>
        <v>16.388300000000001</v>
      </c>
      <c r="Q26" s="66">
        <f t="shared" si="9"/>
        <v>4</v>
      </c>
      <c r="R26" s="65">
        <f>VLOOKUP($A26,'Return Data'!$B$7:$R$2843,16,0)</f>
        <v>15.6348</v>
      </c>
      <c r="S26" s="67">
        <f t="shared" si="7"/>
        <v>12</v>
      </c>
    </row>
    <row r="27" spans="1:19" x14ac:dyDescent="0.3">
      <c r="A27" s="63" t="s">
        <v>859</v>
      </c>
      <c r="B27" s="64">
        <f>VLOOKUP($A27,'Return Data'!$B$7:$R$2843,3,0)</f>
        <v>44321</v>
      </c>
      <c r="C27" s="65">
        <f>VLOOKUP($A27,'Return Data'!$B$7:$R$2843,4,0)</f>
        <v>241.3355</v>
      </c>
      <c r="D27" s="65">
        <f>VLOOKUP($A27,'Return Data'!$B$7:$R$2843,10,0)</f>
        <v>-2.0255000000000001</v>
      </c>
      <c r="E27" s="66">
        <f t="shared" si="0"/>
        <v>19</v>
      </c>
      <c r="F27" s="65">
        <f>VLOOKUP($A27,'Return Data'!$B$7:$R$2843,11,0)</f>
        <v>20.172599999999999</v>
      </c>
      <c r="G27" s="66">
        <f t="shared" si="1"/>
        <v>16</v>
      </c>
      <c r="H27" s="65">
        <f>VLOOKUP($A27,'Return Data'!$B$7:$R$2843,12,0)</f>
        <v>29.047899999999998</v>
      </c>
      <c r="I27" s="66">
        <f t="shared" si="2"/>
        <v>18</v>
      </c>
      <c r="J27" s="65">
        <f>VLOOKUP($A27,'Return Data'!$B$7:$R$2843,13,0)</f>
        <v>49.011200000000002</v>
      </c>
      <c r="K27" s="66">
        <f t="shared" ref="K27" si="10">RANK(J27,J$8:J$29,0)</f>
        <v>21</v>
      </c>
      <c r="L27" s="65">
        <f>VLOOKUP($A27,'Return Data'!$B$7:$R$2843,17,0)</f>
        <v>13.040100000000001</v>
      </c>
      <c r="M27" s="66">
        <f t="shared" ref="M27" si="11">RANK(L27,L$8:L$29,0)</f>
        <v>15</v>
      </c>
      <c r="N27" s="65">
        <f>VLOOKUP($A27,'Return Data'!$B$7:$R$2843,14,0)</f>
        <v>11.845700000000001</v>
      </c>
      <c r="O27" s="66">
        <f t="shared" si="8"/>
        <v>9</v>
      </c>
      <c r="P27" s="65">
        <f>VLOOKUP($A27,'Return Data'!$B$7:$R$2843,15,0)</f>
        <v>15.271699999999999</v>
      </c>
      <c r="Q27" s="66">
        <f t="shared" si="9"/>
        <v>9</v>
      </c>
      <c r="R27" s="65">
        <f>VLOOKUP($A27,'Return Data'!$B$7:$R$2843,16,0)</f>
        <v>12.344099999999999</v>
      </c>
      <c r="S27" s="67">
        <f t="shared" si="7"/>
        <v>18</v>
      </c>
    </row>
    <row r="28" spans="1:19" x14ac:dyDescent="0.3">
      <c r="A28" s="63" t="s">
        <v>860</v>
      </c>
      <c r="B28" s="64">
        <f>VLOOKUP($A28,'Return Data'!$B$7:$R$2843,3,0)</f>
        <v>44321</v>
      </c>
      <c r="C28" s="65">
        <f>VLOOKUP($A28,'Return Data'!$B$7:$R$2843,4,0)</f>
        <v>12.648199999999999</v>
      </c>
      <c r="D28" s="65">
        <f>VLOOKUP($A28,'Return Data'!$B$7:$R$2843,10,0)</f>
        <v>-2.3699999999999999E-2</v>
      </c>
      <c r="E28" s="66">
        <f t="shared" si="0"/>
        <v>13</v>
      </c>
      <c r="F28" s="65">
        <f>VLOOKUP($A28,'Return Data'!$B$7:$R$2843,11,0)</f>
        <v>25.4483</v>
      </c>
      <c r="G28" s="66">
        <f t="shared" si="1"/>
        <v>8</v>
      </c>
      <c r="H28" s="65">
        <f>VLOOKUP($A28,'Return Data'!$B$7:$R$2843,12,0)</f>
        <v>36.641300000000001</v>
      </c>
      <c r="I28" s="66">
        <f t="shared" ref="I28" si="12">RANK(H28,H$8:H$29,0)</f>
        <v>7</v>
      </c>
      <c r="J28" s="65">
        <f>VLOOKUP($A28,'Return Data'!$B$7:$R$2843,13,0)</f>
        <v>63.953600000000002</v>
      </c>
      <c r="K28" s="66">
        <f t="shared" ref="K28:K29" si="13">RANK(J28,J$8:J$29,0)</f>
        <v>6</v>
      </c>
      <c r="L28" s="65"/>
      <c r="M28" s="66"/>
      <c r="N28" s="65"/>
      <c r="O28" s="66"/>
      <c r="P28" s="65"/>
      <c r="Q28" s="66"/>
      <c r="R28" s="65">
        <f>VLOOKUP($A28,'Return Data'!$B$7:$R$2843,16,0)</f>
        <v>18.040700000000001</v>
      </c>
      <c r="S28" s="67">
        <f t="shared" si="7"/>
        <v>4</v>
      </c>
    </row>
    <row r="29" spans="1:19" x14ac:dyDescent="0.3">
      <c r="A29" s="63" t="s">
        <v>862</v>
      </c>
      <c r="B29" s="64">
        <f>VLOOKUP($A29,'Return Data'!$B$7:$R$2843,3,0)</f>
        <v>44321</v>
      </c>
      <c r="C29" s="65">
        <f>VLOOKUP($A29,'Return Data'!$B$7:$R$2843,4,0)</f>
        <v>14.95</v>
      </c>
      <c r="D29" s="65">
        <f>VLOOKUP($A29,'Return Data'!$B$7:$R$2843,10,0)</f>
        <v>1.4247000000000001</v>
      </c>
      <c r="E29" s="66">
        <f t="shared" si="0"/>
        <v>7</v>
      </c>
      <c r="F29" s="65">
        <f>VLOOKUP($A29,'Return Data'!$B$7:$R$2843,11,0)</f>
        <v>22.240400000000001</v>
      </c>
      <c r="G29" s="66">
        <f t="shared" si="1"/>
        <v>12</v>
      </c>
      <c r="H29" s="65">
        <f>VLOOKUP($A29,'Return Data'!$B$7:$R$2843,12,0)</f>
        <v>34.563499999999998</v>
      </c>
      <c r="I29" s="66">
        <f>RANK(H29,H$8:H$29,0)</f>
        <v>11</v>
      </c>
      <c r="J29" s="65">
        <f>VLOOKUP($A29,'Return Data'!$B$7:$R$2843,13,0)</f>
        <v>60.925699999999999</v>
      </c>
      <c r="K29" s="66">
        <f t="shared" si="13"/>
        <v>8</v>
      </c>
      <c r="L29" s="65"/>
      <c r="M29" s="66"/>
      <c r="N29" s="65"/>
      <c r="O29" s="66"/>
      <c r="P29" s="65"/>
      <c r="Q29" s="66"/>
      <c r="R29" s="65">
        <f>VLOOKUP($A29,'Return Data'!$B$7:$R$2843,16,0)</f>
        <v>25.8218</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0.81167727272727275</v>
      </c>
      <c r="E31" s="74"/>
      <c r="F31" s="75">
        <f>AVERAGE(F8:F29)</f>
        <v>24.421604545454546</v>
      </c>
      <c r="G31" s="74"/>
      <c r="H31" s="75">
        <f>AVERAGE(H8:H29)</f>
        <v>34.624340909090904</v>
      </c>
      <c r="I31" s="74"/>
      <c r="J31" s="75">
        <f>AVERAGE(J8:J29)</f>
        <v>60.019500000000001</v>
      </c>
      <c r="K31" s="74"/>
      <c r="L31" s="75">
        <f>AVERAGE(L8:L29)</f>
        <v>15.608111111111109</v>
      </c>
      <c r="M31" s="74"/>
      <c r="N31" s="75">
        <f>AVERAGE(N8:N29)</f>
        <v>11.435700000000002</v>
      </c>
      <c r="O31" s="74"/>
      <c r="P31" s="75">
        <f>AVERAGE(P8:P29)</f>
        <v>15.43694</v>
      </c>
      <c r="Q31" s="74"/>
      <c r="R31" s="75">
        <f>AVERAGE(R8:R29)</f>
        <v>15.664154545454545</v>
      </c>
      <c r="S31" s="76"/>
    </row>
    <row r="32" spans="1:19" x14ac:dyDescent="0.3">
      <c r="A32" s="73" t="s">
        <v>28</v>
      </c>
      <c r="B32" s="74"/>
      <c r="C32" s="74"/>
      <c r="D32" s="75">
        <f>MIN(D8:D29)</f>
        <v>-4.5384000000000002</v>
      </c>
      <c r="E32" s="74"/>
      <c r="F32" s="75">
        <f>MIN(F8:F29)</f>
        <v>13.076599999999999</v>
      </c>
      <c r="G32" s="74"/>
      <c r="H32" s="75">
        <f>MIN(H8:H29)</f>
        <v>21.161200000000001</v>
      </c>
      <c r="I32" s="74"/>
      <c r="J32" s="75">
        <f>MIN(J8:J29)</f>
        <v>48.712200000000003</v>
      </c>
      <c r="K32" s="74"/>
      <c r="L32" s="75">
        <f>MIN(L8:L29)</f>
        <v>6.1584000000000003</v>
      </c>
      <c r="M32" s="74"/>
      <c r="N32" s="75">
        <f>MIN(N8:N29)</f>
        <v>4.6630000000000003</v>
      </c>
      <c r="O32" s="74"/>
      <c r="P32" s="75">
        <f>MIN(P8:P29)</f>
        <v>10.881600000000001</v>
      </c>
      <c r="Q32" s="74"/>
      <c r="R32" s="75">
        <f>MIN(R8:R29)</f>
        <v>7.3121</v>
      </c>
      <c r="S32" s="76"/>
    </row>
    <row r="33" spans="1:19" ht="15" thickBot="1" x14ac:dyDescent="0.35">
      <c r="A33" s="77" t="s">
        <v>29</v>
      </c>
      <c r="B33" s="78"/>
      <c r="C33" s="78"/>
      <c r="D33" s="79">
        <f>MAX(D8:D29)</f>
        <v>15.921200000000001</v>
      </c>
      <c r="E33" s="78"/>
      <c r="F33" s="79">
        <f>MAX(F8:F29)</f>
        <v>43.136299999999999</v>
      </c>
      <c r="G33" s="78"/>
      <c r="H33" s="79">
        <f>MAX(H8:H29)</f>
        <v>53.060299999999998</v>
      </c>
      <c r="I33" s="78"/>
      <c r="J33" s="79">
        <f>MAX(J8:J29)</f>
        <v>82.364800000000002</v>
      </c>
      <c r="K33" s="78"/>
      <c r="L33" s="79">
        <f>MAX(L8:L29)</f>
        <v>25.541</v>
      </c>
      <c r="M33" s="78"/>
      <c r="N33" s="79">
        <f>MAX(N8:N29)</f>
        <v>19.523800000000001</v>
      </c>
      <c r="O33" s="78"/>
      <c r="P33" s="79">
        <f>MAX(P8:P29)</f>
        <v>19.625900000000001</v>
      </c>
      <c r="Q33" s="78"/>
      <c r="R33" s="79">
        <f>MAX(R8:R29)</f>
        <v>27.58</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44321</v>
      </c>
      <c r="C8" s="65">
        <f>VLOOKUP($A8,'Return Data'!$B$7:$R$2843,4,0)</f>
        <v>75.957599999999999</v>
      </c>
      <c r="D8" s="65">
        <f>VLOOKUP($A8,'Return Data'!$B$7:$R$2843,10,0)</f>
        <v>-1.8325</v>
      </c>
      <c r="E8" s="66">
        <f t="shared" ref="E8:E29" si="0">RANK(D8,D$8:D$29,0)</f>
        <v>16</v>
      </c>
      <c r="F8" s="65">
        <f>VLOOKUP($A8,'Return Data'!$B$7:$R$2843,11,0)</f>
        <v>19.848500000000001</v>
      </c>
      <c r="G8" s="66">
        <f t="shared" ref="G8:G29" si="1">RANK(F8,F$8:F$29,0)</f>
        <v>14</v>
      </c>
      <c r="H8" s="65">
        <f>VLOOKUP($A8,'Return Data'!$B$7:$R$2843,12,0)</f>
        <v>29.904</v>
      </c>
      <c r="I8" s="66">
        <f t="shared" ref="I8:I27" si="2">RANK(H8,H$8:H$29,0)</f>
        <v>14</v>
      </c>
      <c r="J8" s="65">
        <f>VLOOKUP($A8,'Return Data'!$B$7:$R$2843,13,0)</f>
        <v>54.507800000000003</v>
      </c>
      <c r="K8" s="66">
        <f t="shared" ref="K8:K18" si="3">RANK(J8,J$8:J$29,0)</f>
        <v>15</v>
      </c>
      <c r="L8" s="65">
        <f>VLOOKUP($A8,'Return Data'!$B$7:$R$2843,17,0)</f>
        <v>12.5787</v>
      </c>
      <c r="M8" s="66">
        <f t="shared" ref="M8:M18" si="4">RANK(L8,L$8:L$29,0)</f>
        <v>13</v>
      </c>
      <c r="N8" s="65">
        <f>VLOOKUP($A8,'Return Data'!$B$7:$R$2843,14,0)</f>
        <v>10.0932</v>
      </c>
      <c r="O8" s="66">
        <f t="shared" ref="O8:O14" si="5">RANK(N8,N$8:N$29,0)</f>
        <v>11</v>
      </c>
      <c r="P8" s="65">
        <f>VLOOKUP($A8,'Return Data'!$B$7:$R$2843,15,0)</f>
        <v>12.956899999999999</v>
      </c>
      <c r="Q8" s="66">
        <f>RANK(P8,P$8:P$29,0)</f>
        <v>12</v>
      </c>
      <c r="R8" s="65">
        <f>VLOOKUP($A8,'Return Data'!$B$7:$R$2843,16,0)</f>
        <v>13.9373</v>
      </c>
      <c r="S8" s="67">
        <f t="shared" ref="S8:S29" si="6">RANK(R8,R$8:R$29,0)</f>
        <v>13</v>
      </c>
    </row>
    <row r="9" spans="1:20" x14ac:dyDescent="0.3">
      <c r="A9" s="63" t="s">
        <v>822</v>
      </c>
      <c r="B9" s="64">
        <f>VLOOKUP($A9,'Return Data'!$B$7:$R$2843,3,0)</f>
        <v>44321</v>
      </c>
      <c r="C9" s="65">
        <f>VLOOKUP($A9,'Return Data'!$B$7:$R$2843,4,0)</f>
        <v>38.26</v>
      </c>
      <c r="D9" s="65">
        <f>VLOOKUP($A9,'Return Data'!$B$7:$R$2843,10,0)</f>
        <v>-0.54590000000000005</v>
      </c>
      <c r="E9" s="66">
        <f t="shared" si="0"/>
        <v>14</v>
      </c>
      <c r="F9" s="65">
        <f>VLOOKUP($A9,'Return Data'!$B$7:$R$2843,11,0)</f>
        <v>21.3063</v>
      </c>
      <c r="G9" s="66">
        <f t="shared" si="1"/>
        <v>13</v>
      </c>
      <c r="H9" s="65">
        <f>VLOOKUP($A9,'Return Data'!$B$7:$R$2843,12,0)</f>
        <v>34.057499999999997</v>
      </c>
      <c r="I9" s="66">
        <f t="shared" si="2"/>
        <v>9</v>
      </c>
      <c r="J9" s="65">
        <f>VLOOKUP($A9,'Return Data'!$B$7:$R$2843,13,0)</f>
        <v>57.383800000000001</v>
      </c>
      <c r="K9" s="66">
        <f t="shared" si="3"/>
        <v>9</v>
      </c>
      <c r="L9" s="65">
        <f>VLOOKUP($A9,'Return Data'!$B$7:$R$2843,17,0)</f>
        <v>17.765999999999998</v>
      </c>
      <c r="M9" s="66">
        <f t="shared" si="4"/>
        <v>4</v>
      </c>
      <c r="N9" s="65">
        <f>VLOOKUP($A9,'Return Data'!$B$7:$R$2843,14,0)</f>
        <v>12.007999999999999</v>
      </c>
      <c r="O9" s="66">
        <f t="shared" si="5"/>
        <v>5</v>
      </c>
      <c r="P9" s="65">
        <f>VLOOKUP($A9,'Return Data'!$B$7:$R$2843,15,0)</f>
        <v>17.411000000000001</v>
      </c>
      <c r="Q9" s="66">
        <f>RANK(P9,P$8:P$29,0)</f>
        <v>2</v>
      </c>
      <c r="R9" s="65">
        <f>VLOOKUP($A9,'Return Data'!$B$7:$R$2843,16,0)</f>
        <v>16.361999999999998</v>
      </c>
      <c r="S9" s="67">
        <f t="shared" si="6"/>
        <v>6</v>
      </c>
    </row>
    <row r="10" spans="1:20" x14ac:dyDescent="0.3">
      <c r="A10" s="63" t="s">
        <v>824</v>
      </c>
      <c r="B10" s="64">
        <f>VLOOKUP($A10,'Return Data'!$B$7:$R$2843,3,0)</f>
        <v>44321</v>
      </c>
      <c r="C10" s="65">
        <f>VLOOKUP($A10,'Return Data'!$B$7:$R$2843,4,0)</f>
        <v>12.244</v>
      </c>
      <c r="D10" s="65">
        <f>VLOOKUP($A10,'Return Data'!$B$7:$R$2843,10,0)</f>
        <v>-1.891</v>
      </c>
      <c r="E10" s="66">
        <f t="shared" si="0"/>
        <v>17</v>
      </c>
      <c r="F10" s="65">
        <f>VLOOKUP($A10,'Return Data'!$B$7:$R$2843,11,0)</f>
        <v>18.105499999999999</v>
      </c>
      <c r="G10" s="66">
        <f t="shared" si="1"/>
        <v>18</v>
      </c>
      <c r="H10" s="65">
        <f>VLOOKUP($A10,'Return Data'!$B$7:$R$2843,12,0)</f>
        <v>28.3977</v>
      </c>
      <c r="I10" s="66">
        <f t="shared" si="2"/>
        <v>16</v>
      </c>
      <c r="J10" s="65">
        <f>VLOOKUP($A10,'Return Data'!$B$7:$R$2843,13,0)</f>
        <v>47.429299999999998</v>
      </c>
      <c r="K10" s="66">
        <f t="shared" si="3"/>
        <v>21</v>
      </c>
      <c r="L10" s="65">
        <f>VLOOKUP($A10,'Return Data'!$B$7:$R$2843,17,0)</f>
        <v>12.983700000000001</v>
      </c>
      <c r="M10" s="66">
        <f t="shared" si="4"/>
        <v>11</v>
      </c>
      <c r="N10" s="65">
        <f>VLOOKUP($A10,'Return Data'!$B$7:$R$2843,14,0)</f>
        <v>7.7370999999999999</v>
      </c>
      <c r="O10" s="66">
        <f t="shared" si="5"/>
        <v>13</v>
      </c>
      <c r="P10" s="65"/>
      <c r="Q10" s="66"/>
      <c r="R10" s="65">
        <f>VLOOKUP($A10,'Return Data'!$B$7:$R$2843,16,0)</f>
        <v>5.8166000000000002</v>
      </c>
      <c r="S10" s="67">
        <f t="shared" si="6"/>
        <v>21</v>
      </c>
    </row>
    <row r="11" spans="1:20" x14ac:dyDescent="0.3">
      <c r="A11" s="63" t="s">
        <v>826</v>
      </c>
      <c r="B11" s="64">
        <f>VLOOKUP($A11,'Return Data'!$B$7:$R$2843,3,0)</f>
        <v>44321</v>
      </c>
      <c r="C11" s="65">
        <f>VLOOKUP($A11,'Return Data'!$B$7:$R$2843,4,0)</f>
        <v>29.501999999999999</v>
      </c>
      <c r="D11" s="65">
        <f>VLOOKUP($A11,'Return Data'!$B$7:$R$2843,10,0)</f>
        <v>-0.99339999999999995</v>
      </c>
      <c r="E11" s="66">
        <f t="shared" si="0"/>
        <v>15</v>
      </c>
      <c r="F11" s="65">
        <f>VLOOKUP($A11,'Return Data'!$B$7:$R$2843,11,0)</f>
        <v>19.6447</v>
      </c>
      <c r="G11" s="66">
        <f t="shared" si="1"/>
        <v>15</v>
      </c>
      <c r="H11" s="65">
        <f>VLOOKUP($A11,'Return Data'!$B$7:$R$2843,12,0)</f>
        <v>29.383400000000002</v>
      </c>
      <c r="I11" s="66">
        <f t="shared" si="2"/>
        <v>15</v>
      </c>
      <c r="J11" s="65">
        <f>VLOOKUP($A11,'Return Data'!$B$7:$R$2843,13,0)</f>
        <v>56.9255</v>
      </c>
      <c r="K11" s="66">
        <f t="shared" si="3"/>
        <v>11</v>
      </c>
      <c r="L11" s="65">
        <f>VLOOKUP($A11,'Return Data'!$B$7:$R$2843,17,0)</f>
        <v>12.6511</v>
      </c>
      <c r="M11" s="66">
        <f t="shared" si="4"/>
        <v>12</v>
      </c>
      <c r="N11" s="65">
        <f>VLOOKUP($A11,'Return Data'!$B$7:$R$2843,14,0)</f>
        <v>9.5311000000000003</v>
      </c>
      <c r="O11" s="66">
        <f t="shared" si="5"/>
        <v>12</v>
      </c>
      <c r="P11" s="65">
        <f>VLOOKUP($A11,'Return Data'!$B$7:$R$2843,15,0)</f>
        <v>11.933299999999999</v>
      </c>
      <c r="Q11" s="66">
        <f>RANK(P11,P$8:P$29,0)</f>
        <v>14</v>
      </c>
      <c r="R11" s="65">
        <f>VLOOKUP($A11,'Return Data'!$B$7:$R$2843,16,0)</f>
        <v>10.4251</v>
      </c>
      <c r="S11" s="67">
        <f t="shared" si="6"/>
        <v>19</v>
      </c>
    </row>
    <row r="12" spans="1:20" x14ac:dyDescent="0.3">
      <c r="A12" s="63" t="s">
        <v>827</v>
      </c>
      <c r="B12" s="64">
        <f>VLOOKUP($A12,'Return Data'!$B$7:$R$2843,3,0)</f>
        <v>44321</v>
      </c>
      <c r="C12" s="65">
        <f>VLOOKUP($A12,'Return Data'!$B$7:$R$2843,4,0)</f>
        <v>53.378900000000002</v>
      </c>
      <c r="D12" s="65">
        <f>VLOOKUP($A12,'Return Data'!$B$7:$R$2843,10,0)</f>
        <v>0.74399999999999999</v>
      </c>
      <c r="E12" s="66">
        <f t="shared" si="0"/>
        <v>9</v>
      </c>
      <c r="F12" s="65">
        <f>VLOOKUP($A12,'Return Data'!$B$7:$R$2843,11,0)</f>
        <v>35.317</v>
      </c>
      <c r="G12" s="66">
        <f t="shared" si="1"/>
        <v>3</v>
      </c>
      <c r="H12" s="65">
        <f>VLOOKUP($A12,'Return Data'!$B$7:$R$2843,12,0)</f>
        <v>48.156599999999997</v>
      </c>
      <c r="I12" s="66">
        <f t="shared" si="2"/>
        <v>3</v>
      </c>
      <c r="J12" s="65">
        <f>VLOOKUP($A12,'Return Data'!$B$7:$R$2843,13,0)</f>
        <v>71.670599999999993</v>
      </c>
      <c r="K12" s="66">
        <f t="shared" si="3"/>
        <v>4</v>
      </c>
      <c r="L12" s="65">
        <f>VLOOKUP($A12,'Return Data'!$B$7:$R$2843,17,0)</f>
        <v>13.1913</v>
      </c>
      <c r="M12" s="66">
        <f t="shared" si="4"/>
        <v>10</v>
      </c>
      <c r="N12" s="65">
        <f>VLOOKUP($A12,'Return Data'!$B$7:$R$2843,14,0)</f>
        <v>12.1327</v>
      </c>
      <c r="O12" s="66">
        <f t="shared" si="5"/>
        <v>4</v>
      </c>
      <c r="P12" s="65">
        <f>VLOOKUP($A12,'Return Data'!$B$7:$R$2843,15,0)</f>
        <v>14.159700000000001</v>
      </c>
      <c r="Q12" s="66">
        <f>RANK(P12,P$8:P$29,0)</f>
        <v>9</v>
      </c>
      <c r="R12" s="65">
        <f>VLOOKUP($A12,'Return Data'!$B$7:$R$2843,16,0)</f>
        <v>12.917299999999999</v>
      </c>
      <c r="S12" s="67">
        <f t="shared" si="6"/>
        <v>16</v>
      </c>
    </row>
    <row r="13" spans="1:20" x14ac:dyDescent="0.3">
      <c r="A13" s="63" t="s">
        <v>829</v>
      </c>
      <c r="B13" s="64">
        <f>VLOOKUP($A13,'Return Data'!$B$7:$R$2843,3,0)</f>
        <v>44321</v>
      </c>
      <c r="C13" s="65">
        <f>VLOOKUP($A13,'Return Data'!$B$7:$R$2843,4,0)</f>
        <v>88.977999999999994</v>
      </c>
      <c r="D13" s="65">
        <f>VLOOKUP($A13,'Return Data'!$B$7:$R$2843,10,0)</f>
        <v>0.3145</v>
      </c>
      <c r="E13" s="66">
        <f t="shared" si="0"/>
        <v>10</v>
      </c>
      <c r="F13" s="65">
        <f>VLOOKUP($A13,'Return Data'!$B$7:$R$2843,11,0)</f>
        <v>29.6281</v>
      </c>
      <c r="G13" s="66">
        <f t="shared" si="1"/>
        <v>4</v>
      </c>
      <c r="H13" s="65">
        <f>VLOOKUP($A13,'Return Data'!$B$7:$R$2843,12,0)</f>
        <v>33.888100000000001</v>
      </c>
      <c r="I13" s="66">
        <f t="shared" si="2"/>
        <v>10</v>
      </c>
      <c r="J13" s="65">
        <f>VLOOKUP($A13,'Return Data'!$B$7:$R$2843,13,0)</f>
        <v>56.2498</v>
      </c>
      <c r="K13" s="66">
        <f t="shared" si="3"/>
        <v>13</v>
      </c>
      <c r="L13" s="65">
        <f>VLOOKUP($A13,'Return Data'!$B$7:$R$2843,17,0)</f>
        <v>7.2662000000000004</v>
      </c>
      <c r="M13" s="66">
        <f t="shared" si="4"/>
        <v>17</v>
      </c>
      <c r="N13" s="65">
        <f>VLOOKUP($A13,'Return Data'!$B$7:$R$2843,14,0)</f>
        <v>3.6709000000000001</v>
      </c>
      <c r="O13" s="66">
        <f t="shared" si="5"/>
        <v>17</v>
      </c>
      <c r="P13" s="65">
        <f>VLOOKUP($A13,'Return Data'!$B$7:$R$2843,15,0)</f>
        <v>9.7241999999999997</v>
      </c>
      <c r="Q13" s="66">
        <f>RANK(P13,P$8:P$29,0)</f>
        <v>15</v>
      </c>
      <c r="R13" s="65">
        <f>VLOOKUP($A13,'Return Data'!$B$7:$R$2843,16,0)</f>
        <v>14.0367</v>
      </c>
      <c r="S13" s="67">
        <f t="shared" si="6"/>
        <v>12</v>
      </c>
    </row>
    <row r="14" spans="1:20" x14ac:dyDescent="0.3">
      <c r="A14" s="63" t="s">
        <v>832</v>
      </c>
      <c r="B14" s="64">
        <f>VLOOKUP($A14,'Return Data'!$B$7:$R$2843,3,0)</f>
        <v>44321</v>
      </c>
      <c r="C14" s="65">
        <f>VLOOKUP($A14,'Return Data'!$B$7:$R$2843,4,0)</f>
        <v>40.130000000000003</v>
      </c>
      <c r="D14" s="65">
        <f>VLOOKUP($A14,'Return Data'!$B$7:$R$2843,10,0)</f>
        <v>1.0831</v>
      </c>
      <c r="E14" s="66">
        <f t="shared" si="0"/>
        <v>8</v>
      </c>
      <c r="F14" s="65">
        <f>VLOOKUP($A14,'Return Data'!$B$7:$R$2843,11,0)</f>
        <v>28.169899999999998</v>
      </c>
      <c r="G14" s="66">
        <f t="shared" si="1"/>
        <v>6</v>
      </c>
      <c r="H14" s="65">
        <f>VLOOKUP($A14,'Return Data'!$B$7:$R$2843,12,0)</f>
        <v>32.661200000000001</v>
      </c>
      <c r="I14" s="66">
        <f t="shared" si="2"/>
        <v>12</v>
      </c>
      <c r="J14" s="65">
        <f>VLOOKUP($A14,'Return Data'!$B$7:$R$2843,13,0)</f>
        <v>59.626100000000001</v>
      </c>
      <c r="K14" s="66">
        <f t="shared" si="3"/>
        <v>7</v>
      </c>
      <c r="L14" s="65">
        <f>VLOOKUP($A14,'Return Data'!$B$7:$R$2843,17,0)</f>
        <v>14.380100000000001</v>
      </c>
      <c r="M14" s="66">
        <f t="shared" si="4"/>
        <v>8</v>
      </c>
      <c r="N14" s="65">
        <f>VLOOKUP($A14,'Return Data'!$B$7:$R$2843,14,0)</f>
        <v>11.657500000000001</v>
      </c>
      <c r="O14" s="66">
        <f t="shared" si="5"/>
        <v>7</v>
      </c>
      <c r="P14" s="65">
        <f>VLOOKUP($A14,'Return Data'!$B$7:$R$2843,15,0)</f>
        <v>13.1601</v>
      </c>
      <c r="Q14" s="66">
        <f>RANK(P14,P$8:P$29,0)</f>
        <v>10</v>
      </c>
      <c r="R14" s="65">
        <f>VLOOKUP($A14,'Return Data'!$B$7:$R$2843,16,0)</f>
        <v>12.3362</v>
      </c>
      <c r="S14" s="67">
        <f t="shared" si="6"/>
        <v>17</v>
      </c>
    </row>
    <row r="15" spans="1:20" x14ac:dyDescent="0.3">
      <c r="A15" s="63" t="s">
        <v>835</v>
      </c>
      <c r="B15" s="64">
        <f>VLOOKUP($A15,'Return Data'!$B$7:$R$2843,3,0)</f>
        <v>44321</v>
      </c>
      <c r="C15" s="65">
        <f>VLOOKUP($A15,'Return Data'!$B$7:$R$2843,4,0)</f>
        <v>12.31</v>
      </c>
      <c r="D15" s="65">
        <f>VLOOKUP($A15,'Return Data'!$B$7:$R$2843,10,0)</f>
        <v>-2.1463000000000001</v>
      </c>
      <c r="E15" s="66">
        <f t="shared" si="0"/>
        <v>18</v>
      </c>
      <c r="F15" s="65">
        <f>VLOOKUP($A15,'Return Data'!$B$7:$R$2843,11,0)</f>
        <v>16.9041</v>
      </c>
      <c r="G15" s="66">
        <f t="shared" si="1"/>
        <v>21</v>
      </c>
      <c r="H15" s="65">
        <f>VLOOKUP($A15,'Return Data'!$B$7:$R$2843,12,0)</f>
        <v>25.356400000000001</v>
      </c>
      <c r="I15" s="66">
        <f t="shared" si="2"/>
        <v>21</v>
      </c>
      <c r="J15" s="65">
        <f>VLOOKUP($A15,'Return Data'!$B$7:$R$2843,13,0)</f>
        <v>49.756700000000002</v>
      </c>
      <c r="K15" s="66">
        <f t="shared" si="3"/>
        <v>16</v>
      </c>
      <c r="L15" s="65">
        <f>VLOOKUP($A15,'Return Data'!$B$7:$R$2843,17,0)</f>
        <v>11.2361</v>
      </c>
      <c r="M15" s="66">
        <f t="shared" si="4"/>
        <v>16</v>
      </c>
      <c r="N15" s="65">
        <f>VLOOKUP($A15,'Return Data'!$B$7:$R$2843,14,0)</f>
        <v>7.0529000000000002</v>
      </c>
      <c r="O15" s="66">
        <f>RANK(N15,N$8:N$29,0)</f>
        <v>14</v>
      </c>
      <c r="P15" s="65"/>
      <c r="Q15" s="66"/>
      <c r="R15" s="65">
        <f>VLOOKUP($A15,'Return Data'!$B$7:$R$2843,16,0)</f>
        <v>6.18</v>
      </c>
      <c r="S15" s="67">
        <f t="shared" si="6"/>
        <v>20</v>
      </c>
    </row>
    <row r="16" spans="1:20" x14ac:dyDescent="0.3">
      <c r="A16" s="63" t="s">
        <v>837</v>
      </c>
      <c r="B16" s="64">
        <f>VLOOKUP($A16,'Return Data'!$B$7:$R$2843,3,0)</f>
        <v>44321</v>
      </c>
      <c r="C16" s="65">
        <f>VLOOKUP($A16,'Return Data'!$B$7:$R$2843,4,0)</f>
        <v>45.31</v>
      </c>
      <c r="D16" s="65">
        <f>VLOOKUP($A16,'Return Data'!$B$7:$R$2843,10,0)</f>
        <v>-3.9432</v>
      </c>
      <c r="E16" s="66">
        <f t="shared" si="0"/>
        <v>21</v>
      </c>
      <c r="F16" s="65">
        <f>VLOOKUP($A16,'Return Data'!$B$7:$R$2843,11,0)</f>
        <v>12.292400000000001</v>
      </c>
      <c r="G16" s="66">
        <f t="shared" si="1"/>
        <v>22</v>
      </c>
      <c r="H16" s="65">
        <f>VLOOKUP($A16,'Return Data'!$B$7:$R$2843,12,0)</f>
        <v>19.8994</v>
      </c>
      <c r="I16" s="66">
        <f t="shared" si="2"/>
        <v>22</v>
      </c>
      <c r="J16" s="65">
        <f>VLOOKUP($A16,'Return Data'!$B$7:$R$2843,13,0)</f>
        <v>48.1203</v>
      </c>
      <c r="K16" s="66">
        <f t="shared" si="3"/>
        <v>19</v>
      </c>
      <c r="L16" s="65">
        <f>VLOOKUP($A16,'Return Data'!$B$7:$R$2843,17,0)</f>
        <v>11.5197</v>
      </c>
      <c r="M16" s="66">
        <f t="shared" si="4"/>
        <v>15</v>
      </c>
      <c r="N16" s="65">
        <f>VLOOKUP($A16,'Return Data'!$B$7:$R$2843,14,0)</f>
        <v>4.4977</v>
      </c>
      <c r="O16" s="66">
        <f>RANK(N16,N$8:N$29,0)</f>
        <v>16</v>
      </c>
      <c r="P16" s="65">
        <f>VLOOKUP($A16,'Return Data'!$B$7:$R$2843,15,0)</f>
        <v>12.9505</v>
      </c>
      <c r="Q16" s="66">
        <f>RANK(P16,P$8:P$29,0)</f>
        <v>13</v>
      </c>
      <c r="R16" s="65">
        <f>VLOOKUP($A16,'Return Data'!$B$7:$R$2843,16,0)</f>
        <v>10.489000000000001</v>
      </c>
      <c r="S16" s="67">
        <f t="shared" si="6"/>
        <v>18</v>
      </c>
    </row>
    <row r="17" spans="1:19" x14ac:dyDescent="0.3">
      <c r="A17" s="63" t="s">
        <v>839</v>
      </c>
      <c r="B17" s="64">
        <f>VLOOKUP($A17,'Return Data'!$B$7:$R$2843,3,0)</f>
        <v>44321</v>
      </c>
      <c r="C17" s="65">
        <f>VLOOKUP($A17,'Return Data'!$B$7:$R$2843,4,0)</f>
        <v>24.06</v>
      </c>
      <c r="D17" s="65">
        <f>VLOOKUP($A17,'Return Data'!$B$7:$R$2843,10,0)</f>
        <v>2.9499999999999998E-2</v>
      </c>
      <c r="E17" s="66">
        <f t="shared" si="0"/>
        <v>11</v>
      </c>
      <c r="F17" s="65">
        <f>VLOOKUP($A17,'Return Data'!$B$7:$R$2843,11,0)</f>
        <v>22.612500000000001</v>
      </c>
      <c r="G17" s="66">
        <f t="shared" si="1"/>
        <v>11</v>
      </c>
      <c r="H17" s="65">
        <f>VLOOKUP($A17,'Return Data'!$B$7:$R$2843,12,0)</f>
        <v>36.456400000000002</v>
      </c>
      <c r="I17" s="66">
        <f t="shared" si="2"/>
        <v>6</v>
      </c>
      <c r="J17" s="65">
        <f>VLOOKUP($A17,'Return Data'!$B$7:$R$2843,13,0)</f>
        <v>64.740399999999994</v>
      </c>
      <c r="K17" s="66">
        <f t="shared" si="3"/>
        <v>5</v>
      </c>
      <c r="L17" s="65">
        <f>VLOOKUP($A17,'Return Data'!$B$7:$R$2843,17,0)</f>
        <v>22.7316</v>
      </c>
      <c r="M17" s="66">
        <f t="shared" si="4"/>
        <v>2</v>
      </c>
      <c r="N17" s="65">
        <f>VLOOKUP($A17,'Return Data'!$B$7:$R$2843,14,0)</f>
        <v>17.863900000000001</v>
      </c>
      <c r="O17" s="66">
        <f>RANK(N17,N$8:N$29,0)</f>
        <v>1</v>
      </c>
      <c r="P17" s="65">
        <f>VLOOKUP($A17,'Return Data'!$B$7:$R$2843,15,0)</f>
        <v>18.108899999999998</v>
      </c>
      <c r="Q17" s="66">
        <f>RANK(P17,P$8:P$29,0)</f>
        <v>1</v>
      </c>
      <c r="R17" s="65">
        <f>VLOOKUP($A17,'Return Data'!$B$7:$R$2843,16,0)</f>
        <v>14.419600000000001</v>
      </c>
      <c r="S17" s="67">
        <f t="shared" si="6"/>
        <v>11</v>
      </c>
    </row>
    <row r="18" spans="1:19" x14ac:dyDescent="0.3">
      <c r="A18" s="63" t="s">
        <v>840</v>
      </c>
      <c r="B18" s="64">
        <f>VLOOKUP($A18,'Return Data'!$B$7:$R$2843,3,0)</f>
        <v>44321</v>
      </c>
      <c r="C18" s="65">
        <f>VLOOKUP($A18,'Return Data'!$B$7:$R$2843,4,0)</f>
        <v>9.8861000000000008</v>
      </c>
      <c r="D18" s="65">
        <f>VLOOKUP($A18,'Return Data'!$B$7:$R$2843,10,0)</f>
        <v>-4.7930000000000001</v>
      </c>
      <c r="E18" s="66">
        <f t="shared" si="0"/>
        <v>22</v>
      </c>
      <c r="F18" s="65">
        <f>VLOOKUP($A18,'Return Data'!$B$7:$R$2843,11,0)</f>
        <v>17.7926</v>
      </c>
      <c r="G18" s="66">
        <f t="shared" si="1"/>
        <v>19</v>
      </c>
      <c r="H18" s="65">
        <f>VLOOKUP($A18,'Return Data'!$B$7:$R$2843,12,0)</f>
        <v>25.569700000000001</v>
      </c>
      <c r="I18" s="66">
        <f t="shared" si="2"/>
        <v>20</v>
      </c>
      <c r="J18" s="65">
        <f>VLOOKUP($A18,'Return Data'!$B$7:$R$2843,13,0)</f>
        <v>46.952800000000003</v>
      </c>
      <c r="K18" s="66">
        <f t="shared" si="3"/>
        <v>22</v>
      </c>
      <c r="L18" s="65">
        <f>VLOOKUP($A18,'Return Data'!$B$7:$R$2843,17,0)</f>
        <v>4.5576999999999996</v>
      </c>
      <c r="M18" s="66">
        <f t="shared" si="4"/>
        <v>18</v>
      </c>
      <c r="N18" s="65">
        <f>VLOOKUP($A18,'Return Data'!$B$7:$R$2843,14,0)</f>
        <v>4.8291000000000004</v>
      </c>
      <c r="O18" s="66">
        <f>RANK(N18,N$8:N$29,0)</f>
        <v>15</v>
      </c>
      <c r="P18" s="65">
        <f>VLOOKUP($A18,'Return Data'!$B$7:$R$2843,15,0)</f>
        <v>12.9877</v>
      </c>
      <c r="Q18" s="66">
        <f>RANK(P18,P$8:P$29,0)</f>
        <v>11</v>
      </c>
      <c r="R18" s="65">
        <f>VLOOKUP($A18,'Return Data'!$B$7:$R$2843,16,0)</f>
        <v>-8.6900000000000005E-2</v>
      </c>
      <c r="S18" s="67">
        <f t="shared" si="6"/>
        <v>22</v>
      </c>
    </row>
    <row r="19" spans="1:19" x14ac:dyDescent="0.3">
      <c r="A19" s="63" t="s">
        <v>843</v>
      </c>
      <c r="B19" s="64">
        <f>VLOOKUP($A19,'Return Data'!$B$7:$R$2843,3,0)</f>
        <v>44321</v>
      </c>
      <c r="C19" s="65">
        <f>VLOOKUP($A19,'Return Data'!$B$7:$R$2843,4,0)</f>
        <v>13.391999999999999</v>
      </c>
      <c r="D19" s="65">
        <f>VLOOKUP($A19,'Return Data'!$B$7:$R$2843,10,0)</f>
        <v>-0.20119999999999999</v>
      </c>
      <c r="E19" s="66">
        <f t="shared" si="0"/>
        <v>12</v>
      </c>
      <c r="F19" s="65">
        <f>VLOOKUP($A19,'Return Data'!$B$7:$R$2843,11,0)</f>
        <v>22.6935</v>
      </c>
      <c r="G19" s="66">
        <f t="shared" si="1"/>
        <v>10</v>
      </c>
      <c r="H19" s="65">
        <f>VLOOKUP($A19,'Return Data'!$B$7:$R$2843,12,0)</f>
        <v>31.526199999999999</v>
      </c>
      <c r="I19" s="66">
        <f t="shared" si="2"/>
        <v>13</v>
      </c>
      <c r="J19" s="65">
        <f>VLOOKUP($A19,'Return Data'!$B$7:$R$2843,13,0)</f>
        <v>56.631599999999999</v>
      </c>
      <c r="K19" s="66">
        <f t="shared" ref="K19" si="7">RANK(J19,J$8:J$29,0)</f>
        <v>12</v>
      </c>
      <c r="L19" s="65"/>
      <c r="M19" s="66"/>
      <c r="N19" s="65"/>
      <c r="O19" s="66"/>
      <c r="P19" s="65"/>
      <c r="Q19" s="66"/>
      <c r="R19" s="65">
        <f>VLOOKUP($A19,'Return Data'!$B$7:$R$2843,16,0)</f>
        <v>17.559000000000001</v>
      </c>
      <c r="S19" s="67">
        <f t="shared" si="6"/>
        <v>5</v>
      </c>
    </row>
    <row r="20" spans="1:19" x14ac:dyDescent="0.3">
      <c r="A20" s="63" t="s">
        <v>845</v>
      </c>
      <c r="B20" s="64">
        <f>VLOOKUP($A20,'Return Data'!$B$7:$R$2843,3,0)</f>
        <v>44321</v>
      </c>
      <c r="C20" s="65">
        <f>VLOOKUP($A20,'Return Data'!$B$7:$R$2843,4,0)</f>
        <v>14.068</v>
      </c>
      <c r="D20" s="65">
        <f>VLOOKUP($A20,'Return Data'!$B$7:$R$2843,10,0)</f>
        <v>6.0216000000000003</v>
      </c>
      <c r="E20" s="66">
        <f t="shared" si="0"/>
        <v>2</v>
      </c>
      <c r="F20" s="65">
        <f>VLOOKUP($A20,'Return Data'!$B$7:$R$2843,11,0)</f>
        <v>18.717300000000002</v>
      </c>
      <c r="G20" s="66">
        <f t="shared" si="1"/>
        <v>17</v>
      </c>
      <c r="H20" s="65">
        <f>VLOOKUP($A20,'Return Data'!$B$7:$R$2843,12,0)</f>
        <v>26.1478</v>
      </c>
      <c r="I20" s="66">
        <f t="shared" si="2"/>
        <v>19</v>
      </c>
      <c r="J20" s="65">
        <f>VLOOKUP($A20,'Return Data'!$B$7:$R$2843,13,0)</f>
        <v>48.209000000000003</v>
      </c>
      <c r="K20" s="66">
        <f t="shared" ref="K20:K27" si="8">RANK(J20,J$8:J$29,0)</f>
        <v>18</v>
      </c>
      <c r="L20" s="65">
        <f>VLOOKUP($A20,'Return Data'!$B$7:$R$2843,17,0)</f>
        <v>13.959199999999999</v>
      </c>
      <c r="M20" s="66">
        <f t="shared" ref="M20" si="9">RANK(L20,L$8:L$29,0)</f>
        <v>9</v>
      </c>
      <c r="N20" s="65"/>
      <c r="O20" s="66"/>
      <c r="P20" s="65"/>
      <c r="Q20" s="66"/>
      <c r="R20" s="65">
        <f>VLOOKUP($A20,'Return Data'!$B$7:$R$2843,16,0)</f>
        <v>14.6372</v>
      </c>
      <c r="S20" s="67">
        <f t="shared" si="6"/>
        <v>9</v>
      </c>
    </row>
    <row r="21" spans="1:19" x14ac:dyDescent="0.3">
      <c r="A21" s="63" t="s">
        <v>847</v>
      </c>
      <c r="B21" s="64">
        <f>VLOOKUP($A21,'Return Data'!$B$7:$R$2843,3,0)</f>
        <v>44321</v>
      </c>
      <c r="C21" s="65">
        <f>VLOOKUP($A21,'Return Data'!$B$7:$R$2843,4,0)</f>
        <v>15.675000000000001</v>
      </c>
      <c r="D21" s="65">
        <f>VLOOKUP($A21,'Return Data'!$B$7:$R$2843,10,0)</f>
        <v>1.4562999999999999</v>
      </c>
      <c r="E21" s="66">
        <f t="shared" si="0"/>
        <v>6</v>
      </c>
      <c r="F21" s="65">
        <f>VLOOKUP($A21,'Return Data'!$B$7:$R$2843,11,0)</f>
        <v>23.688199999999998</v>
      </c>
      <c r="G21" s="66">
        <f t="shared" si="1"/>
        <v>9</v>
      </c>
      <c r="H21" s="65">
        <f>VLOOKUP($A21,'Return Data'!$B$7:$R$2843,12,0)</f>
        <v>37.199100000000001</v>
      </c>
      <c r="I21" s="66">
        <f t="shared" si="2"/>
        <v>5</v>
      </c>
      <c r="J21" s="65">
        <f>VLOOKUP($A21,'Return Data'!$B$7:$R$2843,13,0)</f>
        <v>73.799800000000005</v>
      </c>
      <c r="K21" s="66">
        <f t="shared" si="8"/>
        <v>3</v>
      </c>
      <c r="L21" s="65"/>
      <c r="M21" s="66"/>
      <c r="N21" s="65"/>
      <c r="O21" s="66"/>
      <c r="P21" s="65"/>
      <c r="Q21" s="66"/>
      <c r="R21" s="65">
        <f>VLOOKUP($A21,'Return Data'!$B$7:$R$2843,16,0)</f>
        <v>25.512</v>
      </c>
      <c r="S21" s="67">
        <f t="shared" si="6"/>
        <v>1</v>
      </c>
    </row>
    <row r="22" spans="1:19" x14ac:dyDescent="0.3">
      <c r="A22" s="63" t="s">
        <v>849</v>
      </c>
      <c r="B22" s="64">
        <f>VLOOKUP($A22,'Return Data'!$B$7:$R$2843,3,0)</f>
        <v>44321</v>
      </c>
      <c r="C22" s="65">
        <f>VLOOKUP($A22,'Return Data'!$B$7:$R$2843,4,0)</f>
        <v>29.3797</v>
      </c>
      <c r="D22" s="65">
        <f>VLOOKUP($A22,'Return Data'!$B$7:$R$2843,10,0)</f>
        <v>-2.6353</v>
      </c>
      <c r="E22" s="66">
        <f t="shared" si="0"/>
        <v>20</v>
      </c>
      <c r="F22" s="65">
        <f>VLOOKUP($A22,'Return Data'!$B$7:$R$2843,11,0)</f>
        <v>17.067900000000002</v>
      </c>
      <c r="G22" s="66">
        <f t="shared" si="1"/>
        <v>20</v>
      </c>
      <c r="H22" s="65">
        <f>VLOOKUP($A22,'Return Data'!$B$7:$R$2843,12,0)</f>
        <v>28.111599999999999</v>
      </c>
      <c r="I22" s="66">
        <f t="shared" si="2"/>
        <v>17</v>
      </c>
      <c r="J22" s="65">
        <f>VLOOKUP($A22,'Return Data'!$B$7:$R$2843,13,0)</f>
        <v>48.572200000000002</v>
      </c>
      <c r="K22" s="66">
        <f t="shared" si="8"/>
        <v>17</v>
      </c>
      <c r="L22" s="65">
        <f>VLOOKUP($A22,'Return Data'!$B$7:$R$2843,17,0)</f>
        <v>16.4465</v>
      </c>
      <c r="M22" s="66">
        <f t="shared" ref="M22:M27" si="10">RANK(L22,L$8:L$29,0)</f>
        <v>5</v>
      </c>
      <c r="N22" s="65">
        <f>VLOOKUP($A22,'Return Data'!$B$7:$R$2843,14,0)</f>
        <v>11.082700000000001</v>
      </c>
      <c r="O22" s="66">
        <f t="shared" ref="O22:O27" si="11">RANK(N22,N$8:N$29,0)</f>
        <v>8</v>
      </c>
      <c r="P22" s="65">
        <f>VLOOKUP($A22,'Return Data'!$B$7:$R$2843,15,0)</f>
        <v>14.2258</v>
      </c>
      <c r="Q22" s="66">
        <f t="shared" ref="Q22:Q27" si="12">RANK(P22,P$8:P$29,0)</f>
        <v>7</v>
      </c>
      <c r="R22" s="65">
        <f>VLOOKUP($A22,'Return Data'!$B$7:$R$2843,16,0)</f>
        <v>14.4528</v>
      </c>
      <c r="S22" s="67">
        <f t="shared" si="6"/>
        <v>10</v>
      </c>
    </row>
    <row r="23" spans="1:19" x14ac:dyDescent="0.3">
      <c r="A23" s="63" t="s">
        <v>850</v>
      </c>
      <c r="B23" s="64">
        <f>VLOOKUP($A23,'Return Data'!$B$7:$R$2843,3,0)</f>
        <v>44321</v>
      </c>
      <c r="C23" s="65">
        <f>VLOOKUP($A23,'Return Data'!$B$7:$R$2843,4,0)</f>
        <v>63.705599999999997</v>
      </c>
      <c r="D23" s="65">
        <f>VLOOKUP($A23,'Return Data'!$B$7:$R$2843,10,0)</f>
        <v>1.7372000000000001</v>
      </c>
      <c r="E23" s="66">
        <f t="shared" si="0"/>
        <v>5</v>
      </c>
      <c r="F23" s="65">
        <f>VLOOKUP($A23,'Return Data'!$B$7:$R$2843,11,0)</f>
        <v>36.666800000000002</v>
      </c>
      <c r="G23" s="66">
        <f t="shared" si="1"/>
        <v>2</v>
      </c>
      <c r="H23" s="65">
        <f>VLOOKUP($A23,'Return Data'!$B$7:$R$2843,12,0)</f>
        <v>49.144500000000001</v>
      </c>
      <c r="I23" s="66">
        <f t="shared" si="2"/>
        <v>2</v>
      </c>
      <c r="J23" s="65">
        <f>VLOOKUP($A23,'Return Data'!$B$7:$R$2843,13,0)</f>
        <v>78.844800000000006</v>
      </c>
      <c r="K23" s="66">
        <f t="shared" si="8"/>
        <v>2</v>
      </c>
      <c r="L23" s="65">
        <f>VLOOKUP($A23,'Return Data'!$B$7:$R$2843,17,0)</f>
        <v>15.7057</v>
      </c>
      <c r="M23" s="66">
        <f t="shared" si="10"/>
        <v>7</v>
      </c>
      <c r="N23" s="65">
        <f>VLOOKUP($A23,'Return Data'!$B$7:$R$2843,14,0)</f>
        <v>10.538399999999999</v>
      </c>
      <c r="O23" s="66">
        <f t="shared" si="11"/>
        <v>10</v>
      </c>
      <c r="P23" s="65">
        <f>VLOOKUP($A23,'Return Data'!$B$7:$R$2843,15,0)</f>
        <v>14.821300000000001</v>
      </c>
      <c r="Q23" s="66">
        <f t="shared" si="12"/>
        <v>6</v>
      </c>
      <c r="R23" s="65">
        <f>VLOOKUP($A23,'Return Data'!$B$7:$R$2843,16,0)</f>
        <v>13.755800000000001</v>
      </c>
      <c r="S23" s="67">
        <f t="shared" si="6"/>
        <v>14</v>
      </c>
    </row>
    <row r="24" spans="1:19" x14ac:dyDescent="0.3">
      <c r="A24" s="63" t="s">
        <v>852</v>
      </c>
      <c r="B24" s="64">
        <f>VLOOKUP($A24,'Return Data'!$B$7:$R$2843,3,0)</f>
        <v>44321</v>
      </c>
      <c r="C24" s="65">
        <f>VLOOKUP($A24,'Return Data'!$B$7:$R$2843,4,0)</f>
        <v>91.16</v>
      </c>
      <c r="D24" s="65">
        <f>VLOOKUP($A24,'Return Data'!$B$7:$R$2843,10,0)</f>
        <v>2.3464999999999998</v>
      </c>
      <c r="E24" s="66">
        <f t="shared" si="0"/>
        <v>4</v>
      </c>
      <c r="F24" s="65">
        <f>VLOOKUP($A24,'Return Data'!$B$7:$R$2843,11,0)</f>
        <v>28.466699999999999</v>
      </c>
      <c r="G24" s="66">
        <f t="shared" si="1"/>
        <v>5</v>
      </c>
      <c r="H24" s="65">
        <f>VLOOKUP($A24,'Return Data'!$B$7:$R$2843,12,0)</f>
        <v>37.4133</v>
      </c>
      <c r="I24" s="66">
        <f t="shared" si="2"/>
        <v>4</v>
      </c>
      <c r="J24" s="65">
        <f>VLOOKUP($A24,'Return Data'!$B$7:$R$2843,13,0)</f>
        <v>57.362299999999998</v>
      </c>
      <c r="K24" s="66">
        <f t="shared" si="8"/>
        <v>10</v>
      </c>
      <c r="L24" s="65">
        <f>VLOOKUP($A24,'Return Data'!$B$7:$R$2843,17,0)</f>
        <v>19.540199999999999</v>
      </c>
      <c r="M24" s="66">
        <f t="shared" si="10"/>
        <v>3</v>
      </c>
      <c r="N24" s="65">
        <f>VLOOKUP($A24,'Return Data'!$B$7:$R$2843,14,0)</f>
        <v>14.388999999999999</v>
      </c>
      <c r="O24" s="66">
        <f t="shared" si="11"/>
        <v>2</v>
      </c>
      <c r="P24" s="65">
        <f>VLOOKUP($A24,'Return Data'!$B$7:$R$2843,15,0)</f>
        <v>15.8058</v>
      </c>
      <c r="Q24" s="66">
        <f t="shared" si="12"/>
        <v>3</v>
      </c>
      <c r="R24" s="65">
        <f>VLOOKUP($A24,'Return Data'!$B$7:$R$2843,16,0)</f>
        <v>15.335000000000001</v>
      </c>
      <c r="S24" s="67">
        <f t="shared" si="6"/>
        <v>8</v>
      </c>
    </row>
    <row r="25" spans="1:19" x14ac:dyDescent="0.3">
      <c r="A25" s="63" t="s">
        <v>854</v>
      </c>
      <c r="B25" s="64">
        <f>VLOOKUP($A25,'Return Data'!$B$7:$R$2843,3,0)</f>
        <v>44321</v>
      </c>
      <c r="C25" s="65">
        <f>VLOOKUP($A25,'Return Data'!$B$7:$R$2843,4,0)</f>
        <v>48.119300000000003</v>
      </c>
      <c r="D25" s="65">
        <f>VLOOKUP($A25,'Return Data'!$B$7:$R$2843,10,0)</f>
        <v>15.3348</v>
      </c>
      <c r="E25" s="66">
        <f t="shared" si="0"/>
        <v>1</v>
      </c>
      <c r="F25" s="65">
        <f>VLOOKUP($A25,'Return Data'!$B$7:$R$2843,11,0)</f>
        <v>41.737900000000003</v>
      </c>
      <c r="G25" s="66">
        <f t="shared" si="1"/>
        <v>1</v>
      </c>
      <c r="H25" s="65">
        <f>VLOOKUP($A25,'Return Data'!$B$7:$R$2843,12,0)</f>
        <v>50.894300000000001</v>
      </c>
      <c r="I25" s="66">
        <f t="shared" si="2"/>
        <v>1</v>
      </c>
      <c r="J25" s="65">
        <f>VLOOKUP($A25,'Return Data'!$B$7:$R$2843,13,0)</f>
        <v>79.003299999999996</v>
      </c>
      <c r="K25" s="66">
        <f t="shared" si="8"/>
        <v>1</v>
      </c>
      <c r="L25" s="65">
        <f>VLOOKUP($A25,'Return Data'!$B$7:$R$2843,17,0)</f>
        <v>23.552600000000002</v>
      </c>
      <c r="M25" s="66">
        <f t="shared" si="10"/>
        <v>1</v>
      </c>
      <c r="N25" s="65">
        <f>VLOOKUP($A25,'Return Data'!$B$7:$R$2843,14,0)</f>
        <v>13.6173</v>
      </c>
      <c r="O25" s="66">
        <f t="shared" si="11"/>
        <v>3</v>
      </c>
      <c r="P25" s="65">
        <f>VLOOKUP($A25,'Return Data'!$B$7:$R$2843,15,0)</f>
        <v>15.4034</v>
      </c>
      <c r="Q25" s="66">
        <f t="shared" si="12"/>
        <v>4</v>
      </c>
      <c r="R25" s="65">
        <f>VLOOKUP($A25,'Return Data'!$B$7:$R$2843,16,0)</f>
        <v>13.095000000000001</v>
      </c>
      <c r="S25" s="67">
        <f t="shared" si="6"/>
        <v>15</v>
      </c>
    </row>
    <row r="26" spans="1:19" x14ac:dyDescent="0.3">
      <c r="A26" s="63" t="s">
        <v>857</v>
      </c>
      <c r="B26" s="64">
        <f>VLOOKUP($A26,'Return Data'!$B$7:$R$2843,3,0)</f>
        <v>44321</v>
      </c>
      <c r="C26" s="65">
        <f>VLOOKUP($A26,'Return Data'!$B$7:$R$2843,4,0)</f>
        <v>191.2878</v>
      </c>
      <c r="D26" s="65">
        <f>VLOOKUP($A26,'Return Data'!$B$7:$R$2843,10,0)</f>
        <v>2.8976999999999999</v>
      </c>
      <c r="E26" s="66">
        <f t="shared" si="0"/>
        <v>3</v>
      </c>
      <c r="F26" s="65">
        <f>VLOOKUP($A26,'Return Data'!$B$7:$R$2843,11,0)</f>
        <v>25.034300000000002</v>
      </c>
      <c r="G26" s="66">
        <f t="shared" si="1"/>
        <v>7</v>
      </c>
      <c r="H26" s="65">
        <f>VLOOKUP($A26,'Return Data'!$B$7:$R$2843,12,0)</f>
        <v>34.781799999999997</v>
      </c>
      <c r="I26" s="66">
        <f t="shared" si="2"/>
        <v>8</v>
      </c>
      <c r="J26" s="65">
        <f>VLOOKUP($A26,'Return Data'!$B$7:$R$2843,13,0)</f>
        <v>54.954000000000001</v>
      </c>
      <c r="K26" s="66">
        <f t="shared" si="8"/>
        <v>14</v>
      </c>
      <c r="L26" s="65">
        <f>VLOOKUP($A26,'Return Data'!$B$7:$R$2843,17,0)</f>
        <v>15.8642</v>
      </c>
      <c r="M26" s="66">
        <f t="shared" si="10"/>
        <v>6</v>
      </c>
      <c r="N26" s="65">
        <f>VLOOKUP($A26,'Return Data'!$B$7:$R$2843,14,0)</f>
        <v>11.734299999999999</v>
      </c>
      <c r="O26" s="66">
        <f t="shared" si="11"/>
        <v>6</v>
      </c>
      <c r="P26" s="65">
        <f>VLOOKUP($A26,'Return Data'!$B$7:$R$2843,15,0)</f>
        <v>15.257199999999999</v>
      </c>
      <c r="Q26" s="66">
        <f t="shared" si="12"/>
        <v>5</v>
      </c>
      <c r="R26" s="65">
        <f>VLOOKUP($A26,'Return Data'!$B$7:$R$2843,16,0)</f>
        <v>19.488199999999999</v>
      </c>
      <c r="S26" s="67">
        <f t="shared" si="6"/>
        <v>3</v>
      </c>
    </row>
    <row r="27" spans="1:19" x14ac:dyDescent="0.3">
      <c r="A27" s="63" t="s">
        <v>858</v>
      </c>
      <c r="B27" s="64">
        <f>VLOOKUP($A27,'Return Data'!$B$7:$R$2843,3,0)</f>
        <v>44321</v>
      </c>
      <c r="C27" s="65">
        <f>VLOOKUP($A27,'Return Data'!$B$7:$R$2843,4,0)</f>
        <v>226.96539999999999</v>
      </c>
      <c r="D27" s="65">
        <f>VLOOKUP($A27,'Return Data'!$B$7:$R$2843,10,0)</f>
        <v>-2.2549000000000001</v>
      </c>
      <c r="E27" s="66">
        <f t="shared" si="0"/>
        <v>19</v>
      </c>
      <c r="F27" s="65">
        <f>VLOOKUP($A27,'Return Data'!$B$7:$R$2843,11,0)</f>
        <v>19.5991</v>
      </c>
      <c r="G27" s="66">
        <f t="shared" si="1"/>
        <v>16</v>
      </c>
      <c r="H27" s="65">
        <f>VLOOKUP($A27,'Return Data'!$B$7:$R$2843,12,0)</f>
        <v>28.1083</v>
      </c>
      <c r="I27" s="66">
        <f t="shared" si="2"/>
        <v>18</v>
      </c>
      <c r="J27" s="65">
        <f>VLOOKUP($A27,'Return Data'!$B$7:$R$2843,13,0)</f>
        <v>47.5702</v>
      </c>
      <c r="K27" s="66">
        <f t="shared" si="8"/>
        <v>20</v>
      </c>
      <c r="L27" s="65">
        <f>VLOOKUP($A27,'Return Data'!$B$7:$R$2843,17,0)</f>
        <v>12.063000000000001</v>
      </c>
      <c r="M27" s="66">
        <f t="shared" si="10"/>
        <v>14</v>
      </c>
      <c r="N27" s="65">
        <f>VLOOKUP($A27,'Return Data'!$B$7:$R$2843,14,0)</f>
        <v>10.732200000000001</v>
      </c>
      <c r="O27" s="66">
        <f t="shared" si="11"/>
        <v>9</v>
      </c>
      <c r="P27" s="65">
        <f>VLOOKUP($A27,'Return Data'!$B$7:$R$2843,15,0)</f>
        <v>14.1998</v>
      </c>
      <c r="Q27" s="66">
        <f t="shared" si="12"/>
        <v>8</v>
      </c>
      <c r="R27" s="65">
        <f>VLOOKUP($A27,'Return Data'!$B$7:$R$2843,16,0)</f>
        <v>18.089099999999998</v>
      </c>
      <c r="S27" s="67">
        <f t="shared" si="6"/>
        <v>4</v>
      </c>
    </row>
    <row r="28" spans="1:19" x14ac:dyDescent="0.3">
      <c r="A28" s="63" t="s">
        <v>861</v>
      </c>
      <c r="B28" s="64">
        <f>VLOOKUP($A28,'Return Data'!$B$7:$R$2843,3,0)</f>
        <v>44321</v>
      </c>
      <c r="C28" s="65">
        <f>VLOOKUP($A28,'Return Data'!$B$7:$R$2843,4,0)</f>
        <v>12.2956</v>
      </c>
      <c r="D28" s="65">
        <f>VLOOKUP($A28,'Return Data'!$B$7:$R$2843,10,0)</f>
        <v>-0.45579999999999998</v>
      </c>
      <c r="E28" s="66">
        <f t="shared" si="0"/>
        <v>13</v>
      </c>
      <c r="F28" s="65">
        <f>VLOOKUP($A28,'Return Data'!$B$7:$R$2843,11,0)</f>
        <v>24.329799999999999</v>
      </c>
      <c r="G28" s="66">
        <f t="shared" si="1"/>
        <v>8</v>
      </c>
      <c r="H28" s="65">
        <f>VLOOKUP($A28,'Return Data'!$B$7:$R$2843,12,0)</f>
        <v>34.874899999999997</v>
      </c>
      <c r="I28" s="66">
        <f>RANK(H28,H$8:H$29,0)</f>
        <v>7</v>
      </c>
      <c r="J28" s="65">
        <f>VLOOKUP($A28,'Return Data'!$B$7:$R$2843,13,0)</f>
        <v>61.1312</v>
      </c>
      <c r="K28" s="66">
        <f t="shared" ref="K28" si="13">RANK(J28,J$8:J$29,0)</f>
        <v>6</v>
      </c>
      <c r="L28" s="65"/>
      <c r="M28" s="66"/>
      <c r="N28" s="65"/>
      <c r="O28" s="66"/>
      <c r="P28" s="65"/>
      <c r="Q28" s="66"/>
      <c r="R28" s="65">
        <f>VLOOKUP($A28,'Return Data'!$B$7:$R$2843,16,0)</f>
        <v>15.7079</v>
      </c>
      <c r="S28" s="67">
        <f t="shared" si="6"/>
        <v>7</v>
      </c>
    </row>
    <row r="29" spans="1:19" x14ac:dyDescent="0.3">
      <c r="A29" s="63" t="s">
        <v>863</v>
      </c>
      <c r="B29" s="64">
        <f>VLOOKUP($A29,'Return Data'!$B$7:$R$2843,3,0)</f>
        <v>44321</v>
      </c>
      <c r="C29" s="65">
        <f>VLOOKUP($A29,'Return Data'!$B$7:$R$2843,4,0)</f>
        <v>14.71</v>
      </c>
      <c r="D29" s="65">
        <f>VLOOKUP($A29,'Return Data'!$B$7:$R$2843,10,0)</f>
        <v>1.3085</v>
      </c>
      <c r="E29" s="66">
        <f t="shared" si="0"/>
        <v>7</v>
      </c>
      <c r="F29" s="65">
        <f>VLOOKUP($A29,'Return Data'!$B$7:$R$2843,11,0)</f>
        <v>21.7715</v>
      </c>
      <c r="G29" s="66">
        <f t="shared" si="1"/>
        <v>12</v>
      </c>
      <c r="H29" s="65">
        <f>VLOOKUP($A29,'Return Data'!$B$7:$R$2843,12,0)</f>
        <v>33.605800000000002</v>
      </c>
      <c r="I29" s="66">
        <f>RANK(H29,H$8:H$29,0)</f>
        <v>11</v>
      </c>
      <c r="J29" s="65">
        <f>VLOOKUP($A29,'Return Data'!$B$7:$R$2843,13,0)</f>
        <v>59.544499999999999</v>
      </c>
      <c r="K29" s="66">
        <f t="shared" ref="K29" si="14">RANK(J29,J$8:J$29,0)</f>
        <v>8</v>
      </c>
      <c r="L29" s="65"/>
      <c r="M29" s="66"/>
      <c r="N29" s="65"/>
      <c r="O29" s="66"/>
      <c r="P29" s="65"/>
      <c r="Q29" s="66"/>
      <c r="R29" s="65">
        <f>VLOOKUP($A29,'Return Data'!$B$7:$R$2843,16,0)</f>
        <v>24.664000000000001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0.5264181818181819</v>
      </c>
      <c r="E31" s="74"/>
      <c r="F31" s="75">
        <f>AVERAGE(F8:F29)</f>
        <v>23.69975454545455</v>
      </c>
      <c r="G31" s="74"/>
      <c r="H31" s="75">
        <f>AVERAGE(H8:H29)</f>
        <v>33.433545454545467</v>
      </c>
      <c r="I31" s="74"/>
      <c r="J31" s="75">
        <f>AVERAGE(J8:J29)</f>
        <v>58.13572727272728</v>
      </c>
      <c r="K31" s="74"/>
      <c r="L31" s="75">
        <f>AVERAGE(L8:L29)</f>
        <v>14.332977777777781</v>
      </c>
      <c r="M31" s="74"/>
      <c r="N31" s="75">
        <f>AVERAGE(N8:N29)</f>
        <v>10.186352941176469</v>
      </c>
      <c r="O31" s="74"/>
      <c r="P31" s="75">
        <f>AVERAGE(P8:P29)</f>
        <v>14.207040000000003</v>
      </c>
      <c r="Q31" s="74"/>
      <c r="R31" s="75">
        <f>AVERAGE(R8:R29)</f>
        <v>14.051313636363636</v>
      </c>
      <c r="S31" s="76"/>
    </row>
    <row r="32" spans="1:19" x14ac:dyDescent="0.3">
      <c r="A32" s="73" t="s">
        <v>28</v>
      </c>
      <c r="B32" s="74"/>
      <c r="C32" s="74"/>
      <c r="D32" s="75">
        <f>MIN(D8:D29)</f>
        <v>-4.7930000000000001</v>
      </c>
      <c r="E32" s="74"/>
      <c r="F32" s="75">
        <f>MIN(F8:F29)</f>
        <v>12.292400000000001</v>
      </c>
      <c r="G32" s="74"/>
      <c r="H32" s="75">
        <f>MIN(H8:H29)</f>
        <v>19.8994</v>
      </c>
      <c r="I32" s="74"/>
      <c r="J32" s="75">
        <f>MIN(J8:J29)</f>
        <v>46.952800000000003</v>
      </c>
      <c r="K32" s="74"/>
      <c r="L32" s="75">
        <f>MIN(L8:L29)</f>
        <v>4.5576999999999996</v>
      </c>
      <c r="M32" s="74"/>
      <c r="N32" s="75">
        <f>MIN(N8:N29)</f>
        <v>3.6709000000000001</v>
      </c>
      <c r="O32" s="74"/>
      <c r="P32" s="75">
        <f>MIN(P8:P29)</f>
        <v>9.7241999999999997</v>
      </c>
      <c r="Q32" s="74"/>
      <c r="R32" s="75">
        <f>MIN(R8:R29)</f>
        <v>-8.6900000000000005E-2</v>
      </c>
      <c r="S32" s="76"/>
    </row>
    <row r="33" spans="1:19" ht="15" thickBot="1" x14ac:dyDescent="0.35">
      <c r="A33" s="77" t="s">
        <v>29</v>
      </c>
      <c r="B33" s="78"/>
      <c r="C33" s="78"/>
      <c r="D33" s="79">
        <f>MAX(D8:D29)</f>
        <v>15.3348</v>
      </c>
      <c r="E33" s="78"/>
      <c r="F33" s="79">
        <f>MAX(F8:F29)</f>
        <v>41.737900000000003</v>
      </c>
      <c r="G33" s="78"/>
      <c r="H33" s="79">
        <f>MAX(H8:H29)</f>
        <v>50.894300000000001</v>
      </c>
      <c r="I33" s="78"/>
      <c r="J33" s="79">
        <f>MAX(J8:J29)</f>
        <v>79.003299999999996</v>
      </c>
      <c r="K33" s="78"/>
      <c r="L33" s="79">
        <f>MAX(L8:L29)</f>
        <v>23.552600000000002</v>
      </c>
      <c r="M33" s="78"/>
      <c r="N33" s="79">
        <f>MAX(N8:N29)</f>
        <v>17.863900000000001</v>
      </c>
      <c r="O33" s="78"/>
      <c r="P33" s="79">
        <f>MAX(P8:P29)</f>
        <v>18.108899999999998</v>
      </c>
      <c r="Q33" s="78"/>
      <c r="R33" s="79">
        <f>MAX(R8:R29)</f>
        <v>25.512</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44321</v>
      </c>
      <c r="C8" s="65">
        <f>VLOOKUP($A8,'Return Data'!$B$7:$R$2843,4,0)</f>
        <v>48.305599999999998</v>
      </c>
      <c r="D8" s="65">
        <f>VLOOKUP($A8,'Return Data'!$B$7:$R$2843,10,0)</f>
        <v>14.0273</v>
      </c>
      <c r="E8" s="66">
        <f t="shared" ref="E8:E30" si="0">RANK(D8,D$8:D$30,0)</f>
        <v>11</v>
      </c>
      <c r="F8" s="65">
        <f>VLOOKUP($A8,'Return Data'!$B$7:$R$2843,11,0)</f>
        <v>43.477600000000002</v>
      </c>
      <c r="G8" s="66">
        <f t="shared" ref="G8:G18" si="1">RANK(F8,F$8:F$30,0)</f>
        <v>12</v>
      </c>
      <c r="H8" s="65">
        <f>VLOOKUP($A8,'Return Data'!$B$7:$R$2843,12,0)</f>
        <v>67.944699999999997</v>
      </c>
      <c r="I8" s="66">
        <f t="shared" ref="I8" si="2">RANK(H8,H$8:H$30,0)</f>
        <v>6</v>
      </c>
      <c r="J8" s="65">
        <f>VLOOKUP($A8,'Return Data'!$B$7:$R$2843,13,0)</f>
        <v>105.9571</v>
      </c>
      <c r="K8" s="66">
        <f t="shared" ref="K8" si="3">RANK(J8,J$8:J$30,0)</f>
        <v>9</v>
      </c>
      <c r="L8" s="65">
        <f>VLOOKUP($A8,'Return Data'!$B$7:$R$2843,17,0)</f>
        <v>15.377000000000001</v>
      </c>
      <c r="M8" s="66">
        <f>RANK(L8,L$8:L$30,0)</f>
        <v>19</v>
      </c>
      <c r="N8" s="65">
        <f>VLOOKUP($A8,'Return Data'!$B$7:$R$2843,14,0)</f>
        <v>3.0306999999999999</v>
      </c>
      <c r="O8" s="66">
        <f>RANK(N8,N$8:N$30,0)</f>
        <v>15</v>
      </c>
      <c r="P8" s="65">
        <f>VLOOKUP($A8,'Return Data'!$B$7:$R$2843,15,0)</f>
        <v>13.299899999999999</v>
      </c>
      <c r="Q8" s="66">
        <f>RANK(P8,P$8:P$30,0)</f>
        <v>11</v>
      </c>
      <c r="R8" s="65">
        <f>VLOOKUP($A8,'Return Data'!$B$7:$R$2843,16,0)</f>
        <v>16.745799999999999</v>
      </c>
      <c r="S8" s="67">
        <f t="shared" ref="S8:S30" si="4">RANK(R8,R$8:R$30,0)</f>
        <v>17</v>
      </c>
    </row>
    <row r="9" spans="1:20" x14ac:dyDescent="0.3">
      <c r="A9" s="63" t="s">
        <v>1452</v>
      </c>
      <c r="B9" s="64">
        <f>VLOOKUP($A9,'Return Data'!$B$7:$R$2843,3,0)</f>
        <v>44321</v>
      </c>
      <c r="C9" s="65">
        <f>VLOOKUP($A9,'Return Data'!$B$7:$R$2843,4,0)</f>
        <v>51.06</v>
      </c>
      <c r="D9" s="65">
        <f>VLOOKUP($A9,'Return Data'!$B$7:$R$2843,10,0)</f>
        <v>12.4422</v>
      </c>
      <c r="E9" s="66">
        <f t="shared" si="0"/>
        <v>14</v>
      </c>
      <c r="F9" s="65">
        <f>VLOOKUP($A9,'Return Data'!$B$7:$R$2843,11,0)</f>
        <v>35.870100000000001</v>
      </c>
      <c r="G9" s="66">
        <f t="shared" si="1"/>
        <v>23</v>
      </c>
      <c r="H9" s="65">
        <f>VLOOKUP($A9,'Return Data'!$B$7:$R$2843,12,0)</f>
        <v>57.592599999999997</v>
      </c>
      <c r="I9" s="66">
        <f t="shared" ref="I9:I30" si="5">RANK(H9,H$8:H$30,0)</f>
        <v>21</v>
      </c>
      <c r="J9" s="65">
        <f>VLOOKUP($A9,'Return Data'!$B$7:$R$2843,13,0)</f>
        <v>83.273499999999999</v>
      </c>
      <c r="K9" s="66">
        <f t="shared" ref="K9:K30" si="6">RANK(J9,J$8:J$30,0)</f>
        <v>22</v>
      </c>
      <c r="L9" s="65">
        <f>VLOOKUP($A9,'Return Data'!$B$7:$R$2843,17,0)</f>
        <v>31.748100000000001</v>
      </c>
      <c r="M9" s="66">
        <f t="shared" ref="M9:M30" si="7">RANK(L9,L$8:L$30,0)</f>
        <v>4</v>
      </c>
      <c r="N9" s="65">
        <f>VLOOKUP($A9,'Return Data'!$B$7:$R$2843,14,0)</f>
        <v>19.823499999999999</v>
      </c>
      <c r="O9" s="66">
        <f t="shared" ref="O9:O30" si="8">RANK(N9,N$8:N$30,0)</f>
        <v>2</v>
      </c>
      <c r="P9" s="65">
        <f>VLOOKUP($A9,'Return Data'!$B$7:$R$2843,15,0)</f>
        <v>20.1051</v>
      </c>
      <c r="Q9" s="66">
        <f t="shared" ref="Q9:Q30" si="9">RANK(P9,P$8:P$30,0)</f>
        <v>4</v>
      </c>
      <c r="R9" s="65">
        <f>VLOOKUP($A9,'Return Data'!$B$7:$R$2843,16,0)</f>
        <v>24.5169</v>
      </c>
      <c r="S9" s="67">
        <f t="shared" si="4"/>
        <v>9</v>
      </c>
    </row>
    <row r="10" spans="1:20" x14ac:dyDescent="0.3">
      <c r="A10" s="63" t="s">
        <v>1454</v>
      </c>
      <c r="B10" s="64">
        <f>VLOOKUP($A10,'Return Data'!$B$7:$R$2843,3,0)</f>
        <v>44321</v>
      </c>
      <c r="C10" s="65">
        <f>VLOOKUP($A10,'Return Data'!$B$7:$R$2843,4,0)</f>
        <v>20.81</v>
      </c>
      <c r="D10" s="65">
        <f>VLOOKUP($A10,'Return Data'!$B$7:$R$2843,10,0)</f>
        <v>17.970500000000001</v>
      </c>
      <c r="E10" s="66">
        <f t="shared" si="0"/>
        <v>5</v>
      </c>
      <c r="F10" s="65">
        <f>VLOOKUP($A10,'Return Data'!$B$7:$R$2843,11,0)</f>
        <v>44.2134</v>
      </c>
      <c r="G10" s="66">
        <f t="shared" si="1"/>
        <v>9</v>
      </c>
      <c r="H10" s="65">
        <f>VLOOKUP($A10,'Return Data'!$B$7:$R$2843,12,0)</f>
        <v>70.016300000000001</v>
      </c>
      <c r="I10" s="66">
        <f t="shared" si="5"/>
        <v>4</v>
      </c>
      <c r="J10" s="65">
        <f>VLOOKUP($A10,'Return Data'!$B$7:$R$2843,13,0)</f>
        <v>109.56699999999999</v>
      </c>
      <c r="K10" s="66">
        <f t="shared" si="6"/>
        <v>5</v>
      </c>
      <c r="L10" s="65">
        <f>VLOOKUP($A10,'Return Data'!$B$7:$R$2843,17,0)</f>
        <v>40.984900000000003</v>
      </c>
      <c r="M10" s="66">
        <f t="shared" si="7"/>
        <v>2</v>
      </c>
      <c r="N10" s="65"/>
      <c r="O10" s="66"/>
      <c r="P10" s="65"/>
      <c r="Q10" s="66"/>
      <c r="R10" s="65">
        <f>VLOOKUP($A10,'Return Data'!$B$7:$R$2843,16,0)</f>
        <v>36.0929</v>
      </c>
      <c r="S10" s="67">
        <f t="shared" si="4"/>
        <v>2</v>
      </c>
    </row>
    <row r="11" spans="1:20" x14ac:dyDescent="0.3">
      <c r="A11" s="63" t="s">
        <v>1456</v>
      </c>
      <c r="B11" s="64">
        <f>VLOOKUP($A11,'Return Data'!$B$7:$R$2843,3,0)</f>
        <v>44321</v>
      </c>
      <c r="C11" s="65">
        <f>VLOOKUP($A11,'Return Data'!$B$7:$R$2843,4,0)</f>
        <v>17.39</v>
      </c>
      <c r="D11" s="65">
        <f>VLOOKUP($A11,'Return Data'!$B$7:$R$2843,10,0)</f>
        <v>17.978300000000001</v>
      </c>
      <c r="E11" s="66">
        <f t="shared" si="0"/>
        <v>4</v>
      </c>
      <c r="F11" s="65">
        <f>VLOOKUP($A11,'Return Data'!$B$7:$R$2843,11,0)</f>
        <v>44.435200000000002</v>
      </c>
      <c r="G11" s="66">
        <f t="shared" si="1"/>
        <v>8</v>
      </c>
      <c r="H11" s="65">
        <f>VLOOKUP($A11,'Return Data'!$B$7:$R$2843,12,0)</f>
        <v>64.056600000000003</v>
      </c>
      <c r="I11" s="66">
        <f t="shared" si="5"/>
        <v>12</v>
      </c>
      <c r="J11" s="65">
        <f>VLOOKUP($A11,'Return Data'!$B$7:$R$2843,13,0)</f>
        <v>111.0437</v>
      </c>
      <c r="K11" s="66">
        <f t="shared" si="6"/>
        <v>4</v>
      </c>
      <c r="L11" s="65">
        <f>VLOOKUP($A11,'Return Data'!$B$7:$R$2843,17,0)</f>
        <v>29.922999999999998</v>
      </c>
      <c r="M11" s="66">
        <f t="shared" si="7"/>
        <v>6</v>
      </c>
      <c r="N11" s="65"/>
      <c r="O11" s="66"/>
      <c r="P11" s="65"/>
      <c r="Q11" s="66"/>
      <c r="R11" s="65">
        <f>VLOOKUP($A11,'Return Data'!$B$7:$R$2843,16,0)</f>
        <v>28.316700000000001</v>
      </c>
      <c r="S11" s="67">
        <f t="shared" si="4"/>
        <v>6</v>
      </c>
    </row>
    <row r="12" spans="1:20" x14ac:dyDescent="0.3">
      <c r="A12" s="63" t="s">
        <v>1458</v>
      </c>
      <c r="B12" s="64">
        <f>VLOOKUP($A12,'Return Data'!$B$7:$R$2843,3,0)</f>
        <v>44321</v>
      </c>
      <c r="C12" s="65">
        <f>VLOOKUP($A12,'Return Data'!$B$7:$R$2843,4,0)</f>
        <v>88.668999999999997</v>
      </c>
      <c r="D12" s="65">
        <f>VLOOKUP($A12,'Return Data'!$B$7:$R$2843,10,0)</f>
        <v>13.733599999999999</v>
      </c>
      <c r="E12" s="66">
        <f t="shared" si="0"/>
        <v>12</v>
      </c>
      <c r="F12" s="65">
        <f>VLOOKUP($A12,'Return Data'!$B$7:$R$2843,11,0)</f>
        <v>36.064300000000003</v>
      </c>
      <c r="G12" s="66">
        <f t="shared" si="1"/>
        <v>22</v>
      </c>
      <c r="H12" s="65">
        <f>VLOOKUP($A12,'Return Data'!$B$7:$R$2843,12,0)</f>
        <v>59.347700000000003</v>
      </c>
      <c r="I12" s="66">
        <f t="shared" si="5"/>
        <v>18</v>
      </c>
      <c r="J12" s="65">
        <f>VLOOKUP($A12,'Return Data'!$B$7:$R$2843,13,0)</f>
        <v>102.32980000000001</v>
      </c>
      <c r="K12" s="66">
        <f t="shared" si="6"/>
        <v>12</v>
      </c>
      <c r="L12" s="65">
        <f>VLOOKUP($A12,'Return Data'!$B$7:$R$2843,17,0)</f>
        <v>24.9497</v>
      </c>
      <c r="M12" s="66">
        <f t="shared" si="7"/>
        <v>12</v>
      </c>
      <c r="N12" s="65">
        <f>VLOOKUP($A12,'Return Data'!$B$7:$R$2843,14,0)</f>
        <v>9.2462</v>
      </c>
      <c r="O12" s="66">
        <f t="shared" si="8"/>
        <v>8</v>
      </c>
      <c r="P12" s="65">
        <f>VLOOKUP($A12,'Return Data'!$B$7:$R$2843,15,0)</f>
        <v>14.945499999999999</v>
      </c>
      <c r="Q12" s="66">
        <f t="shared" si="9"/>
        <v>10</v>
      </c>
      <c r="R12" s="65">
        <f>VLOOKUP($A12,'Return Data'!$B$7:$R$2843,16,0)</f>
        <v>21.435500000000001</v>
      </c>
      <c r="S12" s="67">
        <f t="shared" si="4"/>
        <v>12</v>
      </c>
    </row>
    <row r="13" spans="1:20" x14ac:dyDescent="0.3">
      <c r="A13" s="63" t="s">
        <v>1460</v>
      </c>
      <c r="B13" s="64">
        <f>VLOOKUP($A13,'Return Data'!$B$7:$R$2843,3,0)</f>
        <v>44321</v>
      </c>
      <c r="C13" s="65">
        <f>VLOOKUP($A13,'Return Data'!$B$7:$R$2843,4,0)</f>
        <v>19.015000000000001</v>
      </c>
      <c r="D13" s="65">
        <f>VLOOKUP($A13,'Return Data'!$B$7:$R$2843,10,0)</f>
        <v>13.1374</v>
      </c>
      <c r="E13" s="66">
        <f t="shared" si="0"/>
        <v>13</v>
      </c>
      <c r="F13" s="65">
        <f>VLOOKUP($A13,'Return Data'!$B$7:$R$2843,11,0)</f>
        <v>44.534799999999997</v>
      </c>
      <c r="G13" s="66">
        <f t="shared" si="1"/>
        <v>7</v>
      </c>
      <c r="H13" s="65">
        <f>VLOOKUP($A13,'Return Data'!$B$7:$R$2843,12,0)</f>
        <v>64.461200000000005</v>
      </c>
      <c r="I13" s="66">
        <f t="shared" si="5"/>
        <v>10</v>
      </c>
      <c r="J13" s="65">
        <f>VLOOKUP($A13,'Return Data'!$B$7:$R$2843,13,0)</f>
        <v>102.2657</v>
      </c>
      <c r="K13" s="66">
        <f t="shared" si="6"/>
        <v>13</v>
      </c>
      <c r="L13" s="65">
        <f>VLOOKUP($A13,'Return Data'!$B$7:$R$2843,17,0)</f>
        <v>31.730599999999999</v>
      </c>
      <c r="M13" s="66">
        <f t="shared" si="7"/>
        <v>5</v>
      </c>
      <c r="N13" s="65"/>
      <c r="O13" s="66"/>
      <c r="P13" s="65"/>
      <c r="Q13" s="66"/>
      <c r="R13" s="65">
        <f>VLOOKUP($A13,'Return Data'!$B$7:$R$2843,16,0)</f>
        <v>33.209600000000002</v>
      </c>
      <c r="S13" s="67">
        <f t="shared" si="4"/>
        <v>4</v>
      </c>
    </row>
    <row r="14" spans="1:20" x14ac:dyDescent="0.3">
      <c r="A14" s="63" t="s">
        <v>1463</v>
      </c>
      <c r="B14" s="64">
        <f>VLOOKUP($A14,'Return Data'!$B$7:$R$2843,3,0)</f>
        <v>44321</v>
      </c>
      <c r="C14" s="65">
        <f>VLOOKUP($A14,'Return Data'!$B$7:$R$2843,4,0)</f>
        <v>75.887699999999995</v>
      </c>
      <c r="D14" s="65">
        <f>VLOOKUP($A14,'Return Data'!$B$7:$R$2843,10,0)</f>
        <v>9.2457999999999991</v>
      </c>
      <c r="E14" s="66">
        <f t="shared" si="0"/>
        <v>19</v>
      </c>
      <c r="F14" s="65">
        <f>VLOOKUP($A14,'Return Data'!$B$7:$R$2843,11,0)</f>
        <v>41.129399999999997</v>
      </c>
      <c r="G14" s="66">
        <f t="shared" si="1"/>
        <v>16</v>
      </c>
      <c r="H14" s="65">
        <f>VLOOKUP($A14,'Return Data'!$B$7:$R$2843,12,0)</f>
        <v>65.2089</v>
      </c>
      <c r="I14" s="66">
        <f t="shared" si="5"/>
        <v>9</v>
      </c>
      <c r="J14" s="65">
        <f>VLOOKUP($A14,'Return Data'!$B$7:$R$2843,13,0)</f>
        <v>96.672600000000003</v>
      </c>
      <c r="K14" s="66">
        <f t="shared" si="6"/>
        <v>16</v>
      </c>
      <c r="L14" s="65">
        <f>VLOOKUP($A14,'Return Data'!$B$7:$R$2843,17,0)</f>
        <v>14.8314</v>
      </c>
      <c r="M14" s="66">
        <f t="shared" si="7"/>
        <v>20</v>
      </c>
      <c r="N14" s="65">
        <f>VLOOKUP($A14,'Return Data'!$B$7:$R$2843,14,0)</f>
        <v>5.3602999999999996</v>
      </c>
      <c r="O14" s="66">
        <f t="shared" si="8"/>
        <v>12</v>
      </c>
      <c r="P14" s="65">
        <f>VLOOKUP($A14,'Return Data'!$B$7:$R$2843,15,0)</f>
        <v>12.895</v>
      </c>
      <c r="Q14" s="66">
        <f t="shared" si="9"/>
        <v>12</v>
      </c>
      <c r="R14" s="65">
        <f>VLOOKUP($A14,'Return Data'!$B$7:$R$2843,16,0)</f>
        <v>19.465699999999998</v>
      </c>
      <c r="S14" s="67">
        <f t="shared" si="4"/>
        <v>15</v>
      </c>
    </row>
    <row r="15" spans="1:20" x14ac:dyDescent="0.3">
      <c r="A15" s="63" t="s">
        <v>1464</v>
      </c>
      <c r="B15" s="64">
        <f>VLOOKUP($A15,'Return Data'!$B$7:$R$2843,3,0)</f>
        <v>44321</v>
      </c>
      <c r="C15" s="65">
        <f>VLOOKUP($A15,'Return Data'!$B$7:$R$2843,4,0)</f>
        <v>61.59</v>
      </c>
      <c r="D15" s="65">
        <f>VLOOKUP($A15,'Return Data'!$B$7:$R$2843,10,0)</f>
        <v>12.1694</v>
      </c>
      <c r="E15" s="66">
        <f t="shared" si="0"/>
        <v>16</v>
      </c>
      <c r="F15" s="65">
        <f>VLOOKUP($A15,'Return Data'!$B$7:$R$2843,11,0)</f>
        <v>47.743899999999996</v>
      </c>
      <c r="G15" s="66">
        <f t="shared" si="1"/>
        <v>4</v>
      </c>
      <c r="H15" s="65">
        <f>VLOOKUP($A15,'Return Data'!$B$7:$R$2843,12,0)</f>
        <v>64.305700000000002</v>
      </c>
      <c r="I15" s="66">
        <f t="shared" si="5"/>
        <v>11</v>
      </c>
      <c r="J15" s="65">
        <f>VLOOKUP($A15,'Return Data'!$B$7:$R$2843,13,0)</f>
        <v>105.0335</v>
      </c>
      <c r="K15" s="66">
        <f t="shared" si="6"/>
        <v>10</v>
      </c>
      <c r="L15" s="65">
        <f>VLOOKUP($A15,'Return Data'!$B$7:$R$2843,17,0)</f>
        <v>15.6874</v>
      </c>
      <c r="M15" s="66">
        <f t="shared" si="7"/>
        <v>18</v>
      </c>
      <c r="N15" s="65">
        <f>VLOOKUP($A15,'Return Data'!$B$7:$R$2843,14,0)</f>
        <v>7.3056999999999999</v>
      </c>
      <c r="O15" s="66">
        <f t="shared" si="8"/>
        <v>10</v>
      </c>
      <c r="P15" s="65">
        <f>VLOOKUP($A15,'Return Data'!$B$7:$R$2843,15,0)</f>
        <v>18.119900000000001</v>
      </c>
      <c r="Q15" s="66">
        <f t="shared" si="9"/>
        <v>6</v>
      </c>
      <c r="R15" s="65">
        <f>VLOOKUP($A15,'Return Data'!$B$7:$R$2843,16,0)</f>
        <v>17.6099</v>
      </c>
      <c r="S15" s="67">
        <f t="shared" si="4"/>
        <v>16</v>
      </c>
    </row>
    <row r="16" spans="1:20" x14ac:dyDescent="0.3">
      <c r="A16" s="63" t="s">
        <v>1467</v>
      </c>
      <c r="B16" s="64">
        <f>VLOOKUP($A16,'Return Data'!$B$7:$R$2843,3,0)</f>
        <v>44321</v>
      </c>
      <c r="C16" s="65">
        <f>VLOOKUP($A16,'Return Data'!$B$7:$R$2843,4,0)</f>
        <v>71.028700000000001</v>
      </c>
      <c r="D16" s="65">
        <f>VLOOKUP($A16,'Return Data'!$B$7:$R$2843,10,0)</f>
        <v>11.226000000000001</v>
      </c>
      <c r="E16" s="66">
        <f t="shared" si="0"/>
        <v>18</v>
      </c>
      <c r="F16" s="65">
        <f>VLOOKUP($A16,'Return Data'!$B$7:$R$2843,11,0)</f>
        <v>37.059899999999999</v>
      </c>
      <c r="G16" s="66">
        <f t="shared" si="1"/>
        <v>20</v>
      </c>
      <c r="H16" s="65">
        <f>VLOOKUP($A16,'Return Data'!$B$7:$R$2843,12,0)</f>
        <v>59.483899999999998</v>
      </c>
      <c r="I16" s="66">
        <f t="shared" si="5"/>
        <v>17</v>
      </c>
      <c r="J16" s="65">
        <f>VLOOKUP($A16,'Return Data'!$B$7:$R$2843,13,0)</f>
        <v>100.6506</v>
      </c>
      <c r="K16" s="66">
        <f t="shared" si="6"/>
        <v>14</v>
      </c>
      <c r="L16" s="65">
        <f>VLOOKUP($A16,'Return Data'!$B$7:$R$2843,17,0)</f>
        <v>17.963100000000001</v>
      </c>
      <c r="M16" s="66">
        <f t="shared" si="7"/>
        <v>17</v>
      </c>
      <c r="N16" s="65">
        <f>VLOOKUP($A16,'Return Data'!$B$7:$R$2843,14,0)</f>
        <v>3.3466</v>
      </c>
      <c r="O16" s="66">
        <f t="shared" si="8"/>
        <v>14</v>
      </c>
      <c r="P16" s="65">
        <f>VLOOKUP($A16,'Return Data'!$B$7:$R$2843,15,0)</f>
        <v>12.380100000000001</v>
      </c>
      <c r="Q16" s="66">
        <f t="shared" si="9"/>
        <v>13</v>
      </c>
      <c r="R16" s="65">
        <f>VLOOKUP($A16,'Return Data'!$B$7:$R$2843,16,0)</f>
        <v>15.9308</v>
      </c>
      <c r="S16" s="67">
        <f t="shared" si="4"/>
        <v>19</v>
      </c>
    </row>
    <row r="17" spans="1:19" x14ac:dyDescent="0.3">
      <c r="A17" s="63" t="s">
        <v>1469</v>
      </c>
      <c r="B17" s="64">
        <f>VLOOKUP($A17,'Return Data'!$B$7:$R$2843,3,0)</f>
        <v>44321</v>
      </c>
      <c r="C17" s="65">
        <f>VLOOKUP($A17,'Return Data'!$B$7:$R$2843,4,0)</f>
        <v>40.11</v>
      </c>
      <c r="D17" s="65">
        <f>VLOOKUP($A17,'Return Data'!$B$7:$R$2843,10,0)</f>
        <v>8.9946000000000002</v>
      </c>
      <c r="E17" s="66">
        <f t="shared" si="0"/>
        <v>20</v>
      </c>
      <c r="F17" s="65">
        <f>VLOOKUP($A17,'Return Data'!$B$7:$R$2843,11,0)</f>
        <v>43.198900000000002</v>
      </c>
      <c r="G17" s="66">
        <f t="shared" si="1"/>
        <v>13</v>
      </c>
      <c r="H17" s="65">
        <f>VLOOKUP($A17,'Return Data'!$B$7:$R$2843,12,0)</f>
        <v>66.224599999999995</v>
      </c>
      <c r="I17" s="66">
        <f t="shared" si="5"/>
        <v>8</v>
      </c>
      <c r="J17" s="65">
        <f>VLOOKUP($A17,'Return Data'!$B$7:$R$2843,13,0)</f>
        <v>108.9063</v>
      </c>
      <c r="K17" s="66">
        <f t="shared" si="6"/>
        <v>6</v>
      </c>
      <c r="L17" s="65">
        <f>VLOOKUP($A17,'Return Data'!$B$7:$R$2843,17,0)</f>
        <v>25.129799999999999</v>
      </c>
      <c r="M17" s="66">
        <f t="shared" si="7"/>
        <v>11</v>
      </c>
      <c r="N17" s="65">
        <f>VLOOKUP($A17,'Return Data'!$B$7:$R$2843,14,0)</f>
        <v>10.8634</v>
      </c>
      <c r="O17" s="66">
        <f t="shared" si="8"/>
        <v>7</v>
      </c>
      <c r="P17" s="65">
        <f>VLOOKUP($A17,'Return Data'!$B$7:$R$2843,15,0)</f>
        <v>15.557399999999999</v>
      </c>
      <c r="Q17" s="66">
        <f t="shared" si="9"/>
        <v>8</v>
      </c>
      <c r="R17" s="65">
        <f>VLOOKUP($A17,'Return Data'!$B$7:$R$2843,16,0)</f>
        <v>15.232900000000001</v>
      </c>
      <c r="S17" s="67">
        <f t="shared" si="4"/>
        <v>20</v>
      </c>
    </row>
    <row r="18" spans="1:19" x14ac:dyDescent="0.3">
      <c r="A18" s="63" t="s">
        <v>1471</v>
      </c>
      <c r="B18" s="64">
        <f>VLOOKUP($A18,'Return Data'!$B$7:$R$2843,3,0)</f>
        <v>44321</v>
      </c>
      <c r="C18" s="65">
        <f>VLOOKUP($A18,'Return Data'!$B$7:$R$2843,4,0)</f>
        <v>14.11</v>
      </c>
      <c r="D18" s="65">
        <f>VLOOKUP($A18,'Return Data'!$B$7:$R$2843,10,0)</f>
        <v>15.089700000000001</v>
      </c>
      <c r="E18" s="66">
        <f t="shared" si="0"/>
        <v>9</v>
      </c>
      <c r="F18" s="65">
        <f>VLOOKUP($A18,'Return Data'!$B$7:$R$2843,11,0)</f>
        <v>43.979599999999998</v>
      </c>
      <c r="G18" s="66">
        <f t="shared" si="1"/>
        <v>10</v>
      </c>
      <c r="H18" s="65">
        <f>VLOOKUP($A18,'Return Data'!$B$7:$R$2843,12,0)</f>
        <v>61.997700000000002</v>
      </c>
      <c r="I18" s="66">
        <f t="shared" si="5"/>
        <v>14</v>
      </c>
      <c r="J18" s="65">
        <f>VLOOKUP($A18,'Return Data'!$B$7:$R$2843,13,0)</f>
        <v>92.234300000000005</v>
      </c>
      <c r="K18" s="66">
        <f t="shared" si="6"/>
        <v>20</v>
      </c>
      <c r="L18" s="65">
        <f>VLOOKUP($A18,'Return Data'!$B$7:$R$2843,17,0)</f>
        <v>20.515999999999998</v>
      </c>
      <c r="M18" s="66">
        <f t="shared" si="7"/>
        <v>14</v>
      </c>
      <c r="N18" s="65">
        <f>VLOOKUP($A18,'Return Data'!$B$7:$R$2843,14,0)</f>
        <v>8.0844000000000005</v>
      </c>
      <c r="O18" s="66">
        <f t="shared" si="8"/>
        <v>9</v>
      </c>
      <c r="P18" s="65"/>
      <c r="Q18" s="66"/>
      <c r="R18" s="65">
        <f>VLOOKUP($A18,'Return Data'!$B$7:$R$2843,16,0)</f>
        <v>9.2943999999999996</v>
      </c>
      <c r="S18" s="67">
        <f t="shared" si="4"/>
        <v>23</v>
      </c>
    </row>
    <row r="19" spans="1:19" x14ac:dyDescent="0.3">
      <c r="A19" s="63" t="s">
        <v>1472</v>
      </c>
      <c r="B19" s="64">
        <f>VLOOKUP($A19,'Return Data'!$B$7:$R$2843,3,0)</f>
        <v>44321</v>
      </c>
      <c r="C19" s="65">
        <f>VLOOKUP($A19,'Return Data'!$B$7:$R$2843,4,0)</f>
        <v>17.53</v>
      </c>
      <c r="D19" s="65">
        <f>VLOOKUP($A19,'Return Data'!$B$7:$R$2843,10,0)</f>
        <v>8.9497</v>
      </c>
      <c r="E19" s="66">
        <f t="shared" si="0"/>
        <v>21</v>
      </c>
      <c r="F19" s="65">
        <f>VLOOKUP($A19,'Return Data'!$B$7:$R$2843,11,0)</f>
        <v>36.846200000000003</v>
      </c>
      <c r="G19" s="66">
        <f t="shared" ref="G19" si="10">RANK(F19,F$8:F$30,0)</f>
        <v>21</v>
      </c>
      <c r="H19" s="65">
        <f>VLOOKUP($A19,'Return Data'!$B$7:$R$2843,12,0)</f>
        <v>59.074399999999997</v>
      </c>
      <c r="I19" s="66">
        <f t="shared" si="5"/>
        <v>20</v>
      </c>
      <c r="J19" s="65">
        <f>VLOOKUP($A19,'Return Data'!$B$7:$R$2843,13,0)</f>
        <v>93.915899999999993</v>
      </c>
      <c r="K19" s="66">
        <f t="shared" si="6"/>
        <v>18</v>
      </c>
      <c r="L19" s="65"/>
      <c r="M19" s="66"/>
      <c r="N19" s="65"/>
      <c r="O19" s="66"/>
      <c r="P19" s="65"/>
      <c r="Q19" s="66"/>
      <c r="R19" s="65">
        <f>VLOOKUP($A19,'Return Data'!$B$7:$R$2843,16,0)</f>
        <v>60.159500000000001</v>
      </c>
      <c r="S19" s="67">
        <f t="shared" si="4"/>
        <v>1</v>
      </c>
    </row>
    <row r="20" spans="1:19" x14ac:dyDescent="0.3">
      <c r="A20" s="63" t="s">
        <v>1474</v>
      </c>
      <c r="B20" s="64">
        <f>VLOOKUP($A20,'Return Data'!$B$7:$R$2843,3,0)</f>
        <v>44321</v>
      </c>
      <c r="C20" s="65">
        <f>VLOOKUP($A20,'Return Data'!$B$7:$R$2843,4,0)</f>
        <v>16.37</v>
      </c>
      <c r="D20" s="65">
        <f>VLOOKUP($A20,'Return Data'!$B$7:$R$2843,10,0)</f>
        <v>7.5557999999999996</v>
      </c>
      <c r="E20" s="66">
        <f t="shared" si="0"/>
        <v>23</v>
      </c>
      <c r="F20" s="65">
        <f>VLOOKUP($A20,'Return Data'!$B$7:$R$2843,11,0)</f>
        <v>42.100700000000003</v>
      </c>
      <c r="G20" s="66">
        <f>RANK(F20,F$8:F$30,0)</f>
        <v>15</v>
      </c>
      <c r="H20" s="65">
        <f>VLOOKUP($A20,'Return Data'!$B$7:$R$2843,12,0)</f>
        <v>54.725900000000003</v>
      </c>
      <c r="I20" s="66">
        <f t="shared" si="5"/>
        <v>23</v>
      </c>
      <c r="J20" s="65">
        <f>VLOOKUP($A20,'Return Data'!$B$7:$R$2843,13,0)</f>
        <v>80.684299999999993</v>
      </c>
      <c r="K20" s="66">
        <f t="shared" si="6"/>
        <v>23</v>
      </c>
      <c r="L20" s="65">
        <f>VLOOKUP($A20,'Return Data'!$B$7:$R$2843,17,0)</f>
        <v>24.571300000000001</v>
      </c>
      <c r="M20" s="66">
        <f t="shared" si="7"/>
        <v>13</v>
      </c>
      <c r="N20" s="65"/>
      <c r="O20" s="66"/>
      <c r="P20" s="65"/>
      <c r="Q20" s="66"/>
      <c r="R20" s="65">
        <f>VLOOKUP($A20,'Return Data'!$B$7:$R$2843,16,0)</f>
        <v>21.648399999999999</v>
      </c>
      <c r="S20" s="67">
        <f t="shared" si="4"/>
        <v>11</v>
      </c>
    </row>
    <row r="21" spans="1:19" x14ac:dyDescent="0.3">
      <c r="A21" s="63" t="s">
        <v>1476</v>
      </c>
      <c r="B21" s="64">
        <f>VLOOKUP($A21,'Return Data'!$B$7:$R$2843,3,0)</f>
        <v>44321</v>
      </c>
      <c r="C21" s="65">
        <f>VLOOKUP($A21,'Return Data'!$B$7:$R$2843,4,0)</f>
        <v>13.5388</v>
      </c>
      <c r="D21" s="65">
        <f>VLOOKUP($A21,'Return Data'!$B$7:$R$2843,10,0)</f>
        <v>8.5604999999999993</v>
      </c>
      <c r="E21" s="66">
        <f t="shared" si="0"/>
        <v>22</v>
      </c>
      <c r="F21" s="65">
        <f>VLOOKUP($A21,'Return Data'!$B$7:$R$2843,11,0)</f>
        <v>40.642400000000002</v>
      </c>
      <c r="G21" s="66">
        <f>RANK(F21,F$8:F$30,0)</f>
        <v>19</v>
      </c>
      <c r="H21" s="65">
        <f>VLOOKUP($A21,'Return Data'!$B$7:$R$2843,12,0)</f>
        <v>56.050699999999999</v>
      </c>
      <c r="I21" s="66">
        <f t="shared" si="5"/>
        <v>22</v>
      </c>
      <c r="J21" s="65">
        <f>VLOOKUP($A21,'Return Data'!$B$7:$R$2843,13,0)</f>
        <v>91.645600000000002</v>
      </c>
      <c r="K21" s="66">
        <f t="shared" si="6"/>
        <v>21</v>
      </c>
      <c r="L21" s="65"/>
      <c r="M21" s="66"/>
      <c r="N21" s="65"/>
      <c r="O21" s="66"/>
      <c r="P21" s="65"/>
      <c r="Q21" s="66"/>
      <c r="R21" s="65">
        <f>VLOOKUP($A21,'Return Data'!$B$7:$R$2843,16,0)</f>
        <v>28.354900000000001</v>
      </c>
      <c r="S21" s="67">
        <f t="shared" si="4"/>
        <v>5</v>
      </c>
    </row>
    <row r="22" spans="1:19" x14ac:dyDescent="0.3">
      <c r="A22" s="63" t="s">
        <v>1479</v>
      </c>
      <c r="B22" s="64">
        <f>VLOOKUP($A22,'Return Data'!$B$7:$R$2843,3,0)</f>
        <v>44321</v>
      </c>
      <c r="C22" s="65">
        <f>VLOOKUP($A22,'Return Data'!$B$7:$R$2843,4,0)</f>
        <v>138.471</v>
      </c>
      <c r="D22" s="65">
        <f>VLOOKUP($A22,'Return Data'!$B$7:$R$2843,10,0)</f>
        <v>15.5639</v>
      </c>
      <c r="E22" s="66">
        <f t="shared" si="0"/>
        <v>7</v>
      </c>
      <c r="F22" s="65">
        <f>VLOOKUP($A22,'Return Data'!$B$7:$R$2843,11,0)</f>
        <v>51.103200000000001</v>
      </c>
      <c r="G22" s="66">
        <f t="shared" ref="G22:G30" si="11">RANK(F22,F$8:F$30,0)</f>
        <v>3</v>
      </c>
      <c r="H22" s="65">
        <f>VLOOKUP($A22,'Return Data'!$B$7:$R$2843,12,0)</f>
        <v>80.012500000000003</v>
      </c>
      <c r="I22" s="66">
        <f t="shared" si="5"/>
        <v>2</v>
      </c>
      <c r="J22" s="65">
        <f>VLOOKUP($A22,'Return Data'!$B$7:$R$2843,13,0)</f>
        <v>124.65560000000001</v>
      </c>
      <c r="K22" s="66">
        <f t="shared" si="6"/>
        <v>2</v>
      </c>
      <c r="L22" s="65">
        <f>VLOOKUP($A22,'Return Data'!$B$7:$R$2843,17,0)</f>
        <v>35.166499999999999</v>
      </c>
      <c r="M22" s="66">
        <f t="shared" si="7"/>
        <v>3</v>
      </c>
      <c r="N22" s="65">
        <f>VLOOKUP($A22,'Return Data'!$B$7:$R$2843,14,0)</f>
        <v>16.860099999999999</v>
      </c>
      <c r="O22" s="66">
        <f t="shared" si="8"/>
        <v>3</v>
      </c>
      <c r="P22" s="65">
        <f>VLOOKUP($A22,'Return Data'!$B$7:$R$2843,15,0)</f>
        <v>20.199200000000001</v>
      </c>
      <c r="Q22" s="66">
        <f t="shared" si="9"/>
        <v>3</v>
      </c>
      <c r="R22" s="65">
        <f>VLOOKUP($A22,'Return Data'!$B$7:$R$2843,16,0)</f>
        <v>19.912600000000001</v>
      </c>
      <c r="S22" s="67">
        <f t="shared" si="4"/>
        <v>13</v>
      </c>
    </row>
    <row r="23" spans="1:19" x14ac:dyDescent="0.3">
      <c r="A23" s="63" t="s">
        <v>1480</v>
      </c>
      <c r="B23" s="64">
        <f>VLOOKUP($A23,'Return Data'!$B$7:$R$2843,3,0)</f>
        <v>44321</v>
      </c>
      <c r="C23" s="65">
        <f>VLOOKUP($A23,'Return Data'!$B$7:$R$2843,4,0)</f>
        <v>35.121000000000002</v>
      </c>
      <c r="D23" s="65">
        <f>VLOOKUP($A23,'Return Data'!$B$7:$R$2843,10,0)</f>
        <v>18.616</v>
      </c>
      <c r="E23" s="66">
        <f t="shared" si="0"/>
        <v>3</v>
      </c>
      <c r="F23" s="65">
        <f>VLOOKUP($A23,'Return Data'!$B$7:$R$2843,11,0)</f>
        <v>47.610599999999998</v>
      </c>
      <c r="G23" s="66">
        <f t="shared" si="11"/>
        <v>5</v>
      </c>
      <c r="H23" s="65">
        <f>VLOOKUP($A23,'Return Data'!$B$7:$R$2843,12,0)</f>
        <v>69.519300000000001</v>
      </c>
      <c r="I23" s="66">
        <f t="shared" si="5"/>
        <v>5</v>
      </c>
      <c r="J23" s="65">
        <f>VLOOKUP($A23,'Return Data'!$B$7:$R$2843,13,0)</f>
        <v>106.6671</v>
      </c>
      <c r="K23" s="66">
        <f t="shared" si="6"/>
        <v>7</v>
      </c>
      <c r="L23" s="65">
        <f>VLOOKUP($A23,'Return Data'!$B$7:$R$2843,17,0)</f>
        <v>18.450600000000001</v>
      </c>
      <c r="M23" s="66">
        <f t="shared" si="7"/>
        <v>16</v>
      </c>
      <c r="N23" s="65">
        <f>VLOOKUP($A23,'Return Data'!$B$7:$R$2843,14,0)</f>
        <v>6.4729999999999999</v>
      </c>
      <c r="O23" s="66">
        <f t="shared" si="8"/>
        <v>11</v>
      </c>
      <c r="P23" s="65">
        <f>VLOOKUP($A23,'Return Data'!$B$7:$R$2843,15,0)</f>
        <v>18.981300000000001</v>
      </c>
      <c r="Q23" s="66">
        <f t="shared" si="9"/>
        <v>5</v>
      </c>
      <c r="R23" s="65">
        <f>VLOOKUP($A23,'Return Data'!$B$7:$R$2843,16,0)</f>
        <v>19.699100000000001</v>
      </c>
      <c r="S23" s="67">
        <f t="shared" si="4"/>
        <v>14</v>
      </c>
    </row>
    <row r="24" spans="1:19" x14ac:dyDescent="0.3">
      <c r="A24" s="63" t="s">
        <v>1483</v>
      </c>
      <c r="B24" s="64">
        <f>VLOOKUP($A24,'Return Data'!$B$7:$R$2843,3,0)</f>
        <v>44321</v>
      </c>
      <c r="C24" s="65">
        <f>VLOOKUP($A24,'Return Data'!$B$7:$R$2843,4,0)</f>
        <v>68.528099999999995</v>
      </c>
      <c r="D24" s="65">
        <f>VLOOKUP($A24,'Return Data'!$B$7:$R$2843,10,0)</f>
        <v>17.919499999999999</v>
      </c>
      <c r="E24" s="66">
        <f t="shared" si="0"/>
        <v>6</v>
      </c>
      <c r="F24" s="65">
        <f>VLOOKUP($A24,'Return Data'!$B$7:$R$2843,11,0)</f>
        <v>51.235100000000003</v>
      </c>
      <c r="G24" s="66">
        <f t="shared" si="11"/>
        <v>2</v>
      </c>
      <c r="H24" s="65">
        <f>VLOOKUP($A24,'Return Data'!$B$7:$R$2843,12,0)</f>
        <v>70.955299999999994</v>
      </c>
      <c r="I24" s="66">
        <f t="shared" si="5"/>
        <v>3</v>
      </c>
      <c r="J24" s="65">
        <f>VLOOKUP($A24,'Return Data'!$B$7:$R$2843,13,0)</f>
        <v>111.8262</v>
      </c>
      <c r="K24" s="66">
        <f t="shared" si="6"/>
        <v>3</v>
      </c>
      <c r="L24" s="65">
        <f>VLOOKUP($A24,'Return Data'!$B$7:$R$2843,17,0)</f>
        <v>27.4681</v>
      </c>
      <c r="M24" s="66">
        <f t="shared" si="7"/>
        <v>9</v>
      </c>
      <c r="N24" s="65">
        <f>VLOOKUP($A24,'Return Data'!$B$7:$R$2843,14,0)</f>
        <v>12.420299999999999</v>
      </c>
      <c r="O24" s="66">
        <f t="shared" si="8"/>
        <v>5</v>
      </c>
      <c r="P24" s="65">
        <f>VLOOKUP($A24,'Return Data'!$B$7:$R$2843,15,0)</f>
        <v>21.234400000000001</v>
      </c>
      <c r="Q24" s="66">
        <f t="shared" si="9"/>
        <v>2</v>
      </c>
      <c r="R24" s="65">
        <f>VLOOKUP($A24,'Return Data'!$B$7:$R$2843,16,0)</f>
        <v>24.5183</v>
      </c>
      <c r="S24" s="67">
        <f t="shared" si="4"/>
        <v>8</v>
      </c>
    </row>
    <row r="25" spans="1:19" x14ac:dyDescent="0.3">
      <c r="A25" s="63" t="s">
        <v>1484</v>
      </c>
      <c r="B25" s="64">
        <f>VLOOKUP($A25,'Return Data'!$B$7:$R$2843,3,0)</f>
        <v>44321</v>
      </c>
      <c r="C25" s="65">
        <f>VLOOKUP($A25,'Return Data'!$B$7:$R$2843,4,0)</f>
        <v>17.899999999999999</v>
      </c>
      <c r="D25" s="65">
        <f>VLOOKUP($A25,'Return Data'!$B$7:$R$2843,10,0)</f>
        <v>12.437200000000001</v>
      </c>
      <c r="E25" s="66">
        <f t="shared" si="0"/>
        <v>15</v>
      </c>
      <c r="F25" s="65">
        <f>VLOOKUP($A25,'Return Data'!$B$7:$R$2843,11,0)</f>
        <v>43.659700000000001</v>
      </c>
      <c r="G25" s="66">
        <f t="shared" si="11"/>
        <v>11</v>
      </c>
      <c r="H25" s="65">
        <f>VLOOKUP($A25,'Return Data'!$B$7:$R$2843,12,0)</f>
        <v>60.826599999999999</v>
      </c>
      <c r="I25" s="66">
        <f t="shared" si="5"/>
        <v>16</v>
      </c>
      <c r="J25" s="65">
        <f>VLOOKUP($A25,'Return Data'!$B$7:$R$2843,13,0)</f>
        <v>106.2212</v>
      </c>
      <c r="K25" s="66">
        <f t="shared" si="6"/>
        <v>8</v>
      </c>
      <c r="L25" s="65"/>
      <c r="M25" s="66"/>
      <c r="N25" s="65"/>
      <c r="O25" s="66"/>
      <c r="P25" s="65"/>
      <c r="Q25" s="66"/>
      <c r="R25" s="65">
        <f>VLOOKUP($A25,'Return Data'!$B$7:$R$2843,16,0)</f>
        <v>34.168500000000002</v>
      </c>
      <c r="S25" s="67">
        <f t="shared" si="4"/>
        <v>3</v>
      </c>
    </row>
    <row r="26" spans="1:19" x14ac:dyDescent="0.3">
      <c r="A26" s="63" t="s">
        <v>1487</v>
      </c>
      <c r="B26" s="64">
        <f>VLOOKUP($A26,'Return Data'!$B$7:$R$2843,3,0)</f>
        <v>44321</v>
      </c>
      <c r="C26" s="65">
        <f>VLOOKUP($A26,'Return Data'!$B$7:$R$2843,4,0)</f>
        <v>101.3036</v>
      </c>
      <c r="D26" s="65">
        <f>VLOOKUP($A26,'Return Data'!$B$7:$R$2843,10,0)</f>
        <v>32.686300000000003</v>
      </c>
      <c r="E26" s="66">
        <f t="shared" si="0"/>
        <v>1</v>
      </c>
      <c r="F26" s="65">
        <f>VLOOKUP($A26,'Return Data'!$B$7:$R$2843,11,0)</f>
        <v>60.14</v>
      </c>
      <c r="G26" s="66">
        <f t="shared" si="11"/>
        <v>1</v>
      </c>
      <c r="H26" s="65">
        <f>VLOOKUP($A26,'Return Data'!$B$7:$R$2843,12,0)</f>
        <v>88.820300000000003</v>
      </c>
      <c r="I26" s="66">
        <f t="shared" si="5"/>
        <v>1</v>
      </c>
      <c r="J26" s="65">
        <f>VLOOKUP($A26,'Return Data'!$B$7:$R$2843,13,0)</f>
        <v>190.8432</v>
      </c>
      <c r="K26" s="66">
        <f t="shared" si="6"/>
        <v>1</v>
      </c>
      <c r="L26" s="65">
        <f>VLOOKUP($A26,'Return Data'!$B$7:$R$2843,17,0)</f>
        <v>44.030900000000003</v>
      </c>
      <c r="M26" s="66">
        <f t="shared" si="7"/>
        <v>1</v>
      </c>
      <c r="N26" s="65">
        <f>VLOOKUP($A26,'Return Data'!$B$7:$R$2843,14,0)</f>
        <v>25.5044</v>
      </c>
      <c r="O26" s="66">
        <f t="shared" si="8"/>
        <v>1</v>
      </c>
      <c r="P26" s="65">
        <f>VLOOKUP($A26,'Return Data'!$B$7:$R$2843,15,0)</f>
        <v>17.1648</v>
      </c>
      <c r="Q26" s="66">
        <f t="shared" si="9"/>
        <v>7</v>
      </c>
      <c r="R26" s="65">
        <f>VLOOKUP($A26,'Return Data'!$B$7:$R$2843,16,0)</f>
        <v>13.9621</v>
      </c>
      <c r="S26" s="67">
        <f t="shared" si="4"/>
        <v>21</v>
      </c>
    </row>
    <row r="27" spans="1:19" x14ac:dyDescent="0.3">
      <c r="A27" s="63" t="s">
        <v>1488</v>
      </c>
      <c r="B27" s="64">
        <f>VLOOKUP($A27,'Return Data'!$B$7:$R$2843,3,0)</f>
        <v>44321</v>
      </c>
      <c r="C27" s="65">
        <f>VLOOKUP($A27,'Return Data'!$B$7:$R$2843,4,0)</f>
        <v>92.057699999999997</v>
      </c>
      <c r="D27" s="65">
        <f>VLOOKUP($A27,'Return Data'!$B$7:$R$2843,10,0)</f>
        <v>11.429399999999999</v>
      </c>
      <c r="E27" s="66">
        <f t="shared" si="0"/>
        <v>17</v>
      </c>
      <c r="F27" s="65">
        <f>VLOOKUP($A27,'Return Data'!$B$7:$R$2843,11,0)</f>
        <v>40.840299999999999</v>
      </c>
      <c r="G27" s="66">
        <f t="shared" si="11"/>
        <v>18</v>
      </c>
      <c r="H27" s="65">
        <f>VLOOKUP($A27,'Return Data'!$B$7:$R$2843,12,0)</f>
        <v>61.4863</v>
      </c>
      <c r="I27" s="66">
        <f t="shared" si="5"/>
        <v>15</v>
      </c>
      <c r="J27" s="65">
        <f>VLOOKUP($A27,'Return Data'!$B$7:$R$2843,13,0)</f>
        <v>93.743700000000004</v>
      </c>
      <c r="K27" s="66">
        <f t="shared" si="6"/>
        <v>19</v>
      </c>
      <c r="L27" s="65">
        <f>VLOOKUP($A27,'Return Data'!$B$7:$R$2843,17,0)</f>
        <v>29.358899999999998</v>
      </c>
      <c r="M27" s="66">
        <f t="shared" si="7"/>
        <v>7</v>
      </c>
      <c r="N27" s="65">
        <f>VLOOKUP($A27,'Return Data'!$B$7:$R$2843,14,0)</f>
        <v>14.3299</v>
      </c>
      <c r="O27" s="66">
        <f t="shared" si="8"/>
        <v>4</v>
      </c>
      <c r="P27" s="65">
        <f>VLOOKUP($A27,'Return Data'!$B$7:$R$2843,15,0)</f>
        <v>22.035</v>
      </c>
      <c r="Q27" s="66">
        <f t="shared" si="9"/>
        <v>1</v>
      </c>
      <c r="R27" s="65">
        <f>VLOOKUP($A27,'Return Data'!$B$7:$R$2843,16,0)</f>
        <v>26.694299999999998</v>
      </c>
      <c r="S27" s="67">
        <f t="shared" si="4"/>
        <v>7</v>
      </c>
    </row>
    <row r="28" spans="1:19" x14ac:dyDescent="0.3">
      <c r="A28" s="63" t="s">
        <v>1491</v>
      </c>
      <c r="B28" s="64">
        <f>VLOOKUP($A28,'Return Data'!$B$7:$R$2843,3,0)</f>
        <v>44321</v>
      </c>
      <c r="C28" s="65">
        <f>VLOOKUP($A28,'Return Data'!$B$7:$R$2843,4,0)</f>
        <v>120.2255</v>
      </c>
      <c r="D28" s="65">
        <f>VLOOKUP($A28,'Return Data'!$B$7:$R$2843,10,0)</f>
        <v>15.3643</v>
      </c>
      <c r="E28" s="66">
        <f t="shared" si="0"/>
        <v>8</v>
      </c>
      <c r="F28" s="65">
        <f>VLOOKUP($A28,'Return Data'!$B$7:$R$2843,11,0)</f>
        <v>42.7378</v>
      </c>
      <c r="G28" s="66">
        <f t="shared" si="11"/>
        <v>14</v>
      </c>
      <c r="H28" s="65">
        <f>VLOOKUP($A28,'Return Data'!$B$7:$R$2843,12,0)</f>
        <v>66.300799999999995</v>
      </c>
      <c r="I28" s="66">
        <f t="shared" si="5"/>
        <v>7</v>
      </c>
      <c r="J28" s="65">
        <f>VLOOKUP($A28,'Return Data'!$B$7:$R$2843,13,0)</f>
        <v>103.94240000000001</v>
      </c>
      <c r="K28" s="66">
        <f t="shared" si="6"/>
        <v>11</v>
      </c>
      <c r="L28" s="65">
        <f>VLOOKUP($A28,'Return Data'!$B$7:$R$2843,17,0)</f>
        <v>19.6267</v>
      </c>
      <c r="M28" s="66">
        <f t="shared" si="7"/>
        <v>15</v>
      </c>
      <c r="N28" s="65">
        <f>VLOOKUP($A28,'Return Data'!$B$7:$R$2843,14,0)</f>
        <v>3.8553999999999999</v>
      </c>
      <c r="O28" s="66">
        <f t="shared" si="8"/>
        <v>13</v>
      </c>
      <c r="P28" s="65">
        <f>VLOOKUP($A28,'Return Data'!$B$7:$R$2843,15,0)</f>
        <v>11.9277</v>
      </c>
      <c r="Q28" s="66">
        <f t="shared" si="9"/>
        <v>14</v>
      </c>
      <c r="R28" s="65">
        <f>VLOOKUP($A28,'Return Data'!$B$7:$R$2843,16,0)</f>
        <v>16.132300000000001</v>
      </c>
      <c r="S28" s="67">
        <f t="shared" si="4"/>
        <v>18</v>
      </c>
    </row>
    <row r="29" spans="1:19" x14ac:dyDescent="0.3">
      <c r="A29" s="63" t="s">
        <v>1492</v>
      </c>
      <c r="B29" s="64">
        <f>VLOOKUP($A29,'Return Data'!$B$7:$R$2843,3,0)</f>
        <v>44321</v>
      </c>
      <c r="C29" s="65">
        <f>VLOOKUP($A29,'Return Data'!$B$7:$R$2843,4,0)</f>
        <v>16.969100000000001</v>
      </c>
      <c r="D29" s="65">
        <f>VLOOKUP($A29,'Return Data'!$B$7:$R$2843,10,0)</f>
        <v>19.703900000000001</v>
      </c>
      <c r="E29" s="66">
        <f t="shared" si="0"/>
        <v>2</v>
      </c>
      <c r="F29" s="65">
        <f>VLOOKUP($A29,'Return Data'!$B$7:$R$2843,11,0)</f>
        <v>47.3703</v>
      </c>
      <c r="G29" s="66">
        <f t="shared" si="11"/>
        <v>6</v>
      </c>
      <c r="H29" s="65">
        <f>VLOOKUP($A29,'Return Data'!$B$7:$R$2843,12,0)</f>
        <v>63.117400000000004</v>
      </c>
      <c r="I29" s="66">
        <f t="shared" si="5"/>
        <v>13</v>
      </c>
      <c r="J29" s="65">
        <f>VLOOKUP($A29,'Return Data'!$B$7:$R$2843,13,0)</f>
        <v>98.927400000000006</v>
      </c>
      <c r="K29" s="66">
        <f t="shared" si="6"/>
        <v>15</v>
      </c>
      <c r="L29" s="65">
        <f>VLOOKUP($A29,'Return Data'!$B$7:$R$2843,17,0)</f>
        <v>26.6158</v>
      </c>
      <c r="M29" s="66">
        <f t="shared" si="7"/>
        <v>10</v>
      </c>
      <c r="N29" s="65"/>
      <c r="O29" s="66"/>
      <c r="P29" s="65"/>
      <c r="Q29" s="66"/>
      <c r="R29" s="65">
        <f>VLOOKUP($A29,'Return Data'!$B$7:$R$2843,16,0)</f>
        <v>23.7727</v>
      </c>
      <c r="S29" s="67">
        <f t="shared" si="4"/>
        <v>10</v>
      </c>
    </row>
    <row r="30" spans="1:19" x14ac:dyDescent="0.3">
      <c r="A30" s="63" t="s">
        <v>1494</v>
      </c>
      <c r="B30" s="64">
        <f>VLOOKUP($A30,'Return Data'!$B$7:$R$2843,3,0)</f>
        <v>44321</v>
      </c>
      <c r="C30" s="65">
        <f>VLOOKUP($A30,'Return Data'!$B$7:$R$2843,4,0)</f>
        <v>23.7</v>
      </c>
      <c r="D30" s="65">
        <f>VLOOKUP($A30,'Return Data'!$B$7:$R$2843,10,0)</f>
        <v>14.3271</v>
      </c>
      <c r="E30" s="66">
        <f t="shared" si="0"/>
        <v>10</v>
      </c>
      <c r="F30" s="65">
        <f>VLOOKUP($A30,'Return Data'!$B$7:$R$2843,11,0)</f>
        <v>41.071399999999997</v>
      </c>
      <c r="G30" s="66">
        <f t="shared" si="11"/>
        <v>17</v>
      </c>
      <c r="H30" s="65">
        <f>VLOOKUP($A30,'Return Data'!$B$7:$R$2843,12,0)</f>
        <v>59.2742</v>
      </c>
      <c r="I30" s="66">
        <f t="shared" si="5"/>
        <v>19</v>
      </c>
      <c r="J30" s="65">
        <f>VLOOKUP($A30,'Return Data'!$B$7:$R$2843,13,0)</f>
        <v>95.544600000000003</v>
      </c>
      <c r="K30" s="66">
        <f t="shared" si="6"/>
        <v>17</v>
      </c>
      <c r="L30" s="65">
        <f>VLOOKUP($A30,'Return Data'!$B$7:$R$2843,17,0)</f>
        <v>28.7394</v>
      </c>
      <c r="M30" s="66">
        <f t="shared" si="7"/>
        <v>8</v>
      </c>
      <c r="N30" s="65">
        <f>VLOOKUP($A30,'Return Data'!$B$7:$R$2843,14,0)</f>
        <v>11.45</v>
      </c>
      <c r="O30" s="66">
        <f t="shared" si="8"/>
        <v>6</v>
      </c>
      <c r="P30" s="65">
        <f>VLOOKUP($A30,'Return Data'!$B$7:$R$2843,15,0)</f>
        <v>15.0167</v>
      </c>
      <c r="Q30" s="66">
        <f t="shared" si="9"/>
        <v>9</v>
      </c>
      <c r="R30" s="65">
        <f>VLOOKUP($A30,'Return Data'!$B$7:$R$2843,16,0)</f>
        <v>13.3072</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14.309930434782606</v>
      </c>
      <c r="E32" s="74"/>
      <c r="F32" s="75">
        <f>AVERAGE(F8:F30)</f>
        <v>43.785426086956519</v>
      </c>
      <c r="G32" s="74"/>
      <c r="H32" s="75">
        <f>AVERAGE(H8:H30)</f>
        <v>64.81754782608698</v>
      </c>
      <c r="I32" s="74"/>
      <c r="J32" s="75">
        <f>AVERAGE(J8:J30)</f>
        <v>105.06744782608698</v>
      </c>
      <c r="K32" s="74"/>
      <c r="L32" s="75">
        <f>AVERAGE(L8:L30)</f>
        <v>26.143459999999997</v>
      </c>
      <c r="M32" s="74"/>
      <c r="N32" s="75">
        <f>AVERAGE(N8:N30)</f>
        <v>10.53026</v>
      </c>
      <c r="O32" s="74"/>
      <c r="P32" s="75">
        <f>AVERAGE(P8:P30)</f>
        <v>16.704428571428569</v>
      </c>
      <c r="Q32" s="74"/>
      <c r="R32" s="75">
        <f>AVERAGE(R8:R30)</f>
        <v>23.486130434782606</v>
      </c>
      <c r="S32" s="76"/>
    </row>
    <row r="33" spans="1:19" x14ac:dyDescent="0.3">
      <c r="A33" s="73" t="s">
        <v>28</v>
      </c>
      <c r="B33" s="74"/>
      <c r="C33" s="74"/>
      <c r="D33" s="75">
        <f>MIN(D8:D30)</f>
        <v>7.5557999999999996</v>
      </c>
      <c r="E33" s="74"/>
      <c r="F33" s="75">
        <f>MIN(F8:F30)</f>
        <v>35.870100000000001</v>
      </c>
      <c r="G33" s="74"/>
      <c r="H33" s="75">
        <f>MIN(H8:H30)</f>
        <v>54.725900000000003</v>
      </c>
      <c r="I33" s="74"/>
      <c r="J33" s="75">
        <f>MIN(J8:J30)</f>
        <v>80.684299999999993</v>
      </c>
      <c r="K33" s="74"/>
      <c r="L33" s="75">
        <f>MIN(L8:L30)</f>
        <v>14.8314</v>
      </c>
      <c r="M33" s="74"/>
      <c r="N33" s="75">
        <f>MIN(N8:N30)</f>
        <v>3.0306999999999999</v>
      </c>
      <c r="O33" s="74"/>
      <c r="P33" s="75">
        <f>MIN(P8:P30)</f>
        <v>11.9277</v>
      </c>
      <c r="Q33" s="74"/>
      <c r="R33" s="75">
        <f>MIN(R8:R30)</f>
        <v>9.2943999999999996</v>
      </c>
      <c r="S33" s="76"/>
    </row>
    <row r="34" spans="1:19" ht="15" thickBot="1" x14ac:dyDescent="0.35">
      <c r="A34" s="77" t="s">
        <v>29</v>
      </c>
      <c r="B34" s="78"/>
      <c r="C34" s="78"/>
      <c r="D34" s="79">
        <f>MAX(D8:D30)</f>
        <v>32.686300000000003</v>
      </c>
      <c r="E34" s="78"/>
      <c r="F34" s="79">
        <f>MAX(F8:F30)</f>
        <v>60.14</v>
      </c>
      <c r="G34" s="78"/>
      <c r="H34" s="79">
        <f>MAX(H8:H30)</f>
        <v>88.820300000000003</v>
      </c>
      <c r="I34" s="78"/>
      <c r="J34" s="79">
        <f>MAX(J8:J30)</f>
        <v>190.8432</v>
      </c>
      <c r="K34" s="78"/>
      <c r="L34" s="79">
        <f>MAX(L8:L30)</f>
        <v>44.030900000000003</v>
      </c>
      <c r="M34" s="78"/>
      <c r="N34" s="79">
        <f>MAX(N8:N30)</f>
        <v>25.5044</v>
      </c>
      <c r="O34" s="78"/>
      <c r="P34" s="79">
        <f>MAX(P8:P30)</f>
        <v>22.035</v>
      </c>
      <c r="Q34" s="78"/>
      <c r="R34" s="79">
        <f>MAX(R8:R30)</f>
        <v>60.159500000000001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44321</v>
      </c>
      <c r="C8" s="65">
        <f>VLOOKUP($A8,'Return Data'!$B$7:$R$2843,4,0)</f>
        <v>44.427999999999997</v>
      </c>
      <c r="D8" s="65">
        <f>VLOOKUP($A8,'Return Data'!$B$7:$R$2843,10,0)</f>
        <v>13.774699999999999</v>
      </c>
      <c r="E8" s="66">
        <f t="shared" ref="E8:E30" si="0">RANK(D8,D$8:D$30,0)</f>
        <v>11</v>
      </c>
      <c r="F8" s="65">
        <f>VLOOKUP($A8,'Return Data'!$B$7:$R$2843,11,0)</f>
        <v>42.790100000000002</v>
      </c>
      <c r="G8" s="66">
        <f t="shared" ref="G8" si="1">RANK(F8,F$8:F$30,0)</f>
        <v>11</v>
      </c>
      <c r="H8" s="65">
        <f>VLOOKUP($A8,'Return Data'!$B$7:$R$2843,12,0)</f>
        <v>66.621700000000004</v>
      </c>
      <c r="I8" s="66">
        <f t="shared" ref="I8" si="2">RANK(H8,H$8:H$30,0)</f>
        <v>6</v>
      </c>
      <c r="J8" s="65">
        <f>VLOOKUP($A8,'Return Data'!$B$7:$R$2843,13,0)</f>
        <v>103.6422</v>
      </c>
      <c r="K8" s="66">
        <f t="shared" ref="K8" si="3">RANK(J8,J$8:J$30,0)</f>
        <v>8</v>
      </c>
      <c r="L8" s="65">
        <f>VLOOKUP($A8,'Return Data'!$B$7:$R$2843,17,0)</f>
        <v>14.0684</v>
      </c>
      <c r="M8" s="66">
        <f>RANK(L8,L$8:L$30,0)</f>
        <v>19</v>
      </c>
      <c r="N8" s="65">
        <f>VLOOKUP($A8,'Return Data'!$B$7:$R$2843,14,0)</f>
        <v>1.8527</v>
      </c>
      <c r="O8" s="66">
        <f>RANK(N8,N$8:N$30,0)</f>
        <v>15</v>
      </c>
      <c r="P8" s="65">
        <f>VLOOKUP($A8,'Return Data'!$B$7:$R$2843,15,0)</f>
        <v>12.0319</v>
      </c>
      <c r="Q8" s="66">
        <f>RANK(P8,P$8:P$30,0)</f>
        <v>11</v>
      </c>
      <c r="R8" s="65">
        <f>VLOOKUP($A8,'Return Data'!$B$7:$R$2843,16,0)</f>
        <v>11.196099999999999</v>
      </c>
      <c r="S8" s="67">
        <f t="shared" ref="S8" si="4">RANK(R8,R$8:R$30,0)</f>
        <v>20</v>
      </c>
    </row>
    <row r="9" spans="1:20" x14ac:dyDescent="0.3">
      <c r="A9" s="63" t="s">
        <v>1453</v>
      </c>
      <c r="B9" s="64">
        <f>VLOOKUP($A9,'Return Data'!$B$7:$R$2843,3,0)</f>
        <v>44321</v>
      </c>
      <c r="C9" s="65">
        <f>VLOOKUP($A9,'Return Data'!$B$7:$R$2843,4,0)</f>
        <v>46.58</v>
      </c>
      <c r="D9" s="65">
        <f>VLOOKUP($A9,'Return Data'!$B$7:$R$2843,10,0)</f>
        <v>12.025</v>
      </c>
      <c r="E9" s="66">
        <f t="shared" si="0"/>
        <v>14</v>
      </c>
      <c r="F9" s="65">
        <f>VLOOKUP($A9,'Return Data'!$B$7:$R$2843,11,0)</f>
        <v>34.741100000000003</v>
      </c>
      <c r="G9" s="66">
        <f t="shared" ref="G9:G30" si="5">RANK(F9,F$8:F$30,0)</f>
        <v>23</v>
      </c>
      <c r="H9" s="65">
        <f>VLOOKUP($A9,'Return Data'!$B$7:$R$2843,12,0)</f>
        <v>55.629800000000003</v>
      </c>
      <c r="I9" s="66">
        <f t="shared" ref="I9:I30" si="6">RANK(H9,H$8:H$30,0)</f>
        <v>21</v>
      </c>
      <c r="J9" s="65">
        <f>VLOOKUP($A9,'Return Data'!$B$7:$R$2843,13,0)</f>
        <v>80.193399999999997</v>
      </c>
      <c r="K9" s="66">
        <f t="shared" ref="K9:K30" si="7">RANK(J9,J$8:J$30,0)</f>
        <v>22</v>
      </c>
      <c r="L9" s="65">
        <f>VLOOKUP($A9,'Return Data'!$B$7:$R$2843,17,0)</f>
        <v>29.6782</v>
      </c>
      <c r="M9" s="66">
        <f t="shared" ref="M9:M30" si="8">RANK(L9,L$8:L$30,0)</f>
        <v>5</v>
      </c>
      <c r="N9" s="65">
        <f>VLOOKUP($A9,'Return Data'!$B$7:$R$2843,14,0)</f>
        <v>18.131</v>
      </c>
      <c r="O9" s="66">
        <f t="shared" ref="O9:O30" si="9">RANK(N9,N$8:N$30,0)</f>
        <v>2</v>
      </c>
      <c r="P9" s="65">
        <f>VLOOKUP($A9,'Return Data'!$B$7:$R$2843,15,0)</f>
        <v>18.565899999999999</v>
      </c>
      <c r="Q9" s="66">
        <f t="shared" ref="Q9:Q30" si="10">RANK(P9,P$8:P$30,0)</f>
        <v>3</v>
      </c>
      <c r="R9" s="65">
        <f>VLOOKUP($A9,'Return Data'!$B$7:$R$2843,16,0)</f>
        <v>22.988600000000002</v>
      </c>
      <c r="S9" s="67">
        <f t="shared" ref="S9:S30" si="11">RANK(R9,R$8:R$30,0)</f>
        <v>7</v>
      </c>
    </row>
    <row r="10" spans="1:20" x14ac:dyDescent="0.3">
      <c r="A10" s="63" t="s">
        <v>1455</v>
      </c>
      <c r="B10" s="64">
        <f>VLOOKUP($A10,'Return Data'!$B$7:$R$2843,3,0)</f>
        <v>44321</v>
      </c>
      <c r="C10" s="65">
        <f>VLOOKUP($A10,'Return Data'!$B$7:$R$2843,4,0)</f>
        <v>19.91</v>
      </c>
      <c r="D10" s="65">
        <f>VLOOKUP($A10,'Return Data'!$B$7:$R$2843,10,0)</f>
        <v>17.393899999999999</v>
      </c>
      <c r="E10" s="66">
        <f t="shared" si="0"/>
        <v>6</v>
      </c>
      <c r="F10" s="65">
        <f>VLOOKUP($A10,'Return Data'!$B$7:$R$2843,11,0)</f>
        <v>42.8264</v>
      </c>
      <c r="G10" s="66">
        <f t="shared" si="5"/>
        <v>10</v>
      </c>
      <c r="H10" s="65">
        <f>VLOOKUP($A10,'Return Data'!$B$7:$R$2843,12,0)</f>
        <v>67.733800000000002</v>
      </c>
      <c r="I10" s="66">
        <f t="shared" si="6"/>
        <v>5</v>
      </c>
      <c r="J10" s="65">
        <f>VLOOKUP($A10,'Return Data'!$B$7:$R$2843,13,0)</f>
        <v>105.6818</v>
      </c>
      <c r="K10" s="66">
        <f t="shared" si="7"/>
        <v>6</v>
      </c>
      <c r="L10" s="65">
        <f>VLOOKUP($A10,'Return Data'!$B$7:$R$2843,17,0)</f>
        <v>38.311399999999999</v>
      </c>
      <c r="M10" s="66">
        <f t="shared" si="8"/>
        <v>2</v>
      </c>
      <c r="N10" s="65"/>
      <c r="O10" s="66"/>
      <c r="P10" s="65"/>
      <c r="Q10" s="66"/>
      <c r="R10" s="65">
        <f>VLOOKUP($A10,'Return Data'!$B$7:$R$2843,16,0)</f>
        <v>33.586199999999998</v>
      </c>
      <c r="S10" s="67">
        <f t="shared" si="11"/>
        <v>2</v>
      </c>
    </row>
    <row r="11" spans="1:20" x14ac:dyDescent="0.3">
      <c r="A11" s="63" t="s">
        <v>1457</v>
      </c>
      <c r="B11" s="64">
        <f>VLOOKUP($A11,'Return Data'!$B$7:$R$2843,3,0)</f>
        <v>44321</v>
      </c>
      <c r="C11" s="65">
        <f>VLOOKUP($A11,'Return Data'!$B$7:$R$2843,4,0)</f>
        <v>16.73</v>
      </c>
      <c r="D11" s="65">
        <f>VLOOKUP($A11,'Return Data'!$B$7:$R$2843,10,0)</f>
        <v>17.486000000000001</v>
      </c>
      <c r="E11" s="66">
        <f t="shared" si="0"/>
        <v>5</v>
      </c>
      <c r="F11" s="65">
        <f>VLOOKUP($A11,'Return Data'!$B$7:$R$2843,11,0)</f>
        <v>43.2363</v>
      </c>
      <c r="G11" s="66">
        <f t="shared" si="5"/>
        <v>9</v>
      </c>
      <c r="H11" s="65">
        <f>VLOOKUP($A11,'Return Data'!$B$7:$R$2843,12,0)</f>
        <v>61.955500000000001</v>
      </c>
      <c r="I11" s="66">
        <f t="shared" si="6"/>
        <v>12</v>
      </c>
      <c r="J11" s="65">
        <f>VLOOKUP($A11,'Return Data'!$B$7:$R$2843,13,0)</f>
        <v>107.31100000000001</v>
      </c>
      <c r="K11" s="66">
        <f t="shared" si="7"/>
        <v>4</v>
      </c>
      <c r="L11" s="65">
        <f>VLOOKUP($A11,'Return Data'!$B$7:$R$2843,17,0)</f>
        <v>27.691400000000002</v>
      </c>
      <c r="M11" s="66">
        <f t="shared" si="8"/>
        <v>8</v>
      </c>
      <c r="N11" s="65"/>
      <c r="O11" s="66"/>
      <c r="P11" s="65"/>
      <c r="Q11" s="66"/>
      <c r="R11" s="65">
        <f>VLOOKUP($A11,'Return Data'!$B$7:$R$2843,16,0)</f>
        <v>26.0989</v>
      </c>
      <c r="S11" s="67">
        <f t="shared" si="11"/>
        <v>5</v>
      </c>
    </row>
    <row r="12" spans="1:20" x14ac:dyDescent="0.3">
      <c r="A12" s="63" t="s">
        <v>1459</v>
      </c>
      <c r="B12" s="64">
        <f>VLOOKUP($A12,'Return Data'!$B$7:$R$2843,3,0)</f>
        <v>44321</v>
      </c>
      <c r="C12" s="65">
        <f>VLOOKUP($A12,'Return Data'!$B$7:$R$2843,4,0)</f>
        <v>83.754000000000005</v>
      </c>
      <c r="D12" s="65">
        <f>VLOOKUP($A12,'Return Data'!$B$7:$R$2843,10,0)</f>
        <v>13.4817</v>
      </c>
      <c r="E12" s="66">
        <f t="shared" si="0"/>
        <v>12</v>
      </c>
      <c r="F12" s="65">
        <f>VLOOKUP($A12,'Return Data'!$B$7:$R$2843,11,0)</f>
        <v>35.451900000000002</v>
      </c>
      <c r="G12" s="66">
        <f t="shared" si="5"/>
        <v>22</v>
      </c>
      <c r="H12" s="65">
        <f>VLOOKUP($A12,'Return Data'!$B$7:$R$2843,12,0)</f>
        <v>58.289200000000001</v>
      </c>
      <c r="I12" s="66">
        <f t="shared" si="6"/>
        <v>18</v>
      </c>
      <c r="J12" s="65">
        <f>VLOOKUP($A12,'Return Data'!$B$7:$R$2843,13,0)</f>
        <v>100.5171</v>
      </c>
      <c r="K12" s="66">
        <f t="shared" si="7"/>
        <v>12</v>
      </c>
      <c r="L12" s="65">
        <f>VLOOKUP($A12,'Return Data'!$B$7:$R$2843,17,0)</f>
        <v>23.848500000000001</v>
      </c>
      <c r="M12" s="66">
        <f t="shared" si="8"/>
        <v>11</v>
      </c>
      <c r="N12" s="65">
        <f>VLOOKUP($A12,'Return Data'!$B$7:$R$2843,14,0)</f>
        <v>8.3755000000000006</v>
      </c>
      <c r="O12" s="66">
        <f t="shared" si="9"/>
        <v>8</v>
      </c>
      <c r="P12" s="65">
        <f>VLOOKUP($A12,'Return Data'!$B$7:$R$2843,15,0)</f>
        <v>14.159800000000001</v>
      </c>
      <c r="Q12" s="66">
        <f t="shared" si="10"/>
        <v>9</v>
      </c>
      <c r="R12" s="65">
        <f>VLOOKUP($A12,'Return Data'!$B$7:$R$2843,16,0)</f>
        <v>16.518999999999998</v>
      </c>
      <c r="S12" s="67">
        <f t="shared" si="11"/>
        <v>14</v>
      </c>
    </row>
    <row r="13" spans="1:20" x14ac:dyDescent="0.3">
      <c r="A13" s="63" t="s">
        <v>1461</v>
      </c>
      <c r="B13" s="64">
        <f>VLOOKUP($A13,'Return Data'!$B$7:$R$2843,3,0)</f>
        <v>44321</v>
      </c>
      <c r="C13" s="65">
        <f>VLOOKUP($A13,'Return Data'!$B$7:$R$2843,4,0)</f>
        <v>18.367999999999999</v>
      </c>
      <c r="D13" s="65">
        <f>VLOOKUP($A13,'Return Data'!$B$7:$R$2843,10,0)</f>
        <v>12.694000000000001</v>
      </c>
      <c r="E13" s="66">
        <f t="shared" si="0"/>
        <v>13</v>
      </c>
      <c r="F13" s="65">
        <f>VLOOKUP($A13,'Return Data'!$B$7:$R$2843,11,0)</f>
        <v>43.410400000000003</v>
      </c>
      <c r="G13" s="66">
        <f t="shared" si="5"/>
        <v>7</v>
      </c>
      <c r="H13" s="65">
        <f>VLOOKUP($A13,'Return Data'!$B$7:$R$2843,12,0)</f>
        <v>62.534300000000002</v>
      </c>
      <c r="I13" s="66">
        <f t="shared" si="6"/>
        <v>11</v>
      </c>
      <c r="J13" s="65">
        <f>VLOOKUP($A13,'Return Data'!$B$7:$R$2843,13,0)</f>
        <v>99.111099999999993</v>
      </c>
      <c r="K13" s="66">
        <f t="shared" si="7"/>
        <v>13</v>
      </c>
      <c r="L13" s="65">
        <f>VLOOKUP($A13,'Return Data'!$B$7:$R$2843,17,0)</f>
        <v>29.698</v>
      </c>
      <c r="M13" s="66">
        <f t="shared" si="8"/>
        <v>4</v>
      </c>
      <c r="N13" s="65"/>
      <c r="O13" s="66"/>
      <c r="P13" s="65"/>
      <c r="Q13" s="66"/>
      <c r="R13" s="65">
        <f>VLOOKUP($A13,'Return Data'!$B$7:$R$2843,16,0)</f>
        <v>31.1678</v>
      </c>
      <c r="S13" s="67">
        <f t="shared" si="11"/>
        <v>4</v>
      </c>
    </row>
    <row r="14" spans="1:20" x14ac:dyDescent="0.3">
      <c r="A14" s="63" t="s">
        <v>1462</v>
      </c>
      <c r="B14" s="64">
        <f>VLOOKUP($A14,'Return Data'!$B$7:$R$2843,3,0)</f>
        <v>44321</v>
      </c>
      <c r="C14" s="65">
        <f>VLOOKUP($A14,'Return Data'!$B$7:$R$2843,4,0)</f>
        <v>69.457300000000004</v>
      </c>
      <c r="D14" s="65">
        <f>VLOOKUP($A14,'Return Data'!$B$7:$R$2843,10,0)</f>
        <v>9.0223999999999993</v>
      </c>
      <c r="E14" s="66">
        <f t="shared" si="0"/>
        <v>19</v>
      </c>
      <c r="F14" s="65">
        <f>VLOOKUP($A14,'Return Data'!$B$7:$R$2843,11,0)</f>
        <v>40.550899999999999</v>
      </c>
      <c r="G14" s="66">
        <f t="shared" si="5"/>
        <v>17</v>
      </c>
      <c r="H14" s="65">
        <f>VLOOKUP($A14,'Return Data'!$B$7:$R$2843,12,0)</f>
        <v>64.185000000000002</v>
      </c>
      <c r="I14" s="66">
        <f t="shared" si="6"/>
        <v>9</v>
      </c>
      <c r="J14" s="65">
        <f>VLOOKUP($A14,'Return Data'!$B$7:$R$2843,13,0)</f>
        <v>95.027500000000003</v>
      </c>
      <c r="K14" s="66">
        <f t="shared" si="7"/>
        <v>16</v>
      </c>
      <c r="L14" s="65">
        <f>VLOOKUP($A14,'Return Data'!$B$7:$R$2843,17,0)</f>
        <v>13.8255</v>
      </c>
      <c r="M14" s="66">
        <f t="shared" si="8"/>
        <v>20</v>
      </c>
      <c r="N14" s="65">
        <f>VLOOKUP($A14,'Return Data'!$B$7:$R$2843,14,0)</f>
        <v>4.34</v>
      </c>
      <c r="O14" s="66">
        <f t="shared" si="9"/>
        <v>12</v>
      </c>
      <c r="P14" s="65">
        <f>VLOOKUP($A14,'Return Data'!$B$7:$R$2843,15,0)</f>
        <v>11.679</v>
      </c>
      <c r="Q14" s="66">
        <f t="shared" si="10"/>
        <v>12</v>
      </c>
      <c r="R14" s="65">
        <f>VLOOKUP($A14,'Return Data'!$B$7:$R$2843,16,0)</f>
        <v>13.488099999999999</v>
      </c>
      <c r="S14" s="67">
        <f t="shared" si="11"/>
        <v>17</v>
      </c>
    </row>
    <row r="15" spans="1:20" x14ac:dyDescent="0.3">
      <c r="A15" s="63" t="s">
        <v>1465</v>
      </c>
      <c r="B15" s="64">
        <f>VLOOKUP($A15,'Return Data'!$B$7:$R$2843,3,0)</f>
        <v>44321</v>
      </c>
      <c r="C15" s="65">
        <f>VLOOKUP($A15,'Return Data'!$B$7:$R$2843,4,0)</f>
        <v>56.344000000000001</v>
      </c>
      <c r="D15" s="65">
        <f>VLOOKUP($A15,'Return Data'!$B$7:$R$2843,10,0)</f>
        <v>11.922499999999999</v>
      </c>
      <c r="E15" s="66">
        <f t="shared" si="0"/>
        <v>15</v>
      </c>
      <c r="F15" s="65">
        <f>VLOOKUP($A15,'Return Data'!$B$7:$R$2843,11,0)</f>
        <v>47.050800000000002</v>
      </c>
      <c r="G15" s="66">
        <f t="shared" si="5"/>
        <v>4</v>
      </c>
      <c r="H15" s="65">
        <f>VLOOKUP($A15,'Return Data'!$B$7:$R$2843,12,0)</f>
        <v>63.136299999999999</v>
      </c>
      <c r="I15" s="66">
        <f t="shared" si="6"/>
        <v>10</v>
      </c>
      <c r="J15" s="65">
        <f>VLOOKUP($A15,'Return Data'!$B$7:$R$2843,13,0)</f>
        <v>103.0414</v>
      </c>
      <c r="K15" s="66">
        <f t="shared" si="7"/>
        <v>9</v>
      </c>
      <c r="L15" s="65">
        <f>VLOOKUP($A15,'Return Data'!$B$7:$R$2843,17,0)</f>
        <v>14.5296</v>
      </c>
      <c r="M15" s="66">
        <f t="shared" si="8"/>
        <v>18</v>
      </c>
      <c r="N15" s="65">
        <f>VLOOKUP($A15,'Return Data'!$B$7:$R$2843,14,0)</f>
        <v>6.0705</v>
      </c>
      <c r="O15" s="66">
        <f t="shared" si="9"/>
        <v>10</v>
      </c>
      <c r="P15" s="65">
        <f>VLOOKUP($A15,'Return Data'!$B$7:$R$2843,15,0)</f>
        <v>16.725200000000001</v>
      </c>
      <c r="Q15" s="66">
        <f t="shared" si="10"/>
        <v>6</v>
      </c>
      <c r="R15" s="65">
        <f>VLOOKUP($A15,'Return Data'!$B$7:$R$2843,16,0)</f>
        <v>14.1129</v>
      </c>
      <c r="S15" s="67">
        <f t="shared" si="11"/>
        <v>16</v>
      </c>
    </row>
    <row r="16" spans="1:20" x14ac:dyDescent="0.3">
      <c r="A16" s="63" t="s">
        <v>1466</v>
      </c>
      <c r="B16" s="64">
        <f>VLOOKUP($A16,'Return Data'!$B$7:$R$2843,3,0)</f>
        <v>44321</v>
      </c>
      <c r="C16" s="65">
        <f>VLOOKUP($A16,'Return Data'!$B$7:$R$2843,4,0)</f>
        <v>65.856899999999996</v>
      </c>
      <c r="D16" s="65">
        <f>VLOOKUP($A16,'Return Data'!$B$7:$R$2843,10,0)</f>
        <v>10.8383</v>
      </c>
      <c r="E16" s="66">
        <f t="shared" si="0"/>
        <v>18</v>
      </c>
      <c r="F16" s="65">
        <f>VLOOKUP($A16,'Return Data'!$B$7:$R$2843,11,0)</f>
        <v>36.095300000000002</v>
      </c>
      <c r="G16" s="66">
        <f t="shared" si="5"/>
        <v>20</v>
      </c>
      <c r="H16" s="65">
        <f>VLOOKUP($A16,'Return Data'!$B$7:$R$2843,12,0)</f>
        <v>57.796599999999998</v>
      </c>
      <c r="I16" s="66">
        <f t="shared" si="6"/>
        <v>19</v>
      </c>
      <c r="J16" s="65">
        <f>VLOOKUP($A16,'Return Data'!$B$7:$R$2843,13,0)</f>
        <v>97.823099999999997</v>
      </c>
      <c r="K16" s="66">
        <f t="shared" si="7"/>
        <v>14</v>
      </c>
      <c r="L16" s="65">
        <f>VLOOKUP($A16,'Return Data'!$B$7:$R$2843,17,0)</f>
        <v>16.328800000000001</v>
      </c>
      <c r="M16" s="66">
        <f t="shared" si="8"/>
        <v>17</v>
      </c>
      <c r="N16" s="65">
        <f>VLOOKUP($A16,'Return Data'!$B$7:$R$2843,14,0)</f>
        <v>2.1301000000000001</v>
      </c>
      <c r="O16" s="66">
        <f t="shared" si="9"/>
        <v>14</v>
      </c>
      <c r="P16" s="65">
        <f>VLOOKUP($A16,'Return Data'!$B$7:$R$2843,15,0)</f>
        <v>11.255699999999999</v>
      </c>
      <c r="Q16" s="66">
        <f t="shared" si="10"/>
        <v>13</v>
      </c>
      <c r="R16" s="65">
        <f>VLOOKUP($A16,'Return Data'!$B$7:$R$2843,16,0)</f>
        <v>12.5253</v>
      </c>
      <c r="S16" s="67">
        <f t="shared" si="11"/>
        <v>18</v>
      </c>
    </row>
    <row r="17" spans="1:19" x14ac:dyDescent="0.3">
      <c r="A17" s="63" t="s">
        <v>1468</v>
      </c>
      <c r="B17" s="64">
        <f>VLOOKUP($A17,'Return Data'!$B$7:$R$2843,3,0)</f>
        <v>44321</v>
      </c>
      <c r="C17" s="65">
        <f>VLOOKUP($A17,'Return Data'!$B$7:$R$2843,4,0)</f>
        <v>37.58</v>
      </c>
      <c r="D17" s="65">
        <f>VLOOKUP($A17,'Return Data'!$B$7:$R$2843,10,0)</f>
        <v>8.6440999999999999</v>
      </c>
      <c r="E17" s="66">
        <f t="shared" si="0"/>
        <v>20</v>
      </c>
      <c r="F17" s="65">
        <f>VLOOKUP($A17,'Return Data'!$B$7:$R$2843,11,0)</f>
        <v>42.186900000000001</v>
      </c>
      <c r="G17" s="66">
        <f t="shared" si="5"/>
        <v>13</v>
      </c>
      <c r="H17" s="65">
        <f>VLOOKUP($A17,'Return Data'!$B$7:$R$2843,12,0)</f>
        <v>64.391999999999996</v>
      </c>
      <c r="I17" s="66">
        <f t="shared" si="6"/>
        <v>8</v>
      </c>
      <c r="J17" s="65">
        <f>VLOOKUP($A17,'Return Data'!$B$7:$R$2843,13,0)</f>
        <v>105.80500000000001</v>
      </c>
      <c r="K17" s="66">
        <f t="shared" si="7"/>
        <v>5</v>
      </c>
      <c r="L17" s="65">
        <f>VLOOKUP($A17,'Return Data'!$B$7:$R$2843,17,0)</f>
        <v>23.390799999999999</v>
      </c>
      <c r="M17" s="66">
        <f t="shared" si="8"/>
        <v>12</v>
      </c>
      <c r="N17" s="65">
        <f>VLOOKUP($A17,'Return Data'!$B$7:$R$2843,14,0)</f>
        <v>9.5111000000000008</v>
      </c>
      <c r="O17" s="66">
        <f t="shared" si="9"/>
        <v>7</v>
      </c>
      <c r="P17" s="65">
        <f>VLOOKUP($A17,'Return Data'!$B$7:$R$2843,15,0)</f>
        <v>14.477600000000001</v>
      </c>
      <c r="Q17" s="66">
        <f t="shared" si="10"/>
        <v>8</v>
      </c>
      <c r="R17" s="65">
        <f>VLOOKUP($A17,'Return Data'!$B$7:$R$2843,16,0)</f>
        <v>10.258699999999999</v>
      </c>
      <c r="S17" s="67">
        <f t="shared" si="11"/>
        <v>22</v>
      </c>
    </row>
    <row r="18" spans="1:19" x14ac:dyDescent="0.3">
      <c r="A18" s="63" t="s">
        <v>1470</v>
      </c>
      <c r="B18" s="64">
        <f>VLOOKUP($A18,'Return Data'!$B$7:$R$2843,3,0)</f>
        <v>44321</v>
      </c>
      <c r="C18" s="65">
        <f>VLOOKUP($A18,'Return Data'!$B$7:$R$2843,4,0)</f>
        <v>13.17</v>
      </c>
      <c r="D18" s="65">
        <f>VLOOKUP($A18,'Return Data'!$B$7:$R$2843,10,0)</f>
        <v>14.821300000000001</v>
      </c>
      <c r="E18" s="66">
        <f t="shared" si="0"/>
        <v>9</v>
      </c>
      <c r="F18" s="65">
        <f>VLOOKUP($A18,'Return Data'!$B$7:$R$2843,11,0)</f>
        <v>43.307899999999997</v>
      </c>
      <c r="G18" s="66">
        <f t="shared" si="5"/>
        <v>8</v>
      </c>
      <c r="H18" s="65">
        <f>VLOOKUP($A18,'Return Data'!$B$7:$R$2843,12,0)</f>
        <v>60.805900000000001</v>
      </c>
      <c r="I18" s="66">
        <f t="shared" si="6"/>
        <v>14</v>
      </c>
      <c r="J18" s="65">
        <f>VLOOKUP($A18,'Return Data'!$B$7:$R$2843,13,0)</f>
        <v>90.317899999999995</v>
      </c>
      <c r="K18" s="66">
        <f t="shared" si="7"/>
        <v>19</v>
      </c>
      <c r="L18" s="65">
        <f>VLOOKUP($A18,'Return Data'!$B$7:$R$2843,17,0)</f>
        <v>19.2362</v>
      </c>
      <c r="M18" s="66">
        <f t="shared" si="8"/>
        <v>14</v>
      </c>
      <c r="N18" s="65">
        <f>VLOOKUP($A18,'Return Data'!$B$7:$R$2843,14,0)</f>
        <v>6.4968000000000004</v>
      </c>
      <c r="O18" s="66">
        <f t="shared" si="9"/>
        <v>9</v>
      </c>
      <c r="P18" s="65"/>
      <c r="Q18" s="66"/>
      <c r="R18" s="65">
        <f>VLOOKUP($A18,'Return Data'!$B$7:$R$2843,16,0)</f>
        <v>7.3666</v>
      </c>
      <c r="S18" s="67">
        <f t="shared" si="11"/>
        <v>23</v>
      </c>
    </row>
    <row r="19" spans="1:19" x14ac:dyDescent="0.3">
      <c r="A19" s="63" t="s">
        <v>1473</v>
      </c>
      <c r="B19" s="64">
        <f>VLOOKUP($A19,'Return Data'!$B$7:$R$2843,3,0)</f>
        <v>44321</v>
      </c>
      <c r="C19" s="65">
        <f>VLOOKUP($A19,'Return Data'!$B$7:$R$2843,4,0)</f>
        <v>17.13</v>
      </c>
      <c r="D19" s="65">
        <f>VLOOKUP($A19,'Return Data'!$B$7:$R$2843,10,0)</f>
        <v>8.4177</v>
      </c>
      <c r="E19" s="66">
        <f t="shared" si="0"/>
        <v>21</v>
      </c>
      <c r="F19" s="65">
        <f>VLOOKUP($A19,'Return Data'!$B$7:$R$2843,11,0)</f>
        <v>35.522199999999998</v>
      </c>
      <c r="G19" s="66">
        <f t="shared" si="5"/>
        <v>21</v>
      </c>
      <c r="H19" s="65">
        <f>VLOOKUP($A19,'Return Data'!$B$7:$R$2843,12,0)</f>
        <v>56.868099999999998</v>
      </c>
      <c r="I19" s="66">
        <f t="shared" si="6"/>
        <v>20</v>
      </c>
      <c r="J19" s="65">
        <f>VLOOKUP($A19,'Return Data'!$B$7:$R$2843,13,0)</f>
        <v>90.122100000000003</v>
      </c>
      <c r="K19" s="66">
        <f t="shared" si="7"/>
        <v>20</v>
      </c>
      <c r="L19" s="65"/>
      <c r="M19" s="66"/>
      <c r="N19" s="65"/>
      <c r="O19" s="66"/>
      <c r="P19" s="65"/>
      <c r="Q19" s="66"/>
      <c r="R19" s="65">
        <f>VLOOKUP($A19,'Return Data'!$B$7:$R$2843,16,0)</f>
        <v>57.087400000000002</v>
      </c>
      <c r="S19" s="67">
        <f t="shared" si="11"/>
        <v>1</v>
      </c>
    </row>
    <row r="20" spans="1:19" x14ac:dyDescent="0.3">
      <c r="A20" s="63" t="s">
        <v>1475</v>
      </c>
      <c r="B20" s="64">
        <f>VLOOKUP($A20,'Return Data'!$B$7:$R$2843,3,0)</f>
        <v>44321</v>
      </c>
      <c r="C20" s="65">
        <f>VLOOKUP($A20,'Return Data'!$B$7:$R$2843,4,0)</f>
        <v>15.71</v>
      </c>
      <c r="D20" s="65">
        <f>VLOOKUP($A20,'Return Data'!$B$7:$R$2843,10,0)</f>
        <v>7.1623000000000001</v>
      </c>
      <c r="E20" s="66">
        <f t="shared" si="0"/>
        <v>23</v>
      </c>
      <c r="F20" s="65">
        <f>VLOOKUP($A20,'Return Data'!$B$7:$R$2843,11,0)</f>
        <v>40.896900000000002</v>
      </c>
      <c r="G20" s="66">
        <f t="shared" si="5"/>
        <v>15</v>
      </c>
      <c r="H20" s="65">
        <f>VLOOKUP($A20,'Return Data'!$B$7:$R$2843,12,0)</f>
        <v>52.820999999999998</v>
      </c>
      <c r="I20" s="66">
        <f t="shared" si="6"/>
        <v>23</v>
      </c>
      <c r="J20" s="65">
        <f>VLOOKUP($A20,'Return Data'!$B$7:$R$2843,13,0)</f>
        <v>77.7149</v>
      </c>
      <c r="K20" s="66">
        <f t="shared" si="7"/>
        <v>23</v>
      </c>
      <c r="L20" s="65">
        <f>VLOOKUP($A20,'Return Data'!$B$7:$R$2843,17,0)</f>
        <v>22.567299999999999</v>
      </c>
      <c r="M20" s="66">
        <f t="shared" si="8"/>
        <v>13</v>
      </c>
      <c r="N20" s="65"/>
      <c r="O20" s="66"/>
      <c r="P20" s="65"/>
      <c r="Q20" s="66"/>
      <c r="R20" s="65">
        <f>VLOOKUP($A20,'Return Data'!$B$7:$R$2843,16,0)</f>
        <v>19.674099999999999</v>
      </c>
      <c r="S20" s="67">
        <f t="shared" si="11"/>
        <v>10</v>
      </c>
    </row>
    <row r="21" spans="1:19" x14ac:dyDescent="0.3">
      <c r="A21" s="63" t="s">
        <v>1477</v>
      </c>
      <c r="B21" s="64">
        <f>VLOOKUP($A21,'Return Data'!$B$7:$R$2843,3,0)</f>
        <v>44321</v>
      </c>
      <c r="C21" s="65">
        <f>VLOOKUP($A21,'Return Data'!$B$7:$R$2843,4,0)</f>
        <v>13.181699999999999</v>
      </c>
      <c r="D21" s="65">
        <f>VLOOKUP($A21,'Return Data'!$B$7:$R$2843,10,0)</f>
        <v>7.9749999999999996</v>
      </c>
      <c r="E21" s="66">
        <f t="shared" si="0"/>
        <v>22</v>
      </c>
      <c r="F21" s="65">
        <f>VLOOKUP($A21,'Return Data'!$B$7:$R$2843,11,0)</f>
        <v>39.137</v>
      </c>
      <c r="G21" s="66">
        <f t="shared" si="5"/>
        <v>19</v>
      </c>
      <c r="H21" s="65">
        <f>VLOOKUP($A21,'Return Data'!$B$7:$R$2843,12,0)</f>
        <v>53.520099999999999</v>
      </c>
      <c r="I21" s="66">
        <f t="shared" si="6"/>
        <v>22</v>
      </c>
      <c r="J21" s="65">
        <f>VLOOKUP($A21,'Return Data'!$B$7:$R$2843,13,0)</f>
        <v>87.471699999999998</v>
      </c>
      <c r="K21" s="66">
        <f t="shared" si="7"/>
        <v>21</v>
      </c>
      <c r="L21" s="65"/>
      <c r="M21" s="66"/>
      <c r="N21" s="65"/>
      <c r="O21" s="66"/>
      <c r="P21" s="65"/>
      <c r="Q21" s="66"/>
      <c r="R21" s="65">
        <f>VLOOKUP($A21,'Return Data'!$B$7:$R$2843,16,0)</f>
        <v>25.559000000000001</v>
      </c>
      <c r="S21" s="67">
        <f t="shared" si="11"/>
        <v>6</v>
      </c>
    </row>
    <row r="22" spans="1:19" x14ac:dyDescent="0.3">
      <c r="A22" s="63" t="s">
        <v>1478</v>
      </c>
      <c r="B22" s="64">
        <f>VLOOKUP($A22,'Return Data'!$B$7:$R$2843,3,0)</f>
        <v>44321</v>
      </c>
      <c r="C22" s="65">
        <f>VLOOKUP($A22,'Return Data'!$B$7:$R$2843,4,0)</f>
        <v>124.538</v>
      </c>
      <c r="D22" s="65">
        <f>VLOOKUP($A22,'Return Data'!$B$7:$R$2843,10,0)</f>
        <v>15.149800000000001</v>
      </c>
      <c r="E22" s="66">
        <f t="shared" si="0"/>
        <v>7</v>
      </c>
      <c r="F22" s="65">
        <f>VLOOKUP($A22,'Return Data'!$B$7:$R$2843,11,0)</f>
        <v>50.006</v>
      </c>
      <c r="G22" s="66">
        <f t="shared" si="5"/>
        <v>3</v>
      </c>
      <c r="H22" s="65">
        <f>VLOOKUP($A22,'Return Data'!$B$7:$R$2843,12,0)</f>
        <v>78.0488</v>
      </c>
      <c r="I22" s="66">
        <f t="shared" si="6"/>
        <v>2</v>
      </c>
      <c r="J22" s="65">
        <f>VLOOKUP($A22,'Return Data'!$B$7:$R$2843,13,0)</f>
        <v>121.4166</v>
      </c>
      <c r="K22" s="66">
        <f t="shared" si="7"/>
        <v>2</v>
      </c>
      <c r="L22" s="65">
        <f>VLOOKUP($A22,'Return Data'!$B$7:$R$2843,17,0)</f>
        <v>33.2652</v>
      </c>
      <c r="M22" s="66">
        <f t="shared" si="8"/>
        <v>3</v>
      </c>
      <c r="N22" s="65">
        <f>VLOOKUP($A22,'Return Data'!$B$7:$R$2843,14,0)</f>
        <v>15.294700000000001</v>
      </c>
      <c r="O22" s="66">
        <f t="shared" si="9"/>
        <v>3</v>
      </c>
      <c r="P22" s="65">
        <f>VLOOKUP($A22,'Return Data'!$B$7:$R$2843,15,0)</f>
        <v>18.508099999999999</v>
      </c>
      <c r="Q22" s="66">
        <f t="shared" si="10"/>
        <v>4</v>
      </c>
      <c r="R22" s="65">
        <f>VLOOKUP($A22,'Return Data'!$B$7:$R$2843,16,0)</f>
        <v>16.842199999999998</v>
      </c>
      <c r="S22" s="67">
        <f t="shared" si="11"/>
        <v>13</v>
      </c>
    </row>
    <row r="23" spans="1:19" x14ac:dyDescent="0.3">
      <c r="A23" s="63" t="s">
        <v>1481</v>
      </c>
      <c r="B23" s="64">
        <f>VLOOKUP($A23,'Return Data'!$B$7:$R$2843,3,0)</f>
        <v>44321</v>
      </c>
      <c r="C23" s="65">
        <f>VLOOKUP($A23,'Return Data'!$B$7:$R$2843,4,0)</f>
        <v>33.023000000000003</v>
      </c>
      <c r="D23" s="65">
        <f>VLOOKUP($A23,'Return Data'!$B$7:$R$2843,10,0)</f>
        <v>18.3154</v>
      </c>
      <c r="E23" s="66">
        <f t="shared" si="0"/>
        <v>3</v>
      </c>
      <c r="F23" s="65">
        <f>VLOOKUP($A23,'Return Data'!$B$7:$R$2843,11,0)</f>
        <v>46.847200000000001</v>
      </c>
      <c r="G23" s="66">
        <f t="shared" si="5"/>
        <v>5</v>
      </c>
      <c r="H23" s="65">
        <f>VLOOKUP($A23,'Return Data'!$B$7:$R$2843,12,0)</f>
        <v>68.175799999999995</v>
      </c>
      <c r="I23" s="66">
        <f t="shared" si="6"/>
        <v>4</v>
      </c>
      <c r="J23" s="65">
        <f>VLOOKUP($A23,'Return Data'!$B$7:$R$2843,13,0)</f>
        <v>104.4768</v>
      </c>
      <c r="K23" s="66">
        <f t="shared" si="7"/>
        <v>7</v>
      </c>
      <c r="L23" s="65">
        <f>VLOOKUP($A23,'Return Data'!$B$7:$R$2843,17,0)</f>
        <v>17.146899999999999</v>
      </c>
      <c r="M23" s="66">
        <f t="shared" si="8"/>
        <v>16</v>
      </c>
      <c r="N23" s="65">
        <f>VLOOKUP($A23,'Return Data'!$B$7:$R$2843,14,0)</f>
        <v>5.3253000000000004</v>
      </c>
      <c r="O23" s="66">
        <f t="shared" si="9"/>
        <v>11</v>
      </c>
      <c r="P23" s="65">
        <f>VLOOKUP($A23,'Return Data'!$B$7:$R$2843,15,0)</f>
        <v>17.826000000000001</v>
      </c>
      <c r="Q23" s="66">
        <f t="shared" si="10"/>
        <v>5</v>
      </c>
      <c r="R23" s="65">
        <f>VLOOKUP($A23,'Return Data'!$B$7:$R$2843,16,0)</f>
        <v>18.648399999999999</v>
      </c>
      <c r="S23" s="67">
        <f t="shared" si="11"/>
        <v>12</v>
      </c>
    </row>
    <row r="24" spans="1:19" x14ac:dyDescent="0.3">
      <c r="A24" s="63" t="s">
        <v>1482</v>
      </c>
      <c r="B24" s="64">
        <f>VLOOKUP($A24,'Return Data'!$B$7:$R$2843,3,0)</f>
        <v>44321</v>
      </c>
      <c r="C24" s="65">
        <f>VLOOKUP($A24,'Return Data'!$B$7:$R$2843,4,0)</f>
        <v>63.349499999999999</v>
      </c>
      <c r="D24" s="65">
        <f>VLOOKUP($A24,'Return Data'!$B$7:$R$2843,10,0)</f>
        <v>17.663</v>
      </c>
      <c r="E24" s="66">
        <f t="shared" si="0"/>
        <v>4</v>
      </c>
      <c r="F24" s="65">
        <f>VLOOKUP($A24,'Return Data'!$B$7:$R$2843,11,0)</f>
        <v>50.579000000000001</v>
      </c>
      <c r="G24" s="66">
        <f t="shared" si="5"/>
        <v>2</v>
      </c>
      <c r="H24" s="65">
        <f>VLOOKUP($A24,'Return Data'!$B$7:$R$2843,12,0)</f>
        <v>69.863799999999998</v>
      </c>
      <c r="I24" s="66">
        <f t="shared" si="6"/>
        <v>3</v>
      </c>
      <c r="J24" s="65">
        <f>VLOOKUP($A24,'Return Data'!$B$7:$R$2843,13,0)</f>
        <v>109.9911</v>
      </c>
      <c r="K24" s="66">
        <f t="shared" si="7"/>
        <v>3</v>
      </c>
      <c r="L24" s="65">
        <f>VLOOKUP($A24,'Return Data'!$B$7:$R$2843,17,0)</f>
        <v>26.382300000000001</v>
      </c>
      <c r="M24" s="66">
        <f t="shared" si="8"/>
        <v>9</v>
      </c>
      <c r="N24" s="65">
        <f>VLOOKUP($A24,'Return Data'!$B$7:$R$2843,14,0)</f>
        <v>11.365399999999999</v>
      </c>
      <c r="O24" s="66">
        <f t="shared" si="9"/>
        <v>5</v>
      </c>
      <c r="P24" s="65">
        <f>VLOOKUP($A24,'Return Data'!$B$7:$R$2843,15,0)</f>
        <v>19.971499999999999</v>
      </c>
      <c r="Q24" s="66">
        <f t="shared" si="10"/>
        <v>2</v>
      </c>
      <c r="R24" s="65">
        <f>VLOOKUP($A24,'Return Data'!$B$7:$R$2843,16,0)</f>
        <v>18.944400000000002</v>
      </c>
      <c r="S24" s="67">
        <f t="shared" si="11"/>
        <v>11</v>
      </c>
    </row>
    <row r="25" spans="1:19" x14ac:dyDescent="0.3">
      <c r="A25" s="63" t="s">
        <v>1485</v>
      </c>
      <c r="B25" s="64">
        <f>VLOOKUP($A25,'Return Data'!$B$7:$R$2843,3,0)</f>
        <v>44321</v>
      </c>
      <c r="C25" s="65">
        <f>VLOOKUP($A25,'Return Data'!$B$7:$R$2843,4,0)</f>
        <v>17.28</v>
      </c>
      <c r="D25" s="65">
        <f>VLOOKUP($A25,'Return Data'!$B$7:$R$2843,10,0)</f>
        <v>11.9171</v>
      </c>
      <c r="E25" s="66">
        <f t="shared" si="0"/>
        <v>16</v>
      </c>
      <c r="F25" s="65">
        <f>VLOOKUP($A25,'Return Data'!$B$7:$R$2843,11,0)</f>
        <v>42.456699999999998</v>
      </c>
      <c r="G25" s="66">
        <f t="shared" si="5"/>
        <v>12</v>
      </c>
      <c r="H25" s="65">
        <f>VLOOKUP($A25,'Return Data'!$B$7:$R$2843,12,0)</f>
        <v>58.677700000000002</v>
      </c>
      <c r="I25" s="66">
        <f t="shared" si="6"/>
        <v>16</v>
      </c>
      <c r="J25" s="65">
        <f>VLOOKUP($A25,'Return Data'!$B$7:$R$2843,13,0)</f>
        <v>102.8169</v>
      </c>
      <c r="K25" s="66">
        <f t="shared" si="7"/>
        <v>10</v>
      </c>
      <c r="L25" s="65"/>
      <c r="M25" s="66"/>
      <c r="N25" s="65"/>
      <c r="O25" s="66"/>
      <c r="P25" s="65"/>
      <c r="Q25" s="66"/>
      <c r="R25" s="65">
        <f>VLOOKUP($A25,'Return Data'!$B$7:$R$2843,16,0)</f>
        <v>31.8019</v>
      </c>
      <c r="S25" s="67">
        <f t="shared" si="11"/>
        <v>3</v>
      </c>
    </row>
    <row r="26" spans="1:19" x14ac:dyDescent="0.3">
      <c r="A26" s="63" t="s">
        <v>1486</v>
      </c>
      <c r="B26" s="64">
        <f>VLOOKUP($A26,'Return Data'!$B$7:$R$2843,3,0)</f>
        <v>44321</v>
      </c>
      <c r="C26" s="65">
        <f>VLOOKUP($A26,'Return Data'!$B$7:$R$2843,4,0)</f>
        <v>110.55584991143201</v>
      </c>
      <c r="D26" s="65">
        <f>VLOOKUP($A26,'Return Data'!$B$7:$R$2843,10,0)</f>
        <v>31.9999</v>
      </c>
      <c r="E26" s="66">
        <f t="shared" si="0"/>
        <v>1</v>
      </c>
      <c r="F26" s="65">
        <f>VLOOKUP($A26,'Return Data'!$B$7:$R$2843,11,0)</f>
        <v>58.725099999999998</v>
      </c>
      <c r="G26" s="66">
        <f t="shared" si="5"/>
        <v>1</v>
      </c>
      <c r="H26" s="65">
        <f>VLOOKUP($A26,'Return Data'!$B$7:$R$2843,12,0)</f>
        <v>86.882099999999994</v>
      </c>
      <c r="I26" s="66">
        <f t="shared" si="6"/>
        <v>1</v>
      </c>
      <c r="J26" s="65">
        <f>VLOOKUP($A26,'Return Data'!$B$7:$R$2843,13,0)</f>
        <v>187.2774</v>
      </c>
      <c r="K26" s="66">
        <f t="shared" si="7"/>
        <v>1</v>
      </c>
      <c r="L26" s="65">
        <f>VLOOKUP($A26,'Return Data'!$B$7:$R$2843,17,0)</f>
        <v>43.027099999999997</v>
      </c>
      <c r="M26" s="66">
        <f t="shared" si="8"/>
        <v>1</v>
      </c>
      <c r="N26" s="65">
        <f>VLOOKUP($A26,'Return Data'!$B$7:$R$2843,14,0)</f>
        <v>24.7255</v>
      </c>
      <c r="O26" s="66">
        <f t="shared" si="9"/>
        <v>1</v>
      </c>
      <c r="P26" s="65">
        <f>VLOOKUP($A26,'Return Data'!$B$7:$R$2843,15,0)</f>
        <v>16.683499999999999</v>
      </c>
      <c r="Q26" s="66">
        <f t="shared" si="10"/>
        <v>7</v>
      </c>
      <c r="R26" s="65">
        <f>VLOOKUP($A26,'Return Data'!$B$7:$R$2843,16,0)</f>
        <v>10.275399999999999</v>
      </c>
      <c r="S26" s="67">
        <f t="shared" si="11"/>
        <v>21</v>
      </c>
    </row>
    <row r="27" spans="1:19" x14ac:dyDescent="0.3">
      <c r="A27" s="63" t="s">
        <v>1489</v>
      </c>
      <c r="B27" s="64">
        <f>VLOOKUP($A27,'Return Data'!$B$7:$R$2843,3,0)</f>
        <v>44321</v>
      </c>
      <c r="C27" s="65">
        <f>VLOOKUP($A27,'Return Data'!$B$7:$R$2843,4,0)</f>
        <v>83.866399999999999</v>
      </c>
      <c r="D27" s="65">
        <f>VLOOKUP($A27,'Return Data'!$B$7:$R$2843,10,0)</f>
        <v>11.133100000000001</v>
      </c>
      <c r="E27" s="66">
        <f t="shared" si="0"/>
        <v>17</v>
      </c>
      <c r="F27" s="65">
        <f>VLOOKUP($A27,'Return Data'!$B$7:$R$2843,11,0)</f>
        <v>40.098399999999998</v>
      </c>
      <c r="G27" s="66">
        <f t="shared" si="5"/>
        <v>18</v>
      </c>
      <c r="H27" s="65">
        <f>VLOOKUP($A27,'Return Data'!$B$7:$R$2843,12,0)</f>
        <v>60.256500000000003</v>
      </c>
      <c r="I27" s="66">
        <f t="shared" si="6"/>
        <v>15</v>
      </c>
      <c r="J27" s="65">
        <f>VLOOKUP($A27,'Return Data'!$B$7:$R$2843,13,0)</f>
        <v>91.638599999999997</v>
      </c>
      <c r="K27" s="66">
        <f t="shared" si="7"/>
        <v>18</v>
      </c>
      <c r="L27" s="65">
        <f>VLOOKUP($A27,'Return Data'!$B$7:$R$2843,17,0)</f>
        <v>27.8629</v>
      </c>
      <c r="M27" s="66">
        <f t="shared" si="8"/>
        <v>7</v>
      </c>
      <c r="N27" s="65">
        <f>VLOOKUP($A27,'Return Data'!$B$7:$R$2843,14,0)</f>
        <v>12.9702</v>
      </c>
      <c r="O27" s="66">
        <f t="shared" si="9"/>
        <v>4</v>
      </c>
      <c r="P27" s="65">
        <f>VLOOKUP($A27,'Return Data'!$B$7:$R$2843,15,0)</f>
        <v>20.6465</v>
      </c>
      <c r="Q27" s="66">
        <f t="shared" si="10"/>
        <v>1</v>
      </c>
      <c r="R27" s="65">
        <f>VLOOKUP($A27,'Return Data'!$B$7:$R$2843,16,0)</f>
        <v>20.007400000000001</v>
      </c>
      <c r="S27" s="67">
        <f t="shared" si="11"/>
        <v>9</v>
      </c>
    </row>
    <row r="28" spans="1:19" x14ac:dyDescent="0.3">
      <c r="A28" s="63" t="s">
        <v>1490</v>
      </c>
      <c r="B28" s="64">
        <f>VLOOKUP($A28,'Return Data'!$B$7:$R$2843,3,0)</f>
        <v>44321</v>
      </c>
      <c r="C28" s="65">
        <f>VLOOKUP($A28,'Return Data'!$B$7:$R$2843,4,0)</f>
        <v>113.8081</v>
      </c>
      <c r="D28" s="65">
        <f>VLOOKUP($A28,'Return Data'!$B$7:$R$2843,10,0)</f>
        <v>15.079700000000001</v>
      </c>
      <c r="E28" s="66">
        <f t="shared" si="0"/>
        <v>8</v>
      </c>
      <c r="F28" s="65">
        <f>VLOOKUP($A28,'Return Data'!$B$7:$R$2843,11,0)</f>
        <v>42.029499999999999</v>
      </c>
      <c r="G28" s="66">
        <f t="shared" si="5"/>
        <v>14</v>
      </c>
      <c r="H28" s="65">
        <f>VLOOKUP($A28,'Return Data'!$B$7:$R$2843,12,0)</f>
        <v>65.055800000000005</v>
      </c>
      <c r="I28" s="66">
        <f t="shared" si="6"/>
        <v>7</v>
      </c>
      <c r="J28" s="65">
        <f>VLOOKUP($A28,'Return Data'!$B$7:$R$2843,13,0)</f>
        <v>101.92310000000001</v>
      </c>
      <c r="K28" s="66">
        <f t="shared" si="7"/>
        <v>11</v>
      </c>
      <c r="L28" s="65">
        <f>VLOOKUP($A28,'Return Data'!$B$7:$R$2843,17,0)</f>
        <v>18.4712</v>
      </c>
      <c r="M28" s="66">
        <f t="shared" si="8"/>
        <v>15</v>
      </c>
      <c r="N28" s="65">
        <f>VLOOKUP($A28,'Return Data'!$B$7:$R$2843,14,0)</f>
        <v>2.9083000000000001</v>
      </c>
      <c r="O28" s="66">
        <f t="shared" si="9"/>
        <v>13</v>
      </c>
      <c r="P28" s="65">
        <f>VLOOKUP($A28,'Return Data'!$B$7:$R$2843,15,0)</f>
        <v>11.0656</v>
      </c>
      <c r="Q28" s="66">
        <f t="shared" si="10"/>
        <v>14</v>
      </c>
      <c r="R28" s="65">
        <f>VLOOKUP($A28,'Return Data'!$B$7:$R$2843,16,0)</f>
        <v>16.1678</v>
      </c>
      <c r="S28" s="67">
        <f t="shared" si="11"/>
        <v>15</v>
      </c>
    </row>
    <row r="29" spans="1:19" x14ac:dyDescent="0.3">
      <c r="A29" s="63" t="s">
        <v>1493</v>
      </c>
      <c r="B29" s="64">
        <f>VLOOKUP($A29,'Return Data'!$B$7:$R$2843,3,0)</f>
        <v>44321</v>
      </c>
      <c r="C29" s="65">
        <f>VLOOKUP($A29,'Return Data'!$B$7:$R$2843,4,0)</f>
        <v>16.1813</v>
      </c>
      <c r="D29" s="65">
        <f>VLOOKUP($A29,'Return Data'!$B$7:$R$2843,10,0)</f>
        <v>19.193100000000001</v>
      </c>
      <c r="E29" s="66">
        <f t="shared" si="0"/>
        <v>2</v>
      </c>
      <c r="F29" s="65">
        <f>VLOOKUP($A29,'Return Data'!$B$7:$R$2843,11,0)</f>
        <v>46.0077</v>
      </c>
      <c r="G29" s="66">
        <f t="shared" si="5"/>
        <v>6</v>
      </c>
      <c r="H29" s="65">
        <f>VLOOKUP($A29,'Return Data'!$B$7:$R$2843,12,0)</f>
        <v>60.9711</v>
      </c>
      <c r="I29" s="66">
        <f t="shared" si="6"/>
        <v>13</v>
      </c>
      <c r="J29" s="65">
        <f>VLOOKUP($A29,'Return Data'!$B$7:$R$2843,13,0)</f>
        <v>95.483000000000004</v>
      </c>
      <c r="K29" s="66">
        <f t="shared" si="7"/>
        <v>15</v>
      </c>
      <c r="L29" s="65">
        <f>VLOOKUP($A29,'Return Data'!$B$7:$R$2843,17,0)</f>
        <v>24.343800000000002</v>
      </c>
      <c r="M29" s="66">
        <f t="shared" si="8"/>
        <v>10</v>
      </c>
      <c r="N29" s="65"/>
      <c r="O29" s="66"/>
      <c r="P29" s="65"/>
      <c r="Q29" s="66"/>
      <c r="R29" s="65">
        <f>VLOOKUP($A29,'Return Data'!$B$7:$R$2843,16,0)</f>
        <v>21.4222</v>
      </c>
      <c r="S29" s="67">
        <f t="shared" si="11"/>
        <v>8</v>
      </c>
    </row>
    <row r="30" spans="1:19" x14ac:dyDescent="0.3">
      <c r="A30" s="63" t="s">
        <v>1495</v>
      </c>
      <c r="B30" s="64">
        <f>VLOOKUP($A30,'Return Data'!$B$7:$R$2843,3,0)</f>
        <v>44321</v>
      </c>
      <c r="C30" s="65">
        <f>VLOOKUP($A30,'Return Data'!$B$7:$R$2843,4,0)</f>
        <v>22.45</v>
      </c>
      <c r="D30" s="65">
        <f>VLOOKUP($A30,'Return Data'!$B$7:$R$2843,10,0)</f>
        <v>14.1332</v>
      </c>
      <c r="E30" s="66">
        <f t="shared" si="0"/>
        <v>10</v>
      </c>
      <c r="F30" s="65">
        <f>VLOOKUP($A30,'Return Data'!$B$7:$R$2843,11,0)</f>
        <v>40.576099999999997</v>
      </c>
      <c r="G30" s="66">
        <f t="shared" si="5"/>
        <v>16</v>
      </c>
      <c r="H30" s="65">
        <f>VLOOKUP($A30,'Return Data'!$B$7:$R$2843,12,0)</f>
        <v>58.433300000000003</v>
      </c>
      <c r="I30" s="66">
        <f t="shared" si="6"/>
        <v>17</v>
      </c>
      <c r="J30" s="65">
        <f>VLOOKUP($A30,'Return Data'!$B$7:$R$2843,13,0)</f>
        <v>94.2042</v>
      </c>
      <c r="K30" s="66">
        <f t="shared" si="7"/>
        <v>17</v>
      </c>
      <c r="L30" s="65">
        <f>VLOOKUP($A30,'Return Data'!$B$7:$R$2843,17,0)</f>
        <v>27.881900000000002</v>
      </c>
      <c r="M30" s="66">
        <f t="shared" si="8"/>
        <v>6</v>
      </c>
      <c r="N30" s="65">
        <f>VLOOKUP($A30,'Return Data'!$B$7:$R$2843,14,0)</f>
        <v>10.7219</v>
      </c>
      <c r="O30" s="66">
        <f t="shared" si="9"/>
        <v>6</v>
      </c>
      <c r="P30" s="65">
        <f>VLOOKUP($A30,'Return Data'!$B$7:$R$2843,15,0)</f>
        <v>14.1288</v>
      </c>
      <c r="Q30" s="66">
        <f t="shared" si="10"/>
        <v>10</v>
      </c>
      <c r="R30" s="65">
        <f>VLOOKUP($A30,'Return Data'!$B$7:$R$2843,16,0)</f>
        <v>12.421799999999999</v>
      </c>
      <c r="S30" s="67">
        <f t="shared" si="11"/>
        <v>19</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13.923617391304351</v>
      </c>
      <c r="E32" s="74"/>
      <c r="F32" s="75">
        <f>AVERAGE(F8:F30)</f>
        <v>42.805643478260862</v>
      </c>
      <c r="G32" s="74"/>
      <c r="H32" s="75">
        <f>AVERAGE(H8:H30)</f>
        <v>63.158878260869564</v>
      </c>
      <c r="I32" s="74"/>
      <c r="J32" s="75">
        <f>AVERAGE(J8:J30)</f>
        <v>102.30469130434783</v>
      </c>
      <c r="K32" s="74"/>
      <c r="L32" s="75">
        <f>AVERAGE(L8:L30)</f>
        <v>24.577769999999997</v>
      </c>
      <c r="M32" s="74"/>
      <c r="N32" s="75">
        <f>AVERAGE(N8:N30)</f>
        <v>9.3479333333333354</v>
      </c>
      <c r="O32" s="74"/>
      <c r="P32" s="75">
        <f>AVERAGE(P8:P30)</f>
        <v>15.551792857142857</v>
      </c>
      <c r="Q32" s="74"/>
      <c r="R32" s="75">
        <f>AVERAGE(R8:R30)</f>
        <v>20.354791304347827</v>
      </c>
      <c r="S32" s="76"/>
    </row>
    <row r="33" spans="1:19" x14ac:dyDescent="0.3">
      <c r="A33" s="73" t="s">
        <v>28</v>
      </c>
      <c r="B33" s="74"/>
      <c r="C33" s="74"/>
      <c r="D33" s="75">
        <f>MIN(D8:D30)</f>
        <v>7.1623000000000001</v>
      </c>
      <c r="E33" s="74"/>
      <c r="F33" s="75">
        <f>MIN(F8:F30)</f>
        <v>34.741100000000003</v>
      </c>
      <c r="G33" s="74"/>
      <c r="H33" s="75">
        <f>MIN(H8:H30)</f>
        <v>52.820999999999998</v>
      </c>
      <c r="I33" s="74"/>
      <c r="J33" s="75">
        <f>MIN(J8:J30)</f>
        <v>77.7149</v>
      </c>
      <c r="K33" s="74"/>
      <c r="L33" s="75">
        <f>MIN(L8:L30)</f>
        <v>13.8255</v>
      </c>
      <c r="M33" s="74"/>
      <c r="N33" s="75">
        <f>MIN(N8:N30)</f>
        <v>1.8527</v>
      </c>
      <c r="O33" s="74"/>
      <c r="P33" s="75">
        <f>MIN(P8:P30)</f>
        <v>11.0656</v>
      </c>
      <c r="Q33" s="74"/>
      <c r="R33" s="75">
        <f>MIN(R8:R30)</f>
        <v>7.3666</v>
      </c>
      <c r="S33" s="76"/>
    </row>
    <row r="34" spans="1:19" ht="15" thickBot="1" x14ac:dyDescent="0.35">
      <c r="A34" s="77" t="s">
        <v>29</v>
      </c>
      <c r="B34" s="78"/>
      <c r="C34" s="78"/>
      <c r="D34" s="79">
        <f>MAX(D8:D30)</f>
        <v>31.9999</v>
      </c>
      <c r="E34" s="78"/>
      <c r="F34" s="79">
        <f>MAX(F8:F30)</f>
        <v>58.725099999999998</v>
      </c>
      <c r="G34" s="78"/>
      <c r="H34" s="79">
        <f>MAX(H8:H30)</f>
        <v>86.882099999999994</v>
      </c>
      <c r="I34" s="78"/>
      <c r="J34" s="79">
        <f>MAX(J8:J30)</f>
        <v>187.2774</v>
      </c>
      <c r="K34" s="78"/>
      <c r="L34" s="79">
        <f>MAX(L8:L30)</f>
        <v>43.027099999999997</v>
      </c>
      <c r="M34" s="78"/>
      <c r="N34" s="79">
        <f>MAX(N8:N30)</f>
        <v>24.7255</v>
      </c>
      <c r="O34" s="78"/>
      <c r="P34" s="79">
        <f>MAX(P8:P30)</f>
        <v>20.6465</v>
      </c>
      <c r="Q34" s="78"/>
      <c r="R34" s="79">
        <f>MAX(R8:R30)</f>
        <v>57.087400000000002</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44321</v>
      </c>
      <c r="C8" s="65">
        <f>VLOOKUP($A8,'Return Data'!$B$7:$R$2843,4,0)</f>
        <v>383.63</v>
      </c>
      <c r="D8" s="65">
        <f>VLOOKUP($A8,'Return Data'!$B$7:$R$2843,10,0)</f>
        <v>7.2310999999999996</v>
      </c>
      <c r="E8" s="66">
        <f t="shared" ref="E8:E33" si="0">RANK(D8,D$8:D$33,0)</f>
        <v>13</v>
      </c>
      <c r="F8" s="65">
        <f>VLOOKUP($A8,'Return Data'!$B$7:$R$2843,11,0)</f>
        <v>30.690899999999999</v>
      </c>
      <c r="G8" s="66">
        <f t="shared" ref="G8:G25" si="1">RANK(F8,F$8:F$33,0)</f>
        <v>15</v>
      </c>
      <c r="H8" s="65">
        <f>VLOOKUP($A8,'Return Data'!$B$7:$R$2843,12,0)</f>
        <v>46.133600000000001</v>
      </c>
      <c r="I8" s="66">
        <f t="shared" ref="I8:I25" si="2">RANK(H8,H$8:H$33,0)</f>
        <v>17</v>
      </c>
      <c r="J8" s="65">
        <f>VLOOKUP($A8,'Return Data'!$B$7:$R$2843,13,0)</f>
        <v>73.966099999999997</v>
      </c>
      <c r="K8" s="66">
        <f t="shared" ref="K8:K21" si="3">RANK(J8,J$8:J$33,0)</f>
        <v>16</v>
      </c>
      <c r="L8" s="65">
        <f>VLOOKUP($A8,'Return Data'!$B$7:$R$2843,17,0)</f>
        <v>13.3781</v>
      </c>
      <c r="M8" s="66">
        <f t="shared" ref="M8:M21" si="4">RANK(L8,L$8:L$33,0)</f>
        <v>22</v>
      </c>
      <c r="N8" s="65">
        <f>VLOOKUP($A8,'Return Data'!$B$7:$R$2843,14,0)</f>
        <v>4.8574999999999999</v>
      </c>
      <c r="O8" s="66">
        <f t="shared" ref="O8:O20" si="5">RANK(N8,N$8:N$33,0)</f>
        <v>21</v>
      </c>
      <c r="P8" s="65">
        <f>VLOOKUP($A8,'Return Data'!$B$7:$R$2843,15,0)</f>
        <v>11.9727</v>
      </c>
      <c r="Q8" s="66">
        <f t="shared" ref="Q8:Q16" si="6">RANK(P8,P$8:P$33,0)</f>
        <v>20</v>
      </c>
      <c r="R8" s="65">
        <f>VLOOKUP($A8,'Return Data'!$B$7:$R$2843,16,0)</f>
        <v>14.9496</v>
      </c>
      <c r="S8" s="67">
        <f t="shared" ref="S8:S33" si="7">RANK(R8,R$8:R$33,0)</f>
        <v>23</v>
      </c>
    </row>
    <row r="9" spans="1:20" x14ac:dyDescent="0.3">
      <c r="A9" s="63" t="s">
        <v>1152</v>
      </c>
      <c r="B9" s="64">
        <f>VLOOKUP($A9,'Return Data'!$B$7:$R$2843,3,0)</f>
        <v>44321</v>
      </c>
      <c r="C9" s="65">
        <f>VLOOKUP($A9,'Return Data'!$B$7:$R$2843,4,0)</f>
        <v>61.42</v>
      </c>
      <c r="D9" s="65">
        <f>VLOOKUP($A9,'Return Data'!$B$7:$R$2843,10,0)</f>
        <v>6.2629999999999999</v>
      </c>
      <c r="E9" s="66">
        <f t="shared" si="0"/>
        <v>17</v>
      </c>
      <c r="F9" s="65">
        <f>VLOOKUP($A9,'Return Data'!$B$7:$R$2843,11,0)</f>
        <v>26.067299999999999</v>
      </c>
      <c r="G9" s="66">
        <f t="shared" si="1"/>
        <v>25</v>
      </c>
      <c r="H9" s="65">
        <f>VLOOKUP($A9,'Return Data'!$B$7:$R$2843,12,0)</f>
        <v>40.484900000000003</v>
      </c>
      <c r="I9" s="66">
        <f t="shared" si="2"/>
        <v>23</v>
      </c>
      <c r="J9" s="65">
        <f>VLOOKUP($A9,'Return Data'!$B$7:$R$2843,13,0)</f>
        <v>62.357900000000001</v>
      </c>
      <c r="K9" s="66">
        <f t="shared" si="3"/>
        <v>25</v>
      </c>
      <c r="L9" s="65">
        <f>VLOOKUP($A9,'Return Data'!$B$7:$R$2843,17,0)</f>
        <v>25.8765</v>
      </c>
      <c r="M9" s="66">
        <f t="shared" si="4"/>
        <v>5</v>
      </c>
      <c r="N9" s="65">
        <f>VLOOKUP($A9,'Return Data'!$B$7:$R$2843,14,0)</f>
        <v>17.778199999999998</v>
      </c>
      <c r="O9" s="66">
        <f t="shared" si="5"/>
        <v>3</v>
      </c>
      <c r="P9" s="65">
        <f>VLOOKUP($A9,'Return Data'!$B$7:$R$2843,15,0)</f>
        <v>19.807400000000001</v>
      </c>
      <c r="Q9" s="66">
        <f t="shared" si="6"/>
        <v>2</v>
      </c>
      <c r="R9" s="65">
        <f>VLOOKUP($A9,'Return Data'!$B$7:$R$2843,16,0)</f>
        <v>19.706399999999999</v>
      </c>
      <c r="S9" s="67">
        <f t="shared" si="7"/>
        <v>6</v>
      </c>
    </row>
    <row r="10" spans="1:20" x14ac:dyDescent="0.3">
      <c r="A10" s="63" t="s">
        <v>1155</v>
      </c>
      <c r="B10" s="64">
        <f>VLOOKUP($A10,'Return Data'!$B$7:$R$2843,3,0)</f>
        <v>44321</v>
      </c>
      <c r="C10" s="65">
        <f>VLOOKUP($A10,'Return Data'!$B$7:$R$2843,4,0)</f>
        <v>13.9</v>
      </c>
      <c r="D10" s="65">
        <f>VLOOKUP($A10,'Return Data'!$B$7:$R$2843,10,0)</f>
        <v>6.5951000000000004</v>
      </c>
      <c r="E10" s="66">
        <f t="shared" si="0"/>
        <v>16</v>
      </c>
      <c r="F10" s="65">
        <f>VLOOKUP($A10,'Return Data'!$B$7:$R$2843,11,0)</f>
        <v>27.992599999999999</v>
      </c>
      <c r="G10" s="66">
        <f t="shared" si="1"/>
        <v>20</v>
      </c>
      <c r="H10" s="65">
        <f>VLOOKUP($A10,'Return Data'!$B$7:$R$2843,12,0)</f>
        <v>45.245600000000003</v>
      </c>
      <c r="I10" s="66">
        <f t="shared" si="2"/>
        <v>18</v>
      </c>
      <c r="J10" s="65">
        <f>VLOOKUP($A10,'Return Data'!$B$7:$R$2843,13,0)</f>
        <v>74.623099999999994</v>
      </c>
      <c r="K10" s="66">
        <f t="shared" si="3"/>
        <v>14</v>
      </c>
      <c r="L10" s="65">
        <f>VLOOKUP($A10,'Return Data'!$B$7:$R$2843,17,0)</f>
        <v>22.680900000000001</v>
      </c>
      <c r="M10" s="66">
        <f t="shared" si="4"/>
        <v>10</v>
      </c>
      <c r="N10" s="65">
        <f>VLOOKUP($A10,'Return Data'!$B$7:$R$2843,14,0)</f>
        <v>9.2659000000000002</v>
      </c>
      <c r="O10" s="66">
        <f t="shared" si="5"/>
        <v>17</v>
      </c>
      <c r="P10" s="65">
        <f>VLOOKUP($A10,'Return Data'!$B$7:$R$2843,15,0)</f>
        <v>15.7745</v>
      </c>
      <c r="Q10" s="66">
        <f t="shared" si="6"/>
        <v>14</v>
      </c>
      <c r="R10" s="65">
        <f>VLOOKUP($A10,'Return Data'!$B$7:$R$2843,16,0)</f>
        <v>7.8118999999999996</v>
      </c>
      <c r="S10" s="67">
        <f t="shared" si="7"/>
        <v>26</v>
      </c>
    </row>
    <row r="11" spans="1:20" x14ac:dyDescent="0.3">
      <c r="A11" s="63" t="s">
        <v>1157</v>
      </c>
      <c r="B11" s="64">
        <f>VLOOKUP($A11,'Return Data'!$B$7:$R$2843,3,0)</f>
        <v>44321</v>
      </c>
      <c r="C11" s="65">
        <f>VLOOKUP($A11,'Return Data'!$B$7:$R$2843,4,0)</f>
        <v>52.997999999999998</v>
      </c>
      <c r="D11" s="65">
        <f>VLOOKUP($A11,'Return Data'!$B$7:$R$2843,10,0)</f>
        <v>10.7841</v>
      </c>
      <c r="E11" s="66">
        <f t="shared" si="0"/>
        <v>3</v>
      </c>
      <c r="F11" s="65">
        <f>VLOOKUP($A11,'Return Data'!$B$7:$R$2843,11,0)</f>
        <v>36.402900000000002</v>
      </c>
      <c r="G11" s="66">
        <f t="shared" si="1"/>
        <v>7</v>
      </c>
      <c r="H11" s="65">
        <f>VLOOKUP($A11,'Return Data'!$B$7:$R$2843,12,0)</f>
        <v>49.206099999999999</v>
      </c>
      <c r="I11" s="66">
        <f t="shared" si="2"/>
        <v>11</v>
      </c>
      <c r="J11" s="65">
        <f>VLOOKUP($A11,'Return Data'!$B$7:$R$2843,13,0)</f>
        <v>77.162000000000006</v>
      </c>
      <c r="K11" s="66">
        <f t="shared" si="3"/>
        <v>11</v>
      </c>
      <c r="L11" s="65">
        <f>VLOOKUP($A11,'Return Data'!$B$7:$R$2843,17,0)</f>
        <v>25.1798</v>
      </c>
      <c r="M11" s="66">
        <f t="shared" si="4"/>
        <v>7</v>
      </c>
      <c r="N11" s="65">
        <f>VLOOKUP($A11,'Return Data'!$B$7:$R$2843,14,0)</f>
        <v>13.5489</v>
      </c>
      <c r="O11" s="66">
        <f t="shared" si="5"/>
        <v>7</v>
      </c>
      <c r="P11" s="65">
        <f>VLOOKUP($A11,'Return Data'!$B$7:$R$2843,15,0)</f>
        <v>15.8706</v>
      </c>
      <c r="Q11" s="66">
        <f t="shared" si="6"/>
        <v>13</v>
      </c>
      <c r="R11" s="65">
        <f>VLOOKUP($A11,'Return Data'!$B$7:$R$2843,16,0)</f>
        <v>18.942499999999999</v>
      </c>
      <c r="S11" s="67">
        <f t="shared" si="7"/>
        <v>14</v>
      </c>
    </row>
    <row r="12" spans="1:20" x14ac:dyDescent="0.3">
      <c r="A12" s="63" t="s">
        <v>1158</v>
      </c>
      <c r="B12" s="64">
        <f>VLOOKUP($A12,'Return Data'!$B$7:$R$2843,3,0)</f>
        <v>44321</v>
      </c>
      <c r="C12" s="65">
        <f>VLOOKUP($A12,'Return Data'!$B$7:$R$2843,4,0)</f>
        <v>83.067999999999998</v>
      </c>
      <c r="D12" s="65">
        <f>VLOOKUP($A12,'Return Data'!$B$7:$R$2843,10,0)</f>
        <v>4.8958000000000004</v>
      </c>
      <c r="E12" s="66">
        <f t="shared" si="0"/>
        <v>22</v>
      </c>
      <c r="F12" s="65">
        <f>VLOOKUP($A12,'Return Data'!$B$7:$R$2843,11,0)</f>
        <v>23.109300000000001</v>
      </c>
      <c r="G12" s="66">
        <f t="shared" si="1"/>
        <v>26</v>
      </c>
      <c r="H12" s="65">
        <f>VLOOKUP($A12,'Return Data'!$B$7:$R$2843,12,0)</f>
        <v>36.965200000000003</v>
      </c>
      <c r="I12" s="66">
        <f t="shared" si="2"/>
        <v>26</v>
      </c>
      <c r="J12" s="65">
        <f>VLOOKUP($A12,'Return Data'!$B$7:$R$2843,13,0)</f>
        <v>63.083100000000002</v>
      </c>
      <c r="K12" s="66">
        <f t="shared" si="3"/>
        <v>24</v>
      </c>
      <c r="L12" s="65">
        <f>VLOOKUP($A12,'Return Data'!$B$7:$R$2843,17,0)</f>
        <v>21.245100000000001</v>
      </c>
      <c r="M12" s="66">
        <f t="shared" si="4"/>
        <v>14</v>
      </c>
      <c r="N12" s="65">
        <f>VLOOKUP($A12,'Return Data'!$B$7:$R$2843,14,0)</f>
        <v>11.549899999999999</v>
      </c>
      <c r="O12" s="66">
        <f t="shared" si="5"/>
        <v>10</v>
      </c>
      <c r="P12" s="65">
        <f>VLOOKUP($A12,'Return Data'!$B$7:$R$2843,15,0)</f>
        <v>17.575299999999999</v>
      </c>
      <c r="Q12" s="66">
        <f t="shared" si="6"/>
        <v>6</v>
      </c>
      <c r="R12" s="65">
        <f>VLOOKUP($A12,'Return Data'!$B$7:$R$2843,16,0)</f>
        <v>18.475300000000001</v>
      </c>
      <c r="S12" s="67">
        <f t="shared" si="7"/>
        <v>17</v>
      </c>
    </row>
    <row r="13" spans="1:20" x14ac:dyDescent="0.3">
      <c r="A13" s="63" t="s">
        <v>1160</v>
      </c>
      <c r="B13" s="64">
        <f>VLOOKUP($A13,'Return Data'!$B$7:$R$2843,3,0)</f>
        <v>44321</v>
      </c>
      <c r="C13" s="65">
        <f>VLOOKUP($A13,'Return Data'!$B$7:$R$2843,4,0)</f>
        <v>44.009</v>
      </c>
      <c r="D13" s="65">
        <f>VLOOKUP($A13,'Return Data'!$B$7:$R$2843,10,0)</f>
        <v>7.3574000000000002</v>
      </c>
      <c r="E13" s="66">
        <f t="shared" si="0"/>
        <v>12</v>
      </c>
      <c r="F13" s="65">
        <f>VLOOKUP($A13,'Return Data'!$B$7:$R$2843,11,0)</f>
        <v>35.951900000000002</v>
      </c>
      <c r="G13" s="66">
        <f t="shared" si="1"/>
        <v>8</v>
      </c>
      <c r="H13" s="65">
        <f>VLOOKUP($A13,'Return Data'!$B$7:$R$2843,12,0)</f>
        <v>54.238999999999997</v>
      </c>
      <c r="I13" s="66">
        <f t="shared" si="2"/>
        <v>6</v>
      </c>
      <c r="J13" s="65">
        <f>VLOOKUP($A13,'Return Data'!$B$7:$R$2843,13,0)</f>
        <v>83.279200000000003</v>
      </c>
      <c r="K13" s="66">
        <f t="shared" si="3"/>
        <v>7</v>
      </c>
      <c r="L13" s="65">
        <f>VLOOKUP($A13,'Return Data'!$B$7:$R$2843,17,0)</f>
        <v>26.054099999999998</v>
      </c>
      <c r="M13" s="66">
        <f t="shared" si="4"/>
        <v>3</v>
      </c>
      <c r="N13" s="65">
        <f>VLOOKUP($A13,'Return Data'!$B$7:$R$2843,14,0)</f>
        <v>11.6396</v>
      </c>
      <c r="O13" s="66">
        <f t="shared" si="5"/>
        <v>9</v>
      </c>
      <c r="P13" s="65">
        <f>VLOOKUP($A13,'Return Data'!$B$7:$R$2843,15,0)</f>
        <v>18.204699999999999</v>
      </c>
      <c r="Q13" s="66">
        <f t="shared" si="6"/>
        <v>4</v>
      </c>
      <c r="R13" s="65">
        <f>VLOOKUP($A13,'Return Data'!$B$7:$R$2843,16,0)</f>
        <v>20.656500000000001</v>
      </c>
      <c r="S13" s="67">
        <f t="shared" si="7"/>
        <v>4</v>
      </c>
    </row>
    <row r="14" spans="1:20" x14ac:dyDescent="0.3">
      <c r="A14" s="63" t="s">
        <v>1163</v>
      </c>
      <c r="B14" s="64">
        <f>VLOOKUP($A14,'Return Data'!$B$7:$R$2843,3,0)</f>
        <v>44321</v>
      </c>
      <c r="C14" s="65">
        <f>VLOOKUP($A14,'Return Data'!$B$7:$R$2843,4,0)</f>
        <v>1372.4407000000001</v>
      </c>
      <c r="D14" s="65">
        <f>VLOOKUP($A14,'Return Data'!$B$7:$R$2843,10,0)</f>
        <v>3.8672</v>
      </c>
      <c r="E14" s="66">
        <f t="shared" si="0"/>
        <v>24</v>
      </c>
      <c r="F14" s="65">
        <f>VLOOKUP($A14,'Return Data'!$B$7:$R$2843,11,0)</f>
        <v>29.584199999999999</v>
      </c>
      <c r="G14" s="66">
        <f t="shared" si="1"/>
        <v>17</v>
      </c>
      <c r="H14" s="65">
        <f>VLOOKUP($A14,'Return Data'!$B$7:$R$2843,12,0)</f>
        <v>48.44</v>
      </c>
      <c r="I14" s="66">
        <f t="shared" si="2"/>
        <v>13</v>
      </c>
      <c r="J14" s="65">
        <f>VLOOKUP($A14,'Return Data'!$B$7:$R$2843,13,0)</f>
        <v>72.718900000000005</v>
      </c>
      <c r="K14" s="66">
        <f t="shared" si="3"/>
        <v>18</v>
      </c>
      <c r="L14" s="65">
        <f>VLOOKUP($A14,'Return Data'!$B$7:$R$2843,17,0)</f>
        <v>16.7788</v>
      </c>
      <c r="M14" s="66">
        <f t="shared" si="4"/>
        <v>20</v>
      </c>
      <c r="N14" s="65">
        <f>VLOOKUP($A14,'Return Data'!$B$7:$R$2843,14,0)</f>
        <v>9.5312000000000001</v>
      </c>
      <c r="O14" s="66">
        <f t="shared" si="5"/>
        <v>15</v>
      </c>
      <c r="P14" s="65">
        <f>VLOOKUP($A14,'Return Data'!$B$7:$R$2843,15,0)</f>
        <v>14.674200000000001</v>
      </c>
      <c r="Q14" s="66">
        <f t="shared" si="6"/>
        <v>16</v>
      </c>
      <c r="R14" s="65">
        <f>VLOOKUP($A14,'Return Data'!$B$7:$R$2843,16,0)</f>
        <v>18.4877</v>
      </c>
      <c r="S14" s="67">
        <f t="shared" si="7"/>
        <v>16</v>
      </c>
    </row>
    <row r="15" spans="1:20" x14ac:dyDescent="0.3">
      <c r="A15" s="63" t="s">
        <v>1165</v>
      </c>
      <c r="B15" s="64">
        <f>VLOOKUP($A15,'Return Data'!$B$7:$R$2843,3,0)</f>
        <v>44321</v>
      </c>
      <c r="C15" s="65">
        <f>VLOOKUP($A15,'Return Data'!$B$7:$R$2843,4,0)</f>
        <v>80.811000000000007</v>
      </c>
      <c r="D15" s="65">
        <f>VLOOKUP($A15,'Return Data'!$B$7:$R$2843,10,0)</f>
        <v>8.2821999999999996</v>
      </c>
      <c r="E15" s="66">
        <f t="shared" si="0"/>
        <v>10</v>
      </c>
      <c r="F15" s="65">
        <f>VLOOKUP($A15,'Return Data'!$B$7:$R$2843,11,0)</f>
        <v>34.115000000000002</v>
      </c>
      <c r="G15" s="66">
        <f t="shared" si="1"/>
        <v>10</v>
      </c>
      <c r="H15" s="65">
        <f>VLOOKUP($A15,'Return Data'!$B$7:$R$2843,12,0)</f>
        <v>50.814599999999999</v>
      </c>
      <c r="I15" s="66">
        <f t="shared" si="2"/>
        <v>9</v>
      </c>
      <c r="J15" s="65">
        <f>VLOOKUP($A15,'Return Data'!$B$7:$R$2843,13,0)</f>
        <v>81.089100000000002</v>
      </c>
      <c r="K15" s="66">
        <f t="shared" si="3"/>
        <v>9</v>
      </c>
      <c r="L15" s="65">
        <f>VLOOKUP($A15,'Return Data'!$B$7:$R$2843,17,0)</f>
        <v>19.018000000000001</v>
      </c>
      <c r="M15" s="66">
        <f t="shared" si="4"/>
        <v>16</v>
      </c>
      <c r="N15" s="65">
        <f>VLOOKUP($A15,'Return Data'!$B$7:$R$2843,14,0)</f>
        <v>9.4760000000000009</v>
      </c>
      <c r="O15" s="66">
        <f t="shared" si="5"/>
        <v>16</v>
      </c>
      <c r="P15" s="65">
        <f>VLOOKUP($A15,'Return Data'!$B$7:$R$2843,15,0)</f>
        <v>16.311499999999999</v>
      </c>
      <c r="Q15" s="66">
        <f t="shared" si="6"/>
        <v>12</v>
      </c>
      <c r="R15" s="65">
        <f>VLOOKUP($A15,'Return Data'!$B$7:$R$2843,16,0)</f>
        <v>19.209</v>
      </c>
      <c r="S15" s="67">
        <f t="shared" si="7"/>
        <v>12</v>
      </c>
    </row>
    <row r="16" spans="1:20" x14ac:dyDescent="0.3">
      <c r="A16" s="63" t="s">
        <v>1167</v>
      </c>
      <c r="B16" s="64">
        <f>VLOOKUP($A16,'Return Data'!$B$7:$R$2843,3,0)</f>
        <v>44321</v>
      </c>
      <c r="C16" s="65">
        <f>VLOOKUP($A16,'Return Data'!$B$7:$R$2843,4,0)</f>
        <v>139.71</v>
      </c>
      <c r="D16" s="65">
        <f>VLOOKUP($A16,'Return Data'!$B$7:$R$2843,10,0)</f>
        <v>6.9591000000000003</v>
      </c>
      <c r="E16" s="66">
        <f t="shared" si="0"/>
        <v>14</v>
      </c>
      <c r="F16" s="65">
        <f>VLOOKUP($A16,'Return Data'!$B$7:$R$2843,11,0)</f>
        <v>35.680300000000003</v>
      </c>
      <c r="G16" s="66">
        <f t="shared" si="1"/>
        <v>9</v>
      </c>
      <c r="H16" s="65">
        <f>VLOOKUP($A16,'Return Data'!$B$7:$R$2843,12,0)</f>
        <v>51.332299999999996</v>
      </c>
      <c r="I16" s="66">
        <f t="shared" si="2"/>
        <v>8</v>
      </c>
      <c r="J16" s="65">
        <f>VLOOKUP($A16,'Return Data'!$B$7:$R$2843,13,0)</f>
        <v>90.965000000000003</v>
      </c>
      <c r="K16" s="66">
        <f t="shared" si="3"/>
        <v>4</v>
      </c>
      <c r="L16" s="65">
        <f>VLOOKUP($A16,'Return Data'!$B$7:$R$2843,17,0)</f>
        <v>17.965499999999999</v>
      </c>
      <c r="M16" s="66">
        <f t="shared" si="4"/>
        <v>17</v>
      </c>
      <c r="N16" s="65">
        <f>VLOOKUP($A16,'Return Data'!$B$7:$R$2843,14,0)</f>
        <v>9.1521000000000008</v>
      </c>
      <c r="O16" s="66">
        <f t="shared" si="5"/>
        <v>18</v>
      </c>
      <c r="P16" s="65">
        <f>VLOOKUP($A16,'Return Data'!$B$7:$R$2843,15,0)</f>
        <v>15.538500000000001</v>
      </c>
      <c r="Q16" s="66">
        <f t="shared" si="6"/>
        <v>15</v>
      </c>
      <c r="R16" s="65">
        <f>VLOOKUP($A16,'Return Data'!$B$7:$R$2843,16,0)</f>
        <v>18.4069</v>
      </c>
      <c r="S16" s="67">
        <f t="shared" si="7"/>
        <v>18</v>
      </c>
    </row>
    <row r="17" spans="1:19" x14ac:dyDescent="0.3">
      <c r="A17" s="63" t="s">
        <v>1169</v>
      </c>
      <c r="B17" s="64">
        <f>VLOOKUP($A17,'Return Data'!$B$7:$R$2843,3,0)</f>
        <v>44321</v>
      </c>
      <c r="C17" s="65">
        <f>VLOOKUP($A17,'Return Data'!$B$7:$R$2843,4,0)</f>
        <v>15.36</v>
      </c>
      <c r="D17" s="65">
        <f>VLOOKUP($A17,'Return Data'!$B$7:$R$2843,10,0)</f>
        <v>4.1356000000000002</v>
      </c>
      <c r="E17" s="66">
        <f t="shared" si="0"/>
        <v>23</v>
      </c>
      <c r="F17" s="65">
        <f>VLOOKUP($A17,'Return Data'!$B$7:$R$2843,11,0)</f>
        <v>27.786999999999999</v>
      </c>
      <c r="G17" s="66">
        <f t="shared" si="1"/>
        <v>21</v>
      </c>
      <c r="H17" s="65">
        <f>VLOOKUP($A17,'Return Data'!$B$7:$R$2843,12,0)</f>
        <v>41.176499999999997</v>
      </c>
      <c r="I17" s="66">
        <f t="shared" si="2"/>
        <v>22</v>
      </c>
      <c r="J17" s="65">
        <f>VLOOKUP($A17,'Return Data'!$B$7:$R$2843,13,0)</f>
        <v>74.545500000000004</v>
      </c>
      <c r="K17" s="66">
        <f t="shared" si="3"/>
        <v>15</v>
      </c>
      <c r="L17" s="65">
        <f>VLOOKUP($A17,'Return Data'!$B$7:$R$2843,17,0)</f>
        <v>17.241</v>
      </c>
      <c r="M17" s="66">
        <f t="shared" si="4"/>
        <v>19</v>
      </c>
      <c r="N17" s="65">
        <f>VLOOKUP($A17,'Return Data'!$B$7:$R$2843,14,0)</f>
        <v>7.4401000000000002</v>
      </c>
      <c r="O17" s="66">
        <f t="shared" si="5"/>
        <v>20</v>
      </c>
      <c r="P17" s="65"/>
      <c r="Q17" s="66"/>
      <c r="R17" s="65">
        <f>VLOOKUP($A17,'Return Data'!$B$7:$R$2843,16,0)</f>
        <v>10.556100000000001</v>
      </c>
      <c r="S17" s="67">
        <f t="shared" si="7"/>
        <v>25</v>
      </c>
    </row>
    <row r="18" spans="1:19" x14ac:dyDescent="0.3">
      <c r="A18" s="63" t="s">
        <v>1171</v>
      </c>
      <c r="B18" s="64">
        <f>VLOOKUP($A18,'Return Data'!$B$7:$R$2843,3,0)</f>
        <v>44321</v>
      </c>
      <c r="C18" s="65">
        <f>VLOOKUP($A18,'Return Data'!$B$7:$R$2843,4,0)</f>
        <v>78.5</v>
      </c>
      <c r="D18" s="65">
        <f>VLOOKUP($A18,'Return Data'!$B$7:$R$2843,10,0)</f>
        <v>2.5608</v>
      </c>
      <c r="E18" s="66">
        <f t="shared" si="0"/>
        <v>26</v>
      </c>
      <c r="F18" s="65">
        <f>VLOOKUP($A18,'Return Data'!$B$7:$R$2843,11,0)</f>
        <v>27.476500000000001</v>
      </c>
      <c r="G18" s="66">
        <f t="shared" si="1"/>
        <v>22</v>
      </c>
      <c r="H18" s="65">
        <f>VLOOKUP($A18,'Return Data'!$B$7:$R$2843,12,0)</f>
        <v>39.258499999999998</v>
      </c>
      <c r="I18" s="66">
        <f t="shared" si="2"/>
        <v>25</v>
      </c>
      <c r="J18" s="65">
        <f>VLOOKUP($A18,'Return Data'!$B$7:$R$2843,13,0)</f>
        <v>66.067300000000003</v>
      </c>
      <c r="K18" s="66">
        <f t="shared" si="3"/>
        <v>22</v>
      </c>
      <c r="L18" s="65">
        <f>VLOOKUP($A18,'Return Data'!$B$7:$R$2843,17,0)</f>
        <v>21.994299999999999</v>
      </c>
      <c r="M18" s="66">
        <f t="shared" si="4"/>
        <v>12</v>
      </c>
      <c r="N18" s="65">
        <f>VLOOKUP($A18,'Return Data'!$B$7:$R$2843,14,0)</f>
        <v>13.962199999999999</v>
      </c>
      <c r="O18" s="66">
        <f t="shared" si="5"/>
        <v>6</v>
      </c>
      <c r="P18" s="65">
        <f>VLOOKUP($A18,'Return Data'!$B$7:$R$2843,15,0)</f>
        <v>17.7455</v>
      </c>
      <c r="Q18" s="66">
        <f>RANK(P18,P$8:P$33,0)</f>
        <v>5</v>
      </c>
      <c r="R18" s="65">
        <f>VLOOKUP($A18,'Return Data'!$B$7:$R$2843,16,0)</f>
        <v>19.581600000000002</v>
      </c>
      <c r="S18" s="67">
        <f t="shared" si="7"/>
        <v>8</v>
      </c>
    </row>
    <row r="19" spans="1:19" x14ac:dyDescent="0.3">
      <c r="A19" s="63" t="s">
        <v>1173</v>
      </c>
      <c r="B19" s="64">
        <f>VLOOKUP($A19,'Return Data'!$B$7:$R$2843,3,0)</f>
        <v>44321</v>
      </c>
      <c r="C19" s="65">
        <f>VLOOKUP($A19,'Return Data'!$B$7:$R$2843,4,0)</f>
        <v>64.671999999999997</v>
      </c>
      <c r="D19" s="65">
        <f>VLOOKUP($A19,'Return Data'!$B$7:$R$2843,10,0)</f>
        <v>9.2395999999999994</v>
      </c>
      <c r="E19" s="66">
        <f t="shared" si="0"/>
        <v>7</v>
      </c>
      <c r="F19" s="65">
        <f>VLOOKUP($A19,'Return Data'!$B$7:$R$2843,11,0)</f>
        <v>37.952199999999998</v>
      </c>
      <c r="G19" s="66">
        <f t="shared" si="1"/>
        <v>6</v>
      </c>
      <c r="H19" s="65">
        <f>VLOOKUP($A19,'Return Data'!$B$7:$R$2843,12,0)</f>
        <v>55.442900000000002</v>
      </c>
      <c r="I19" s="66">
        <f t="shared" si="2"/>
        <v>5</v>
      </c>
      <c r="J19" s="65">
        <f>VLOOKUP($A19,'Return Data'!$B$7:$R$2843,13,0)</f>
        <v>87.064700000000002</v>
      </c>
      <c r="K19" s="66">
        <f t="shared" si="3"/>
        <v>6</v>
      </c>
      <c r="L19" s="65">
        <f>VLOOKUP($A19,'Return Data'!$B$7:$R$2843,17,0)</f>
        <v>25.977499999999999</v>
      </c>
      <c r="M19" s="66">
        <f t="shared" si="4"/>
        <v>4</v>
      </c>
      <c r="N19" s="65">
        <f>VLOOKUP($A19,'Return Data'!$B$7:$R$2843,14,0)</f>
        <v>14.2651</v>
      </c>
      <c r="O19" s="66">
        <f t="shared" si="5"/>
        <v>5</v>
      </c>
      <c r="P19" s="65">
        <f>VLOOKUP($A19,'Return Data'!$B$7:$R$2843,15,0)</f>
        <v>18.687100000000001</v>
      </c>
      <c r="Q19" s="66">
        <f>RANK(P19,P$8:P$33,0)</f>
        <v>3</v>
      </c>
      <c r="R19" s="65">
        <f>VLOOKUP($A19,'Return Data'!$B$7:$R$2843,16,0)</f>
        <v>20.2148</v>
      </c>
      <c r="S19" s="67">
        <f t="shared" si="7"/>
        <v>5</v>
      </c>
    </row>
    <row r="20" spans="1:19" x14ac:dyDescent="0.3">
      <c r="A20" s="63" t="s">
        <v>1174</v>
      </c>
      <c r="B20" s="64">
        <f>VLOOKUP($A20,'Return Data'!$B$7:$R$2843,3,0)</f>
        <v>44321</v>
      </c>
      <c r="C20" s="65">
        <f>VLOOKUP($A20,'Return Data'!$B$7:$R$2843,4,0)</f>
        <v>191.63</v>
      </c>
      <c r="D20" s="65">
        <f>VLOOKUP($A20,'Return Data'!$B$7:$R$2843,10,0)</f>
        <v>8.5845000000000002</v>
      </c>
      <c r="E20" s="66">
        <f t="shared" si="0"/>
        <v>8</v>
      </c>
      <c r="F20" s="65">
        <f>VLOOKUP($A20,'Return Data'!$B$7:$R$2843,11,0)</f>
        <v>27.008199999999999</v>
      </c>
      <c r="G20" s="66">
        <f t="shared" si="1"/>
        <v>23</v>
      </c>
      <c r="H20" s="65">
        <f>VLOOKUP($A20,'Return Data'!$B$7:$R$2843,12,0)</f>
        <v>42.190399999999997</v>
      </c>
      <c r="I20" s="66">
        <f t="shared" si="2"/>
        <v>20</v>
      </c>
      <c r="J20" s="65">
        <f>VLOOKUP($A20,'Return Data'!$B$7:$R$2843,13,0)</f>
        <v>67.128900000000002</v>
      </c>
      <c r="K20" s="66">
        <f t="shared" si="3"/>
        <v>21</v>
      </c>
      <c r="L20" s="65">
        <f>VLOOKUP($A20,'Return Data'!$B$7:$R$2843,17,0)</f>
        <v>17.769200000000001</v>
      </c>
      <c r="M20" s="66">
        <f t="shared" si="4"/>
        <v>18</v>
      </c>
      <c r="N20" s="65">
        <f>VLOOKUP($A20,'Return Data'!$B$7:$R$2843,14,0)</f>
        <v>8.0752000000000006</v>
      </c>
      <c r="O20" s="66">
        <f t="shared" si="5"/>
        <v>19</v>
      </c>
      <c r="P20" s="65">
        <f>VLOOKUP($A20,'Return Data'!$B$7:$R$2843,15,0)</f>
        <v>17.114599999999999</v>
      </c>
      <c r="Q20" s="66">
        <f>RANK(P20,P$8:P$33,0)</f>
        <v>8</v>
      </c>
      <c r="R20" s="65">
        <f>VLOOKUP($A20,'Return Data'!$B$7:$R$2843,16,0)</f>
        <v>19.653700000000001</v>
      </c>
      <c r="S20" s="67">
        <f t="shared" si="7"/>
        <v>7</v>
      </c>
    </row>
    <row r="21" spans="1:19" x14ac:dyDescent="0.3">
      <c r="A21" s="63" t="s">
        <v>1176</v>
      </c>
      <c r="B21" s="64">
        <f>VLOOKUP($A21,'Return Data'!$B$7:$R$2843,3,0)</f>
        <v>44321</v>
      </c>
      <c r="C21" s="65">
        <f>VLOOKUP($A21,'Return Data'!$B$7:$R$2843,4,0)</f>
        <v>14.962</v>
      </c>
      <c r="D21" s="65">
        <f>VLOOKUP($A21,'Return Data'!$B$7:$R$2843,10,0)</f>
        <v>14.273899999999999</v>
      </c>
      <c r="E21" s="66">
        <f t="shared" si="0"/>
        <v>2</v>
      </c>
      <c r="F21" s="65">
        <f>VLOOKUP($A21,'Return Data'!$B$7:$R$2843,11,0)</f>
        <v>40.038600000000002</v>
      </c>
      <c r="G21" s="66">
        <f t="shared" si="1"/>
        <v>4</v>
      </c>
      <c r="H21" s="65">
        <f>VLOOKUP($A21,'Return Data'!$B$7:$R$2843,12,0)</f>
        <v>51.991100000000003</v>
      </c>
      <c r="I21" s="66">
        <f t="shared" si="2"/>
        <v>7</v>
      </c>
      <c r="J21" s="65">
        <f>VLOOKUP($A21,'Return Data'!$B$7:$R$2843,13,0)</f>
        <v>75.577399999999997</v>
      </c>
      <c r="K21" s="66">
        <f t="shared" si="3"/>
        <v>12</v>
      </c>
      <c r="L21" s="65">
        <f>VLOOKUP($A21,'Return Data'!$B$7:$R$2843,17,0)</f>
        <v>25.689</v>
      </c>
      <c r="M21" s="66">
        <f t="shared" si="4"/>
        <v>6</v>
      </c>
      <c r="N21" s="65"/>
      <c r="O21" s="66"/>
      <c r="P21" s="65"/>
      <c r="Q21" s="66"/>
      <c r="R21" s="65">
        <f>VLOOKUP($A21,'Return Data'!$B$7:$R$2843,16,0)</f>
        <v>13.1431</v>
      </c>
      <c r="S21" s="67">
        <f t="shared" si="7"/>
        <v>24</v>
      </c>
    </row>
    <row r="22" spans="1:19" x14ac:dyDescent="0.3">
      <c r="A22" s="63" t="s">
        <v>1178</v>
      </c>
      <c r="B22" s="64">
        <f>VLOOKUP($A22,'Return Data'!$B$7:$R$2843,3,0)</f>
        <v>44321</v>
      </c>
      <c r="C22" s="65">
        <f>VLOOKUP($A22,'Return Data'!$B$7:$R$2843,4,0)</f>
        <v>17.245999999999999</v>
      </c>
      <c r="D22" s="65">
        <f>VLOOKUP($A22,'Return Data'!$B$7:$R$2843,10,0)</f>
        <v>6.7335000000000003</v>
      </c>
      <c r="E22" s="66">
        <f t="shared" si="0"/>
        <v>15</v>
      </c>
      <c r="F22" s="65">
        <f>VLOOKUP($A22,'Return Data'!$B$7:$R$2843,11,0)</f>
        <v>38.611199999999997</v>
      </c>
      <c r="G22" s="66">
        <f t="shared" si="1"/>
        <v>5</v>
      </c>
      <c r="H22" s="65">
        <f>VLOOKUP($A22,'Return Data'!$B$7:$R$2843,12,0)</f>
        <v>60.189500000000002</v>
      </c>
      <c r="I22" s="66">
        <f t="shared" si="2"/>
        <v>2</v>
      </c>
      <c r="J22" s="65">
        <f>VLOOKUP($A22,'Return Data'!$B$7:$R$2843,13,0)</f>
        <v>94.914100000000005</v>
      </c>
      <c r="K22" s="66">
        <f t="shared" ref="K22:K31" si="8">RANK(J22,J$8:J$33,0)</f>
        <v>2</v>
      </c>
      <c r="L22" s="65"/>
      <c r="M22" s="66"/>
      <c r="N22" s="65"/>
      <c r="O22" s="66"/>
      <c r="P22" s="65"/>
      <c r="Q22" s="66"/>
      <c r="R22" s="65">
        <f>VLOOKUP($A22,'Return Data'!$B$7:$R$2843,16,0)</f>
        <v>36.060699999999997</v>
      </c>
      <c r="S22" s="67">
        <f t="shared" si="7"/>
        <v>2</v>
      </c>
    </row>
    <row r="23" spans="1:19" x14ac:dyDescent="0.3">
      <c r="A23" s="63" t="s">
        <v>1180</v>
      </c>
      <c r="B23" s="64">
        <f>VLOOKUP($A23,'Return Data'!$B$7:$R$2843,3,0)</f>
        <v>44321</v>
      </c>
      <c r="C23" s="65">
        <f>VLOOKUP($A23,'Return Data'!$B$7:$R$2843,4,0)</f>
        <v>35.768500000000003</v>
      </c>
      <c r="D23" s="65">
        <f>VLOOKUP($A23,'Return Data'!$B$7:$R$2843,10,0)</f>
        <v>5.3842999999999996</v>
      </c>
      <c r="E23" s="66">
        <f t="shared" si="0"/>
        <v>20</v>
      </c>
      <c r="F23" s="65">
        <f>VLOOKUP($A23,'Return Data'!$B$7:$R$2843,11,0)</f>
        <v>26.571999999999999</v>
      </c>
      <c r="G23" s="66">
        <f t="shared" si="1"/>
        <v>24</v>
      </c>
      <c r="H23" s="65">
        <f>VLOOKUP($A23,'Return Data'!$B$7:$R$2843,12,0)</f>
        <v>41.713500000000003</v>
      </c>
      <c r="I23" s="66">
        <f t="shared" si="2"/>
        <v>21</v>
      </c>
      <c r="J23" s="65">
        <f>VLOOKUP($A23,'Return Data'!$B$7:$R$2843,13,0)</f>
        <v>71.658600000000007</v>
      </c>
      <c r="K23" s="66">
        <f t="shared" si="8"/>
        <v>19</v>
      </c>
      <c r="L23" s="65">
        <f>VLOOKUP($A23,'Return Data'!$B$7:$R$2843,17,0)</f>
        <v>16.070799999999998</v>
      </c>
      <c r="M23" s="66">
        <f>RANK(L23,L$8:L$33,0)</f>
        <v>21</v>
      </c>
      <c r="N23" s="65">
        <f>VLOOKUP($A23,'Return Data'!$B$7:$R$2843,14,0)</f>
        <v>9.61</v>
      </c>
      <c r="O23" s="66">
        <f>RANK(N23,N$8:N$33,0)</f>
        <v>14</v>
      </c>
      <c r="P23" s="65">
        <f>VLOOKUP($A23,'Return Data'!$B$7:$R$2843,15,0)</f>
        <v>12.288399999999999</v>
      </c>
      <c r="Q23" s="66">
        <f>RANK(P23,P$8:P$33,0)</f>
        <v>19</v>
      </c>
      <c r="R23" s="65">
        <f>VLOOKUP($A23,'Return Data'!$B$7:$R$2843,16,0)</f>
        <v>19.372499999999999</v>
      </c>
      <c r="S23" s="67">
        <f t="shared" si="7"/>
        <v>10</v>
      </c>
    </row>
    <row r="24" spans="1:19" x14ac:dyDescent="0.3">
      <c r="A24" s="63" t="s">
        <v>1183</v>
      </c>
      <c r="B24" s="64">
        <f>VLOOKUP($A24,'Return Data'!$B$7:$R$2843,3,0)</f>
        <v>44321</v>
      </c>
      <c r="C24" s="65">
        <f>VLOOKUP($A24,'Return Data'!$B$7:$R$2843,4,0)</f>
        <v>1683.9946</v>
      </c>
      <c r="D24" s="65">
        <f>VLOOKUP($A24,'Return Data'!$B$7:$R$2843,10,0)</f>
        <v>5.3994</v>
      </c>
      <c r="E24" s="66">
        <f t="shared" si="0"/>
        <v>19</v>
      </c>
      <c r="F24" s="65">
        <f>VLOOKUP($A24,'Return Data'!$B$7:$R$2843,11,0)</f>
        <v>32.903500000000001</v>
      </c>
      <c r="G24" s="66">
        <f t="shared" si="1"/>
        <v>11</v>
      </c>
      <c r="H24" s="65">
        <f>VLOOKUP($A24,'Return Data'!$B$7:$R$2843,12,0)</f>
        <v>47.466900000000003</v>
      </c>
      <c r="I24" s="66">
        <f t="shared" si="2"/>
        <v>15</v>
      </c>
      <c r="J24" s="65">
        <f>VLOOKUP($A24,'Return Data'!$B$7:$R$2843,13,0)</f>
        <v>80.623000000000005</v>
      </c>
      <c r="K24" s="66">
        <f t="shared" si="8"/>
        <v>10</v>
      </c>
      <c r="L24" s="65">
        <f>VLOOKUP($A24,'Return Data'!$B$7:$R$2843,17,0)</f>
        <v>20.610199999999999</v>
      </c>
      <c r="M24" s="66">
        <f>RANK(L24,L$8:L$33,0)</f>
        <v>15</v>
      </c>
      <c r="N24" s="65">
        <f>VLOOKUP($A24,'Return Data'!$B$7:$R$2843,14,0)</f>
        <v>12.351900000000001</v>
      </c>
      <c r="O24" s="66">
        <f>RANK(N24,N$8:N$33,0)</f>
        <v>8</v>
      </c>
      <c r="P24" s="65">
        <f>VLOOKUP($A24,'Return Data'!$B$7:$R$2843,15,0)</f>
        <v>17.021999999999998</v>
      </c>
      <c r="Q24" s="66">
        <f>RANK(P24,P$8:P$33,0)</f>
        <v>9</v>
      </c>
      <c r="R24" s="65">
        <f>VLOOKUP($A24,'Return Data'!$B$7:$R$2843,16,0)</f>
        <v>15.514900000000001</v>
      </c>
      <c r="S24" s="67">
        <f t="shared" si="7"/>
        <v>21</v>
      </c>
    </row>
    <row r="25" spans="1:19" x14ac:dyDescent="0.3">
      <c r="A25" s="63" t="s">
        <v>1184</v>
      </c>
      <c r="B25" s="64">
        <f>VLOOKUP($A25,'Return Data'!$B$7:$R$2843,3,0)</f>
        <v>44321</v>
      </c>
      <c r="C25" s="65">
        <f>VLOOKUP($A25,'Return Data'!$B$7:$R$2843,4,0)</f>
        <v>35.86</v>
      </c>
      <c r="D25" s="65">
        <f>VLOOKUP($A25,'Return Data'!$B$7:$R$2843,10,0)</f>
        <v>10.6449</v>
      </c>
      <c r="E25" s="66">
        <f t="shared" si="0"/>
        <v>4</v>
      </c>
      <c r="F25" s="65">
        <f>VLOOKUP($A25,'Return Data'!$B$7:$R$2843,11,0)</f>
        <v>42.584499999999998</v>
      </c>
      <c r="G25" s="66">
        <f t="shared" si="1"/>
        <v>3</v>
      </c>
      <c r="H25" s="65">
        <f>VLOOKUP($A25,'Return Data'!$B$7:$R$2843,12,0)</f>
        <v>63.968899999999998</v>
      </c>
      <c r="I25" s="66">
        <f t="shared" si="2"/>
        <v>1</v>
      </c>
      <c r="J25" s="65">
        <f>VLOOKUP($A25,'Return Data'!$B$7:$R$2843,13,0)</f>
        <v>111.4387</v>
      </c>
      <c r="K25" s="66">
        <f t="shared" si="8"/>
        <v>1</v>
      </c>
      <c r="L25" s="65">
        <f>VLOOKUP($A25,'Return Data'!$B$7:$R$2843,17,0)</f>
        <v>38.037700000000001</v>
      </c>
      <c r="M25" s="66">
        <f>RANK(L25,L$8:L$33,0)</f>
        <v>1</v>
      </c>
      <c r="N25" s="65">
        <f>VLOOKUP($A25,'Return Data'!$B$7:$R$2843,14,0)</f>
        <v>19.506399999999999</v>
      </c>
      <c r="O25" s="66">
        <f>RANK(N25,N$8:N$33,0)</f>
        <v>1</v>
      </c>
      <c r="P25" s="65">
        <f>VLOOKUP($A25,'Return Data'!$B$7:$R$2843,15,0)</f>
        <v>19.9238</v>
      </c>
      <c r="Q25" s="66">
        <f>RANK(P25,P$8:P$33,0)</f>
        <v>1</v>
      </c>
      <c r="R25" s="65">
        <f>VLOOKUP($A25,'Return Data'!$B$7:$R$2843,16,0)</f>
        <v>18.760200000000001</v>
      </c>
      <c r="S25" s="67">
        <f t="shared" si="7"/>
        <v>15</v>
      </c>
    </row>
    <row r="26" spans="1:19" x14ac:dyDescent="0.3">
      <c r="A26" s="63" t="s">
        <v>1186</v>
      </c>
      <c r="B26" s="64">
        <f>VLOOKUP($A26,'Return Data'!$B$7:$R$2843,3,0)</f>
        <v>44321</v>
      </c>
      <c r="C26" s="65">
        <f>VLOOKUP($A26,'Return Data'!$B$7:$R$2843,4,0)</f>
        <v>14.33</v>
      </c>
      <c r="D26" s="65">
        <f>VLOOKUP($A26,'Return Data'!$B$7:$R$2843,10,0)</f>
        <v>5.3676000000000004</v>
      </c>
      <c r="E26" s="66">
        <f t="shared" si="0"/>
        <v>21</v>
      </c>
      <c r="F26" s="65">
        <f>VLOOKUP($A26,'Return Data'!$B$7:$R$2843,11,0)</f>
        <v>31.5886</v>
      </c>
      <c r="G26" s="66">
        <f t="shared" ref="G26" si="9">RANK(F26,F$8:F$33,0)</f>
        <v>13</v>
      </c>
      <c r="H26" s="65">
        <f>VLOOKUP($A26,'Return Data'!$B$7:$R$2843,12,0)</f>
        <v>46.373899999999999</v>
      </c>
      <c r="I26" s="66">
        <f t="shared" ref="I26" si="10">RANK(H26,H$8:H$33,0)</f>
        <v>16</v>
      </c>
      <c r="J26" s="65">
        <f>VLOOKUP($A26,'Return Data'!$B$7:$R$2843,13,0)</f>
        <v>74.969499999999996</v>
      </c>
      <c r="K26" s="66">
        <f t="shared" si="8"/>
        <v>13</v>
      </c>
      <c r="L26" s="65"/>
      <c r="M26" s="66"/>
      <c r="N26" s="65"/>
      <c r="O26" s="66"/>
      <c r="P26" s="65"/>
      <c r="Q26" s="66"/>
      <c r="R26" s="65">
        <f>VLOOKUP($A26,'Return Data'!$B$7:$R$2843,16,0)</f>
        <v>30.5913</v>
      </c>
      <c r="S26" s="67">
        <f t="shared" si="7"/>
        <v>3</v>
      </c>
    </row>
    <row r="27" spans="1:19" x14ac:dyDescent="0.3">
      <c r="A27" s="63" t="s">
        <v>1189</v>
      </c>
      <c r="B27" s="64">
        <f>VLOOKUP($A27,'Return Data'!$B$7:$R$2843,3,0)</f>
        <v>44321</v>
      </c>
      <c r="C27" s="65">
        <f>VLOOKUP($A27,'Return Data'!$B$7:$R$2843,4,0)</f>
        <v>98.063199999999995</v>
      </c>
      <c r="D27" s="65">
        <f>VLOOKUP($A27,'Return Data'!$B$7:$R$2843,10,0)</f>
        <v>19.476500000000001</v>
      </c>
      <c r="E27" s="66">
        <f t="shared" si="0"/>
        <v>1</v>
      </c>
      <c r="F27" s="65">
        <f>VLOOKUP($A27,'Return Data'!$B$7:$R$2843,11,0)</f>
        <v>43.197899999999997</v>
      </c>
      <c r="G27" s="66">
        <f t="shared" ref="G27:G33" si="11">RANK(F27,F$8:F$33,0)</f>
        <v>1</v>
      </c>
      <c r="H27" s="65">
        <f>VLOOKUP($A27,'Return Data'!$B$7:$R$2843,12,0)</f>
        <v>59.872399999999999</v>
      </c>
      <c r="I27" s="66">
        <f t="shared" ref="I27:I33" si="12">RANK(H27,H$8:H$33,0)</f>
        <v>3</v>
      </c>
      <c r="J27" s="65">
        <f>VLOOKUP($A27,'Return Data'!$B$7:$R$2843,13,0)</f>
        <v>89.555999999999997</v>
      </c>
      <c r="K27" s="66">
        <f t="shared" si="8"/>
        <v>5</v>
      </c>
      <c r="L27" s="65">
        <f>VLOOKUP($A27,'Return Data'!$B$7:$R$2843,17,0)</f>
        <v>32.145200000000003</v>
      </c>
      <c r="M27" s="66">
        <f>RANK(L27,L$8:L$33,0)</f>
        <v>2</v>
      </c>
      <c r="N27" s="65">
        <f>VLOOKUP($A27,'Return Data'!$B$7:$R$2843,14,0)</f>
        <v>19.214700000000001</v>
      </c>
      <c r="O27" s="66">
        <f>RANK(N27,N$8:N$33,0)</f>
        <v>2</v>
      </c>
      <c r="P27" s="65">
        <f>VLOOKUP($A27,'Return Data'!$B$7:$R$2843,15,0)</f>
        <v>16.987300000000001</v>
      </c>
      <c r="Q27" s="66">
        <f>RANK(P27,P$8:P$33,0)</f>
        <v>10</v>
      </c>
      <c r="R27" s="65">
        <f>VLOOKUP($A27,'Return Data'!$B$7:$R$2843,16,0)</f>
        <v>15.0044</v>
      </c>
      <c r="S27" s="67">
        <f t="shared" si="7"/>
        <v>22</v>
      </c>
    </row>
    <row r="28" spans="1:19" x14ac:dyDescent="0.3">
      <c r="A28" s="63" t="s">
        <v>1190</v>
      </c>
      <c r="B28" s="64">
        <f>VLOOKUP($A28,'Return Data'!$B$7:$R$2843,3,0)</f>
        <v>44321</v>
      </c>
      <c r="C28" s="65">
        <f>VLOOKUP($A28,'Return Data'!$B$7:$R$2843,4,0)</f>
        <v>118.7428</v>
      </c>
      <c r="D28" s="65">
        <f>VLOOKUP($A28,'Return Data'!$B$7:$R$2843,10,0)</f>
        <v>10.1572</v>
      </c>
      <c r="E28" s="66">
        <f t="shared" si="0"/>
        <v>5</v>
      </c>
      <c r="F28" s="65">
        <f>VLOOKUP($A28,'Return Data'!$B$7:$R$2843,11,0)</f>
        <v>42.624200000000002</v>
      </c>
      <c r="G28" s="66">
        <f t="shared" si="11"/>
        <v>2</v>
      </c>
      <c r="H28" s="65">
        <f>VLOOKUP($A28,'Return Data'!$B$7:$R$2843,12,0)</f>
        <v>57.525199999999998</v>
      </c>
      <c r="I28" s="66">
        <f t="shared" si="12"/>
        <v>4</v>
      </c>
      <c r="J28" s="65">
        <f>VLOOKUP($A28,'Return Data'!$B$7:$R$2843,13,0)</f>
        <v>94.322000000000003</v>
      </c>
      <c r="K28" s="66">
        <f t="shared" si="8"/>
        <v>3</v>
      </c>
      <c r="L28" s="65">
        <f>VLOOKUP($A28,'Return Data'!$B$7:$R$2843,17,0)</f>
        <v>24.617699999999999</v>
      </c>
      <c r="M28" s="66">
        <f>RANK(L28,L$8:L$33,0)</f>
        <v>9</v>
      </c>
      <c r="N28" s="65">
        <f>VLOOKUP($A28,'Return Data'!$B$7:$R$2843,14,0)</f>
        <v>11.299799999999999</v>
      </c>
      <c r="O28" s="66">
        <f>RANK(N28,N$8:N$33,0)</f>
        <v>11</v>
      </c>
      <c r="P28" s="65">
        <f>VLOOKUP($A28,'Return Data'!$B$7:$R$2843,15,0)</f>
        <v>13.441000000000001</v>
      </c>
      <c r="Q28" s="66">
        <f>RANK(P28,P$8:P$33,0)</f>
        <v>18</v>
      </c>
      <c r="R28" s="65">
        <f>VLOOKUP($A28,'Return Data'!$B$7:$R$2843,16,0)</f>
        <v>18.988199999999999</v>
      </c>
      <c r="S28" s="67">
        <f t="shared" si="7"/>
        <v>13</v>
      </c>
    </row>
    <row r="29" spans="1:19" x14ac:dyDescent="0.3">
      <c r="A29" s="63" t="s">
        <v>1193</v>
      </c>
      <c r="B29" s="64">
        <f>VLOOKUP($A29,'Return Data'!$B$7:$R$2843,3,0)</f>
        <v>44321</v>
      </c>
      <c r="C29" s="65">
        <f>VLOOKUP($A29,'Return Data'!$B$7:$R$2843,4,0)</f>
        <v>607.47900000000004</v>
      </c>
      <c r="D29" s="65">
        <f>VLOOKUP($A29,'Return Data'!$B$7:$R$2843,10,0)</f>
        <v>3.7825000000000002</v>
      </c>
      <c r="E29" s="66">
        <f t="shared" si="0"/>
        <v>25</v>
      </c>
      <c r="F29" s="65">
        <f>VLOOKUP($A29,'Return Data'!$B$7:$R$2843,11,0)</f>
        <v>28.965199999999999</v>
      </c>
      <c r="G29" s="66">
        <f t="shared" si="11"/>
        <v>18</v>
      </c>
      <c r="H29" s="65">
        <f>VLOOKUP($A29,'Return Data'!$B$7:$R$2843,12,0)</f>
        <v>44.890799999999999</v>
      </c>
      <c r="I29" s="66">
        <f t="shared" si="12"/>
        <v>19</v>
      </c>
      <c r="J29" s="65">
        <f>VLOOKUP($A29,'Return Data'!$B$7:$R$2843,13,0)</f>
        <v>68.058300000000003</v>
      </c>
      <c r="K29" s="66">
        <f t="shared" si="8"/>
        <v>20</v>
      </c>
      <c r="L29" s="65">
        <f>VLOOKUP($A29,'Return Data'!$B$7:$R$2843,17,0)</f>
        <v>13.1472</v>
      </c>
      <c r="M29" s="66">
        <f>RANK(L29,L$8:L$33,0)</f>
        <v>23</v>
      </c>
      <c r="N29" s="65">
        <f>VLOOKUP($A29,'Return Data'!$B$7:$R$2843,14,0)</f>
        <v>4.0625999999999998</v>
      </c>
      <c r="O29" s="66">
        <f>RANK(N29,N$8:N$33,0)</f>
        <v>22</v>
      </c>
      <c r="P29" s="65">
        <f>VLOOKUP($A29,'Return Data'!$B$7:$R$2843,15,0)</f>
        <v>11.8704</v>
      </c>
      <c r="Q29" s="66">
        <f>RANK(P29,P$8:P$33,0)</f>
        <v>21</v>
      </c>
      <c r="R29" s="65">
        <f>VLOOKUP($A29,'Return Data'!$B$7:$R$2843,16,0)</f>
        <v>16.1859</v>
      </c>
      <c r="S29" s="67">
        <f t="shared" si="7"/>
        <v>20</v>
      </c>
    </row>
    <row r="30" spans="1:19" x14ac:dyDescent="0.3">
      <c r="A30" s="63" t="s">
        <v>1195</v>
      </c>
      <c r="B30" s="64">
        <f>VLOOKUP($A30,'Return Data'!$B$7:$R$2843,3,0)</f>
        <v>44321</v>
      </c>
      <c r="C30" s="65">
        <f>VLOOKUP($A30,'Return Data'!$B$7:$R$2843,4,0)</f>
        <v>216.18530000000001</v>
      </c>
      <c r="D30" s="65">
        <f>VLOOKUP($A30,'Return Data'!$B$7:$R$2843,10,0)</f>
        <v>8.5018999999999991</v>
      </c>
      <c r="E30" s="66">
        <f t="shared" si="0"/>
        <v>9</v>
      </c>
      <c r="F30" s="65">
        <f>VLOOKUP($A30,'Return Data'!$B$7:$R$2843,11,0)</f>
        <v>30.998200000000001</v>
      </c>
      <c r="G30" s="66">
        <f t="shared" si="11"/>
        <v>14</v>
      </c>
      <c r="H30" s="65">
        <f>VLOOKUP($A30,'Return Data'!$B$7:$R$2843,12,0)</f>
        <v>49.683</v>
      </c>
      <c r="I30" s="66">
        <f t="shared" si="12"/>
        <v>10</v>
      </c>
      <c r="J30" s="65">
        <f>VLOOKUP($A30,'Return Data'!$B$7:$R$2843,13,0)</f>
        <v>73.950100000000006</v>
      </c>
      <c r="K30" s="66">
        <f t="shared" si="8"/>
        <v>17</v>
      </c>
      <c r="L30" s="65">
        <f>VLOOKUP($A30,'Return Data'!$B$7:$R$2843,17,0)</f>
        <v>22.350999999999999</v>
      </c>
      <c r="M30" s="66">
        <f>RANK(L30,L$8:L$33,0)</f>
        <v>11</v>
      </c>
      <c r="N30" s="65">
        <f>VLOOKUP($A30,'Return Data'!$B$7:$R$2843,14,0)</f>
        <v>14.376099999999999</v>
      </c>
      <c r="O30" s="66">
        <f>RANK(N30,N$8:N$33,0)</f>
        <v>4</v>
      </c>
      <c r="P30" s="65">
        <f>VLOOKUP($A30,'Return Data'!$B$7:$R$2843,15,0)</f>
        <v>16.942900000000002</v>
      </c>
      <c r="Q30" s="66">
        <f>RANK(P30,P$8:P$33,0)</f>
        <v>11</v>
      </c>
      <c r="R30" s="65">
        <f>VLOOKUP($A30,'Return Data'!$B$7:$R$2843,16,0)</f>
        <v>19.3795</v>
      </c>
      <c r="S30" s="67">
        <f t="shared" si="7"/>
        <v>9</v>
      </c>
    </row>
    <row r="31" spans="1:19" x14ac:dyDescent="0.3">
      <c r="A31" s="63" t="s">
        <v>1196</v>
      </c>
      <c r="B31" s="64">
        <f>VLOOKUP($A31,'Return Data'!$B$7:$R$2843,3,0)</f>
        <v>44321</v>
      </c>
      <c r="C31" s="65">
        <f>VLOOKUP($A31,'Return Data'!$B$7:$R$2843,4,0)</f>
        <v>65.069999999999993</v>
      </c>
      <c r="D31" s="65">
        <f>VLOOKUP($A31,'Return Data'!$B$7:$R$2843,10,0)</f>
        <v>9.6931999999999992</v>
      </c>
      <c r="E31" s="66">
        <f t="shared" si="0"/>
        <v>6</v>
      </c>
      <c r="F31" s="65">
        <f>VLOOKUP($A31,'Return Data'!$B$7:$R$2843,11,0)</f>
        <v>28.928100000000001</v>
      </c>
      <c r="G31" s="66">
        <f t="shared" si="11"/>
        <v>19</v>
      </c>
      <c r="H31" s="65">
        <f>VLOOKUP($A31,'Return Data'!$B$7:$R$2843,12,0)</f>
        <v>39.995699999999999</v>
      </c>
      <c r="I31" s="66">
        <f t="shared" si="12"/>
        <v>24</v>
      </c>
      <c r="J31" s="65">
        <f>VLOOKUP($A31,'Return Data'!$B$7:$R$2843,13,0)</f>
        <v>64.069599999999994</v>
      </c>
      <c r="K31" s="66">
        <f t="shared" si="8"/>
        <v>23</v>
      </c>
      <c r="L31" s="65">
        <f>VLOOKUP($A31,'Return Data'!$B$7:$R$2843,17,0)</f>
        <v>21.814900000000002</v>
      </c>
      <c r="M31" s="66">
        <f>RANK(L31,L$8:L$33,0)</f>
        <v>13</v>
      </c>
      <c r="N31" s="65">
        <f>VLOOKUP($A31,'Return Data'!$B$7:$R$2843,14,0)</f>
        <v>11.196</v>
      </c>
      <c r="O31" s="66">
        <f>RANK(N31,N$8:N$33,0)</f>
        <v>12</v>
      </c>
      <c r="P31" s="65">
        <f>VLOOKUP($A31,'Return Data'!$B$7:$R$2843,15,0)</f>
        <v>17.516300000000001</v>
      </c>
      <c r="Q31" s="66">
        <f>RANK(P31,P$8:P$33,0)</f>
        <v>7</v>
      </c>
      <c r="R31" s="65">
        <f>VLOOKUP($A31,'Return Data'!$B$7:$R$2843,16,0)</f>
        <v>16.875399999999999</v>
      </c>
      <c r="S31" s="67">
        <f t="shared" si="7"/>
        <v>19</v>
      </c>
    </row>
    <row r="32" spans="1:19" x14ac:dyDescent="0.3">
      <c r="A32" s="63" t="s">
        <v>1198</v>
      </c>
      <c r="B32" s="64">
        <f>VLOOKUP($A32,'Return Data'!$B$7:$R$2843,3,0)</f>
        <v>44321</v>
      </c>
      <c r="C32" s="65">
        <f>VLOOKUP($A32,'Return Data'!$B$7:$R$2843,4,0)</f>
        <v>21.49</v>
      </c>
      <c r="D32" s="65">
        <f>VLOOKUP($A32,'Return Data'!$B$7:$R$2843,10,0)</f>
        <v>7.9356999999999998</v>
      </c>
      <c r="E32" s="66">
        <f t="shared" si="0"/>
        <v>11</v>
      </c>
      <c r="F32" s="65">
        <f>VLOOKUP($A32,'Return Data'!$B$7:$R$2843,11,0)</f>
        <v>31.598299999999998</v>
      </c>
      <c r="G32" s="66">
        <f t="shared" si="11"/>
        <v>12</v>
      </c>
      <c r="H32" s="65">
        <f>VLOOKUP($A32,'Return Data'!$B$7:$R$2843,12,0)</f>
        <v>49.0291</v>
      </c>
      <c r="I32" s="66">
        <f t="shared" si="12"/>
        <v>12</v>
      </c>
      <c r="J32" s="65"/>
      <c r="K32" s="66"/>
      <c r="L32" s="65"/>
      <c r="M32" s="66"/>
      <c r="N32" s="65"/>
      <c r="O32" s="66"/>
      <c r="P32" s="65"/>
      <c r="Q32" s="66"/>
      <c r="R32" s="65">
        <f>VLOOKUP($A32,'Return Data'!$B$7:$R$2843,16,0)</f>
        <v>98.253699999999995</v>
      </c>
      <c r="S32" s="67">
        <f t="shared" si="7"/>
        <v>1</v>
      </c>
    </row>
    <row r="33" spans="1:19" x14ac:dyDescent="0.3">
      <c r="A33" s="63" t="s">
        <v>1943</v>
      </c>
      <c r="B33" s="64">
        <f>VLOOKUP($A33,'Return Data'!$B$7:$R$2843,3,0)</f>
        <v>44321</v>
      </c>
      <c r="C33" s="65">
        <f>VLOOKUP($A33,'Return Data'!$B$7:$R$2843,4,0)</f>
        <v>158.53290000000001</v>
      </c>
      <c r="D33" s="65">
        <f>VLOOKUP($A33,'Return Data'!$B$7:$R$2843,10,0)</f>
        <v>5.4960000000000004</v>
      </c>
      <c r="E33" s="66">
        <f t="shared" si="0"/>
        <v>18</v>
      </c>
      <c r="F33" s="65">
        <f>VLOOKUP($A33,'Return Data'!$B$7:$R$2843,11,0)</f>
        <v>30.357399999999998</v>
      </c>
      <c r="G33" s="66">
        <f t="shared" si="11"/>
        <v>16</v>
      </c>
      <c r="H33" s="65">
        <f>VLOOKUP($A33,'Return Data'!$B$7:$R$2843,12,0)</f>
        <v>48.016300000000001</v>
      </c>
      <c r="I33" s="66">
        <f t="shared" si="12"/>
        <v>14</v>
      </c>
      <c r="J33" s="65">
        <f>VLOOKUP($A33,'Return Data'!$B$7:$R$2843,13,0)</f>
        <v>81.317400000000006</v>
      </c>
      <c r="K33" s="66">
        <f>RANK(J33,J$8:J$33,0)</f>
        <v>8</v>
      </c>
      <c r="L33" s="65">
        <f>VLOOKUP($A33,'Return Data'!$B$7:$R$2843,17,0)</f>
        <v>24.673999999999999</v>
      </c>
      <c r="M33" s="66">
        <f>RANK(L33,L$8:L$33,0)</f>
        <v>8</v>
      </c>
      <c r="N33" s="65">
        <f>VLOOKUP($A33,'Return Data'!$B$7:$R$2843,14,0)</f>
        <v>10.0098</v>
      </c>
      <c r="O33" s="66">
        <f>RANK(N33,N$8:N$33,0)</f>
        <v>13</v>
      </c>
      <c r="P33" s="65">
        <f>VLOOKUP($A33,'Return Data'!$B$7:$R$2843,15,0)</f>
        <v>14.6227</v>
      </c>
      <c r="Q33" s="66">
        <f>RANK(P33,P$8:P$33,0)</f>
        <v>17</v>
      </c>
      <c r="R33" s="65">
        <f>VLOOKUP($A33,'Return Data'!$B$7:$R$2843,16,0)</f>
        <v>19.305099999999999</v>
      </c>
      <c r="S33" s="67">
        <f t="shared" si="7"/>
        <v>11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7.6770038461538457</v>
      </c>
      <c r="E35" s="74"/>
      <c r="F35" s="75">
        <f>AVERAGE(F8:F33)</f>
        <v>32.645615384615382</v>
      </c>
      <c r="G35" s="74"/>
      <c r="H35" s="75">
        <f>AVERAGE(H8:H33)</f>
        <v>48.524842307692289</v>
      </c>
      <c r="I35" s="74"/>
      <c r="J35" s="75">
        <f>AVERAGE(J8:J33)</f>
        <v>78.180219999999991</v>
      </c>
      <c r="K35" s="74"/>
      <c r="L35" s="75">
        <f>AVERAGE(L8:L33)</f>
        <v>22.187673913043479</v>
      </c>
      <c r="M35" s="74"/>
      <c r="N35" s="75">
        <f>AVERAGE(N8:N33)</f>
        <v>11.462236363636364</v>
      </c>
      <c r="O35" s="74"/>
      <c r="P35" s="75">
        <f>AVERAGE(P8:P33)</f>
        <v>16.18530476190476</v>
      </c>
      <c r="Q35" s="74"/>
      <c r="R35" s="75">
        <f>AVERAGE(R8:R33)</f>
        <v>21.695650000000004</v>
      </c>
      <c r="S35" s="76"/>
    </row>
    <row r="36" spans="1:19" x14ac:dyDescent="0.3">
      <c r="A36" s="73" t="s">
        <v>28</v>
      </c>
      <c r="B36" s="74"/>
      <c r="C36" s="74"/>
      <c r="D36" s="75">
        <f>MIN(D8:D33)</f>
        <v>2.5608</v>
      </c>
      <c r="E36" s="74"/>
      <c r="F36" s="75">
        <f>MIN(F8:F33)</f>
        <v>23.109300000000001</v>
      </c>
      <c r="G36" s="74"/>
      <c r="H36" s="75">
        <f>MIN(H8:H33)</f>
        <v>36.965200000000003</v>
      </c>
      <c r="I36" s="74"/>
      <c r="J36" s="75">
        <f>MIN(J8:J33)</f>
        <v>62.357900000000001</v>
      </c>
      <c r="K36" s="74"/>
      <c r="L36" s="75">
        <f>MIN(L8:L33)</f>
        <v>13.1472</v>
      </c>
      <c r="M36" s="74"/>
      <c r="N36" s="75">
        <f>MIN(N8:N33)</f>
        <v>4.0625999999999998</v>
      </c>
      <c r="O36" s="74"/>
      <c r="P36" s="75">
        <f>MIN(P8:P33)</f>
        <v>11.8704</v>
      </c>
      <c r="Q36" s="74"/>
      <c r="R36" s="75">
        <f>MIN(R8:R33)</f>
        <v>7.8118999999999996</v>
      </c>
      <c r="S36" s="76"/>
    </row>
    <row r="37" spans="1:19" ht="15" thickBot="1" x14ac:dyDescent="0.35">
      <c r="A37" s="77" t="s">
        <v>29</v>
      </c>
      <c r="B37" s="78"/>
      <c r="C37" s="78"/>
      <c r="D37" s="79">
        <f>MAX(D8:D33)</f>
        <v>19.476500000000001</v>
      </c>
      <c r="E37" s="78"/>
      <c r="F37" s="79">
        <f>MAX(F8:F33)</f>
        <v>43.197899999999997</v>
      </c>
      <c r="G37" s="78"/>
      <c r="H37" s="79">
        <f>MAX(H8:H33)</f>
        <v>63.968899999999998</v>
      </c>
      <c r="I37" s="78"/>
      <c r="J37" s="79">
        <f>MAX(J8:J33)</f>
        <v>111.4387</v>
      </c>
      <c r="K37" s="78"/>
      <c r="L37" s="79">
        <f>MAX(L8:L33)</f>
        <v>38.037700000000001</v>
      </c>
      <c r="M37" s="78"/>
      <c r="N37" s="79">
        <f>MAX(N8:N33)</f>
        <v>19.506399999999999</v>
      </c>
      <c r="O37" s="78"/>
      <c r="P37" s="79">
        <f>MAX(P8:P33)</f>
        <v>19.9238</v>
      </c>
      <c r="Q37" s="78"/>
      <c r="R37" s="79">
        <f>MAX(R8:R33)</f>
        <v>98.253699999999995</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44321</v>
      </c>
      <c r="C8" s="65">
        <f>VLOOKUP($A8,'Return Data'!$B$7:$R$2843,4,0)</f>
        <v>357.16</v>
      </c>
      <c r="D8" s="65">
        <f>VLOOKUP($A8,'Return Data'!$B$7:$R$2843,10,0)</f>
        <v>7.0110000000000001</v>
      </c>
      <c r="E8" s="66">
        <f t="shared" ref="E8:E33" si="0">RANK(D8,D$8:D$33,0)</f>
        <v>12</v>
      </c>
      <c r="F8" s="65">
        <f>VLOOKUP($A8,'Return Data'!$B$7:$R$2843,11,0)</f>
        <v>30.1129</v>
      </c>
      <c r="G8" s="66">
        <f t="shared" ref="G8:G25" si="1">RANK(F8,F$8:F$33,0)</f>
        <v>15</v>
      </c>
      <c r="H8" s="65">
        <f>VLOOKUP($A8,'Return Data'!$B$7:$R$2843,12,0)</f>
        <v>45.128</v>
      </c>
      <c r="I8" s="66">
        <f t="shared" ref="I8:I25" si="2">RANK(H8,H$8:H$33,0)</f>
        <v>16</v>
      </c>
      <c r="J8" s="65">
        <f>VLOOKUP($A8,'Return Data'!$B$7:$R$2843,13,0)</f>
        <v>72.316299999999998</v>
      </c>
      <c r="K8" s="66">
        <f t="shared" ref="K8:K21" si="3">RANK(J8,J$8:J$33,0)</f>
        <v>15</v>
      </c>
      <c r="L8" s="65">
        <f>VLOOKUP($A8,'Return Data'!$B$7:$R$2843,17,0)</f>
        <v>12.334899999999999</v>
      </c>
      <c r="M8" s="66">
        <f t="shared" ref="M8:M21" si="4">RANK(L8,L$8:L$33,0)</f>
        <v>22</v>
      </c>
      <c r="N8" s="65">
        <f>VLOOKUP($A8,'Return Data'!$B$7:$R$2843,14,0)</f>
        <v>3.9136000000000002</v>
      </c>
      <c r="O8" s="66">
        <f t="shared" ref="O8:O20" si="5">RANK(N8,N$8:N$33,0)</f>
        <v>21</v>
      </c>
      <c r="P8" s="65">
        <f>VLOOKUP($A8,'Return Data'!$B$7:$R$2843,15,0)</f>
        <v>10.9474</v>
      </c>
      <c r="Q8" s="66">
        <f t="shared" ref="Q8:Q16" si="6">RANK(P8,P$8:P$33,0)</f>
        <v>20</v>
      </c>
      <c r="R8" s="65">
        <f>VLOOKUP($A8,'Return Data'!$B$7:$R$2843,16,0)</f>
        <v>21.195699999999999</v>
      </c>
      <c r="S8" s="67">
        <f t="shared" ref="S8:S33" si="7">RANK(R8,R$8:R$33,0)</f>
        <v>6</v>
      </c>
    </row>
    <row r="9" spans="1:20" x14ac:dyDescent="0.3">
      <c r="A9" s="63" t="s">
        <v>1153</v>
      </c>
      <c r="B9" s="64">
        <f>VLOOKUP($A9,'Return Data'!$B$7:$R$2843,3,0)</f>
        <v>44321</v>
      </c>
      <c r="C9" s="65">
        <f>VLOOKUP($A9,'Return Data'!$B$7:$R$2843,4,0)</f>
        <v>55.46</v>
      </c>
      <c r="D9" s="65">
        <f>VLOOKUP($A9,'Return Data'!$B$7:$R$2843,10,0)</f>
        <v>5.9206000000000003</v>
      </c>
      <c r="E9" s="66">
        <f t="shared" si="0"/>
        <v>17</v>
      </c>
      <c r="F9" s="65">
        <f>VLOOKUP($A9,'Return Data'!$B$7:$R$2843,11,0)</f>
        <v>25.220099999999999</v>
      </c>
      <c r="G9" s="66">
        <f t="shared" si="1"/>
        <v>25</v>
      </c>
      <c r="H9" s="65">
        <f>VLOOKUP($A9,'Return Data'!$B$7:$R$2843,12,0)</f>
        <v>39.0672</v>
      </c>
      <c r="I9" s="66">
        <f t="shared" si="2"/>
        <v>24</v>
      </c>
      <c r="J9" s="65">
        <f>VLOOKUP($A9,'Return Data'!$B$7:$R$2843,13,0)</f>
        <v>60.103900000000003</v>
      </c>
      <c r="K9" s="66">
        <f t="shared" si="3"/>
        <v>25</v>
      </c>
      <c r="L9" s="65">
        <f>VLOOKUP($A9,'Return Data'!$B$7:$R$2843,17,0)</f>
        <v>24.164100000000001</v>
      </c>
      <c r="M9" s="66">
        <f t="shared" si="4"/>
        <v>4</v>
      </c>
      <c r="N9" s="65">
        <f>VLOOKUP($A9,'Return Data'!$B$7:$R$2843,14,0)</f>
        <v>16.264299999999999</v>
      </c>
      <c r="O9" s="66">
        <f t="shared" si="5"/>
        <v>3</v>
      </c>
      <c r="P9" s="65">
        <f>VLOOKUP($A9,'Return Data'!$B$7:$R$2843,15,0)</f>
        <v>18.344799999999999</v>
      </c>
      <c r="Q9" s="66">
        <f t="shared" si="6"/>
        <v>1</v>
      </c>
      <c r="R9" s="65">
        <f>VLOOKUP($A9,'Return Data'!$B$7:$R$2843,16,0)</f>
        <v>18.255600000000001</v>
      </c>
      <c r="S9" s="67">
        <f t="shared" si="7"/>
        <v>9</v>
      </c>
    </row>
    <row r="10" spans="1:20" x14ac:dyDescent="0.3">
      <c r="A10" s="63" t="s">
        <v>1154</v>
      </c>
      <c r="B10" s="64">
        <f>VLOOKUP($A10,'Return Data'!$B$7:$R$2843,3,0)</f>
        <v>44321</v>
      </c>
      <c r="C10" s="65">
        <f>VLOOKUP($A10,'Return Data'!$B$7:$R$2843,4,0)</f>
        <v>12.98</v>
      </c>
      <c r="D10" s="65">
        <f>VLOOKUP($A10,'Return Data'!$B$7:$R$2843,10,0)</f>
        <v>6.3063000000000002</v>
      </c>
      <c r="E10" s="66">
        <f t="shared" si="0"/>
        <v>16</v>
      </c>
      <c r="F10" s="65">
        <f>VLOOKUP($A10,'Return Data'!$B$7:$R$2843,11,0)</f>
        <v>27.504899999999999</v>
      </c>
      <c r="G10" s="66">
        <f t="shared" si="1"/>
        <v>20</v>
      </c>
      <c r="H10" s="65">
        <f>VLOOKUP($A10,'Return Data'!$B$7:$R$2843,12,0)</f>
        <v>44.222200000000001</v>
      </c>
      <c r="I10" s="66">
        <f t="shared" si="2"/>
        <v>18</v>
      </c>
      <c r="J10" s="65">
        <f>VLOOKUP($A10,'Return Data'!$B$7:$R$2843,13,0)</f>
        <v>73.066699999999997</v>
      </c>
      <c r="K10" s="66">
        <f t="shared" si="3"/>
        <v>13</v>
      </c>
      <c r="L10" s="65">
        <f>VLOOKUP($A10,'Return Data'!$B$7:$R$2843,17,0)</f>
        <v>21.697800000000001</v>
      </c>
      <c r="M10" s="66">
        <f t="shared" si="4"/>
        <v>10</v>
      </c>
      <c r="N10" s="65">
        <f>VLOOKUP($A10,'Return Data'!$B$7:$R$2843,14,0)</f>
        <v>8.2790999999999997</v>
      </c>
      <c r="O10" s="66">
        <f t="shared" si="5"/>
        <v>16</v>
      </c>
      <c r="P10" s="65">
        <f>VLOOKUP($A10,'Return Data'!$B$7:$R$2843,15,0)</f>
        <v>14.7905</v>
      </c>
      <c r="Q10" s="66">
        <f t="shared" si="6"/>
        <v>13</v>
      </c>
      <c r="R10" s="65">
        <f>VLOOKUP($A10,'Return Data'!$B$7:$R$2843,16,0)</f>
        <v>2.4931000000000001</v>
      </c>
      <c r="S10" s="67">
        <f t="shared" si="7"/>
        <v>26</v>
      </c>
    </row>
    <row r="11" spans="1:20" x14ac:dyDescent="0.3">
      <c r="A11" s="63" t="s">
        <v>1156</v>
      </c>
      <c r="B11" s="64">
        <f>VLOOKUP($A11,'Return Data'!$B$7:$R$2843,3,0)</f>
        <v>44321</v>
      </c>
      <c r="C11" s="65">
        <f>VLOOKUP($A11,'Return Data'!$B$7:$R$2843,4,0)</f>
        <v>47.42</v>
      </c>
      <c r="D11" s="65">
        <f>VLOOKUP($A11,'Return Data'!$B$7:$R$2843,10,0)</f>
        <v>10.379200000000001</v>
      </c>
      <c r="E11" s="66">
        <f t="shared" si="0"/>
        <v>3</v>
      </c>
      <c r="F11" s="65">
        <f>VLOOKUP($A11,'Return Data'!$B$7:$R$2843,11,0)</f>
        <v>35.3658</v>
      </c>
      <c r="G11" s="66">
        <f t="shared" si="1"/>
        <v>7</v>
      </c>
      <c r="H11" s="65">
        <f>VLOOKUP($A11,'Return Data'!$B$7:$R$2843,12,0)</f>
        <v>47.519100000000002</v>
      </c>
      <c r="I11" s="66">
        <f t="shared" si="2"/>
        <v>13</v>
      </c>
      <c r="J11" s="65">
        <f>VLOOKUP($A11,'Return Data'!$B$7:$R$2843,13,0)</f>
        <v>74.504999999999995</v>
      </c>
      <c r="K11" s="66">
        <f t="shared" si="3"/>
        <v>11</v>
      </c>
      <c r="L11" s="65">
        <f>VLOOKUP($A11,'Return Data'!$B$7:$R$2843,17,0)</f>
        <v>23.374600000000001</v>
      </c>
      <c r="M11" s="66">
        <f t="shared" si="4"/>
        <v>9</v>
      </c>
      <c r="N11" s="65">
        <f>VLOOKUP($A11,'Return Data'!$B$7:$R$2843,14,0)</f>
        <v>11.8729</v>
      </c>
      <c r="O11" s="66">
        <f t="shared" si="5"/>
        <v>7</v>
      </c>
      <c r="P11" s="65">
        <f>VLOOKUP($A11,'Return Data'!$B$7:$R$2843,15,0)</f>
        <v>14.126899999999999</v>
      </c>
      <c r="Q11" s="66">
        <f t="shared" si="6"/>
        <v>15</v>
      </c>
      <c r="R11" s="65">
        <f>VLOOKUP($A11,'Return Data'!$B$7:$R$2843,16,0)</f>
        <v>10.9192</v>
      </c>
      <c r="S11" s="67">
        <f t="shared" si="7"/>
        <v>23</v>
      </c>
    </row>
    <row r="12" spans="1:20" x14ac:dyDescent="0.3">
      <c r="A12" s="63" t="s">
        <v>1159</v>
      </c>
      <c r="B12" s="64">
        <f>VLOOKUP($A12,'Return Data'!$B$7:$R$2843,3,0)</f>
        <v>44321</v>
      </c>
      <c r="C12" s="65">
        <f>VLOOKUP($A12,'Return Data'!$B$7:$R$2843,4,0)</f>
        <v>77.784999999999997</v>
      </c>
      <c r="D12" s="65">
        <f>VLOOKUP($A12,'Return Data'!$B$7:$R$2843,10,0)</f>
        <v>4.6425999999999998</v>
      </c>
      <c r="E12" s="66">
        <f t="shared" si="0"/>
        <v>22</v>
      </c>
      <c r="F12" s="65">
        <f>VLOOKUP($A12,'Return Data'!$B$7:$R$2843,11,0)</f>
        <v>22.505700000000001</v>
      </c>
      <c r="G12" s="66">
        <f t="shared" si="1"/>
        <v>26</v>
      </c>
      <c r="H12" s="65">
        <f>VLOOKUP($A12,'Return Data'!$B$7:$R$2843,12,0)</f>
        <v>35.973500000000001</v>
      </c>
      <c r="I12" s="66">
        <f t="shared" si="2"/>
        <v>26</v>
      </c>
      <c r="J12" s="65">
        <f>VLOOKUP($A12,'Return Data'!$B$7:$R$2843,13,0)</f>
        <v>61.517099999999999</v>
      </c>
      <c r="K12" s="66">
        <f t="shared" si="3"/>
        <v>24</v>
      </c>
      <c r="L12" s="65">
        <f>VLOOKUP($A12,'Return Data'!$B$7:$R$2843,17,0)</f>
        <v>20.121500000000001</v>
      </c>
      <c r="M12" s="66">
        <f t="shared" si="4"/>
        <v>14</v>
      </c>
      <c r="N12" s="65">
        <f>VLOOKUP($A12,'Return Data'!$B$7:$R$2843,14,0)</f>
        <v>10.536199999999999</v>
      </c>
      <c r="O12" s="66">
        <f t="shared" si="5"/>
        <v>10</v>
      </c>
      <c r="P12" s="65">
        <f>VLOOKUP($A12,'Return Data'!$B$7:$R$2843,15,0)</f>
        <v>16.5382</v>
      </c>
      <c r="Q12" s="66">
        <f t="shared" si="6"/>
        <v>6</v>
      </c>
      <c r="R12" s="65">
        <f>VLOOKUP($A12,'Return Data'!$B$7:$R$2843,16,0)</f>
        <v>15.217000000000001</v>
      </c>
      <c r="S12" s="67">
        <f t="shared" si="7"/>
        <v>16</v>
      </c>
    </row>
    <row r="13" spans="1:20" x14ac:dyDescent="0.3">
      <c r="A13" s="63" t="s">
        <v>1161</v>
      </c>
      <c r="B13" s="64">
        <f>VLOOKUP($A13,'Return Data'!$B$7:$R$2843,3,0)</f>
        <v>44321</v>
      </c>
      <c r="C13" s="65">
        <f>VLOOKUP($A13,'Return Data'!$B$7:$R$2843,4,0)</f>
        <v>40.06</v>
      </c>
      <c r="D13" s="65">
        <f>VLOOKUP($A13,'Return Data'!$B$7:$R$2843,10,0)</f>
        <v>7.0035999999999996</v>
      </c>
      <c r="E13" s="66">
        <f t="shared" si="0"/>
        <v>13</v>
      </c>
      <c r="F13" s="65">
        <f>VLOOKUP($A13,'Return Data'!$B$7:$R$2843,11,0)</f>
        <v>35.036700000000003</v>
      </c>
      <c r="G13" s="66">
        <f t="shared" si="1"/>
        <v>9</v>
      </c>
      <c r="H13" s="65">
        <f>VLOOKUP($A13,'Return Data'!$B$7:$R$2843,12,0)</f>
        <v>52.603700000000003</v>
      </c>
      <c r="I13" s="66">
        <f t="shared" si="2"/>
        <v>6</v>
      </c>
      <c r="J13" s="65">
        <f>VLOOKUP($A13,'Return Data'!$B$7:$R$2843,13,0)</f>
        <v>80.580600000000004</v>
      </c>
      <c r="K13" s="66">
        <f t="shared" si="3"/>
        <v>7</v>
      </c>
      <c r="L13" s="65">
        <f>VLOOKUP($A13,'Return Data'!$B$7:$R$2843,17,0)</f>
        <v>24.115500000000001</v>
      </c>
      <c r="M13" s="66">
        <f t="shared" si="4"/>
        <v>5</v>
      </c>
      <c r="N13" s="65">
        <f>VLOOKUP($A13,'Return Data'!$B$7:$R$2843,14,0)</f>
        <v>9.9658999999999995</v>
      </c>
      <c r="O13" s="66">
        <f t="shared" si="5"/>
        <v>12</v>
      </c>
      <c r="P13" s="65">
        <f>VLOOKUP($A13,'Return Data'!$B$7:$R$2843,15,0)</f>
        <v>16.810099999999998</v>
      </c>
      <c r="Q13" s="66">
        <f t="shared" si="6"/>
        <v>5</v>
      </c>
      <c r="R13" s="65">
        <f>VLOOKUP($A13,'Return Data'!$B$7:$R$2843,16,0)</f>
        <v>10.940200000000001</v>
      </c>
      <c r="S13" s="67">
        <f t="shared" si="7"/>
        <v>22</v>
      </c>
    </row>
    <row r="14" spans="1:20" x14ac:dyDescent="0.3">
      <c r="A14" s="63" t="s">
        <v>1162</v>
      </c>
      <c r="B14" s="64">
        <f>VLOOKUP($A14,'Return Data'!$B$7:$R$2843,3,0)</f>
        <v>44321</v>
      </c>
      <c r="C14" s="65">
        <f>VLOOKUP($A14,'Return Data'!$B$7:$R$2843,4,0)</f>
        <v>1263.5524</v>
      </c>
      <c r="D14" s="65">
        <f>VLOOKUP($A14,'Return Data'!$B$7:$R$2843,10,0)</f>
        <v>3.6612</v>
      </c>
      <c r="E14" s="66">
        <f t="shared" si="0"/>
        <v>24</v>
      </c>
      <c r="F14" s="65">
        <f>VLOOKUP($A14,'Return Data'!$B$7:$R$2843,11,0)</f>
        <v>29.060700000000001</v>
      </c>
      <c r="G14" s="66">
        <f t="shared" si="1"/>
        <v>17</v>
      </c>
      <c r="H14" s="65">
        <f>VLOOKUP($A14,'Return Data'!$B$7:$R$2843,12,0)</f>
        <v>47.539299999999997</v>
      </c>
      <c r="I14" s="66">
        <f t="shared" si="2"/>
        <v>12</v>
      </c>
      <c r="J14" s="65">
        <f>VLOOKUP($A14,'Return Data'!$B$7:$R$2843,13,0)</f>
        <v>71.315100000000001</v>
      </c>
      <c r="K14" s="66">
        <f t="shared" si="3"/>
        <v>18</v>
      </c>
      <c r="L14" s="65">
        <f>VLOOKUP($A14,'Return Data'!$B$7:$R$2843,17,0)</f>
        <v>15.803900000000001</v>
      </c>
      <c r="M14" s="66">
        <f t="shared" si="4"/>
        <v>20</v>
      </c>
      <c r="N14" s="65">
        <f>VLOOKUP($A14,'Return Data'!$B$7:$R$2843,14,0)</f>
        <v>8.5541999999999998</v>
      </c>
      <c r="O14" s="66">
        <f t="shared" si="5"/>
        <v>15</v>
      </c>
      <c r="P14" s="65">
        <f>VLOOKUP($A14,'Return Data'!$B$7:$R$2843,15,0)</f>
        <v>13.5939</v>
      </c>
      <c r="Q14" s="66">
        <f t="shared" si="6"/>
        <v>17</v>
      </c>
      <c r="R14" s="65">
        <f>VLOOKUP($A14,'Return Data'!$B$7:$R$2843,16,0)</f>
        <v>19.282800000000002</v>
      </c>
      <c r="S14" s="67">
        <f t="shared" si="7"/>
        <v>7</v>
      </c>
    </row>
    <row r="15" spans="1:20" x14ac:dyDescent="0.3">
      <c r="A15" s="63" t="s">
        <v>1164</v>
      </c>
      <c r="B15" s="64">
        <f>VLOOKUP($A15,'Return Data'!$B$7:$R$2843,3,0)</f>
        <v>44321</v>
      </c>
      <c r="C15" s="65">
        <f>VLOOKUP($A15,'Return Data'!$B$7:$R$2843,4,0)</f>
        <v>75.491</v>
      </c>
      <c r="D15" s="65">
        <f>VLOOKUP($A15,'Return Data'!$B$7:$R$2843,10,0)</f>
        <v>8.0960000000000001</v>
      </c>
      <c r="E15" s="66">
        <f t="shared" si="0"/>
        <v>10</v>
      </c>
      <c r="F15" s="65">
        <f>VLOOKUP($A15,'Return Data'!$B$7:$R$2843,11,0)</f>
        <v>33.657299999999999</v>
      </c>
      <c r="G15" s="66">
        <f t="shared" si="1"/>
        <v>10</v>
      </c>
      <c r="H15" s="65">
        <f>VLOOKUP($A15,'Return Data'!$B$7:$R$2843,12,0)</f>
        <v>50.051699999999997</v>
      </c>
      <c r="I15" s="66">
        <f t="shared" si="2"/>
        <v>9</v>
      </c>
      <c r="J15" s="65">
        <f>VLOOKUP($A15,'Return Data'!$B$7:$R$2843,13,0)</f>
        <v>79.851799999999997</v>
      </c>
      <c r="K15" s="66">
        <f t="shared" si="3"/>
        <v>8</v>
      </c>
      <c r="L15" s="65">
        <f>VLOOKUP($A15,'Return Data'!$B$7:$R$2843,17,0)</f>
        <v>18.228300000000001</v>
      </c>
      <c r="M15" s="66">
        <f t="shared" si="4"/>
        <v>16</v>
      </c>
      <c r="N15" s="65">
        <f>VLOOKUP($A15,'Return Data'!$B$7:$R$2843,14,0)</f>
        <v>8.6134000000000004</v>
      </c>
      <c r="O15" s="66">
        <f t="shared" si="5"/>
        <v>14</v>
      </c>
      <c r="P15" s="65">
        <f>VLOOKUP($A15,'Return Data'!$B$7:$R$2843,15,0)</f>
        <v>15.2995</v>
      </c>
      <c r="Q15" s="66">
        <f t="shared" si="6"/>
        <v>12</v>
      </c>
      <c r="R15" s="65">
        <f>VLOOKUP($A15,'Return Data'!$B$7:$R$2843,16,0)</f>
        <v>15.6882</v>
      </c>
      <c r="S15" s="67">
        <f t="shared" si="7"/>
        <v>14</v>
      </c>
    </row>
    <row r="16" spans="1:20" x14ac:dyDescent="0.3">
      <c r="A16" s="63" t="s">
        <v>1166</v>
      </c>
      <c r="B16" s="64">
        <f>VLOOKUP($A16,'Return Data'!$B$7:$R$2843,3,0)</f>
        <v>44321</v>
      </c>
      <c r="C16" s="65">
        <f>VLOOKUP($A16,'Return Data'!$B$7:$R$2843,4,0)</f>
        <v>129.41999999999999</v>
      </c>
      <c r="D16" s="65">
        <f>VLOOKUP($A16,'Return Data'!$B$7:$R$2843,10,0)</f>
        <v>6.7293000000000003</v>
      </c>
      <c r="E16" s="66">
        <f t="shared" si="0"/>
        <v>14</v>
      </c>
      <c r="F16" s="65">
        <f>VLOOKUP($A16,'Return Data'!$B$7:$R$2843,11,0)</f>
        <v>35.079799999999999</v>
      </c>
      <c r="G16" s="66">
        <f t="shared" si="1"/>
        <v>8</v>
      </c>
      <c r="H16" s="65">
        <f>VLOOKUP($A16,'Return Data'!$B$7:$R$2843,12,0)</f>
        <v>50.331000000000003</v>
      </c>
      <c r="I16" s="66">
        <f t="shared" si="2"/>
        <v>7</v>
      </c>
      <c r="J16" s="65">
        <f>VLOOKUP($A16,'Return Data'!$B$7:$R$2843,13,0)</f>
        <v>89.238200000000006</v>
      </c>
      <c r="K16" s="66">
        <f t="shared" si="3"/>
        <v>4</v>
      </c>
      <c r="L16" s="65">
        <f>VLOOKUP($A16,'Return Data'!$B$7:$R$2843,17,0)</f>
        <v>16.889800000000001</v>
      </c>
      <c r="M16" s="66">
        <f t="shared" si="4"/>
        <v>17</v>
      </c>
      <c r="N16" s="65">
        <f>VLOOKUP($A16,'Return Data'!$B$7:$R$2843,14,0)</f>
        <v>8.0891999999999999</v>
      </c>
      <c r="O16" s="66">
        <f t="shared" si="5"/>
        <v>18</v>
      </c>
      <c r="P16" s="65">
        <f>VLOOKUP($A16,'Return Data'!$B$7:$R$2843,15,0)</f>
        <v>14.370699999999999</v>
      </c>
      <c r="Q16" s="66">
        <f t="shared" si="6"/>
        <v>14</v>
      </c>
      <c r="R16" s="65">
        <f>VLOOKUP($A16,'Return Data'!$B$7:$R$2843,16,0)</f>
        <v>16.755299999999998</v>
      </c>
      <c r="S16" s="67">
        <f t="shared" si="7"/>
        <v>12</v>
      </c>
    </row>
    <row r="17" spans="1:19" x14ac:dyDescent="0.3">
      <c r="A17" s="63" t="s">
        <v>1168</v>
      </c>
      <c r="B17" s="64">
        <f>VLOOKUP($A17,'Return Data'!$B$7:$R$2843,3,0)</f>
        <v>44321</v>
      </c>
      <c r="C17" s="65">
        <f>VLOOKUP($A17,'Return Data'!$B$7:$R$2843,4,0)</f>
        <v>14.29</v>
      </c>
      <c r="D17" s="65">
        <f>VLOOKUP($A17,'Return Data'!$B$7:$R$2843,10,0)</f>
        <v>4.0029000000000003</v>
      </c>
      <c r="E17" s="66">
        <f t="shared" si="0"/>
        <v>23</v>
      </c>
      <c r="F17" s="65">
        <f>VLOOKUP($A17,'Return Data'!$B$7:$R$2843,11,0)</f>
        <v>27.2484</v>
      </c>
      <c r="G17" s="66">
        <f t="shared" si="1"/>
        <v>21</v>
      </c>
      <c r="H17" s="65">
        <f>VLOOKUP($A17,'Return Data'!$B$7:$R$2843,12,0)</f>
        <v>40.235500000000002</v>
      </c>
      <c r="I17" s="66">
        <f t="shared" si="2"/>
        <v>22</v>
      </c>
      <c r="J17" s="65">
        <f>VLOOKUP($A17,'Return Data'!$B$7:$R$2843,13,0)</f>
        <v>73.422300000000007</v>
      </c>
      <c r="K17" s="66">
        <f t="shared" si="3"/>
        <v>12</v>
      </c>
      <c r="L17" s="65">
        <f>VLOOKUP($A17,'Return Data'!$B$7:$R$2843,17,0)</f>
        <v>16.2012</v>
      </c>
      <c r="M17" s="66">
        <f t="shared" si="4"/>
        <v>19</v>
      </c>
      <c r="N17" s="65">
        <f>VLOOKUP($A17,'Return Data'!$B$7:$R$2843,14,0)</f>
        <v>6.1010999999999997</v>
      </c>
      <c r="O17" s="66">
        <f t="shared" si="5"/>
        <v>20</v>
      </c>
      <c r="P17" s="65"/>
      <c r="Q17" s="66"/>
      <c r="R17" s="65">
        <f>VLOOKUP($A17,'Return Data'!$B$7:$R$2843,16,0)</f>
        <v>8.7051999999999996</v>
      </c>
      <c r="S17" s="67">
        <f t="shared" si="7"/>
        <v>24</v>
      </c>
    </row>
    <row r="18" spans="1:19" x14ac:dyDescent="0.3">
      <c r="A18" s="63" t="s">
        <v>1170</v>
      </c>
      <c r="B18" s="64">
        <f>VLOOKUP($A18,'Return Data'!$B$7:$R$2843,3,0)</f>
        <v>44321</v>
      </c>
      <c r="C18" s="65">
        <f>VLOOKUP($A18,'Return Data'!$B$7:$R$2843,4,0)</f>
        <v>69.06</v>
      </c>
      <c r="D18" s="65">
        <f>VLOOKUP($A18,'Return Data'!$B$7:$R$2843,10,0)</f>
        <v>2.1749000000000001</v>
      </c>
      <c r="E18" s="66">
        <f t="shared" si="0"/>
        <v>26</v>
      </c>
      <c r="F18" s="65">
        <f>VLOOKUP($A18,'Return Data'!$B$7:$R$2843,11,0)</f>
        <v>26.506699999999999</v>
      </c>
      <c r="G18" s="66">
        <f t="shared" si="1"/>
        <v>22</v>
      </c>
      <c r="H18" s="65">
        <f>VLOOKUP($A18,'Return Data'!$B$7:$R$2843,12,0)</f>
        <v>37.679400000000001</v>
      </c>
      <c r="I18" s="66">
        <f t="shared" si="2"/>
        <v>25</v>
      </c>
      <c r="J18" s="65">
        <f>VLOOKUP($A18,'Return Data'!$B$7:$R$2843,13,0)</f>
        <v>63.610500000000002</v>
      </c>
      <c r="K18" s="66">
        <f t="shared" si="3"/>
        <v>22</v>
      </c>
      <c r="L18" s="65">
        <f>VLOOKUP($A18,'Return Data'!$B$7:$R$2843,17,0)</f>
        <v>20.245999999999999</v>
      </c>
      <c r="M18" s="66">
        <f t="shared" si="4"/>
        <v>13</v>
      </c>
      <c r="N18" s="65">
        <f>VLOOKUP($A18,'Return Data'!$B$7:$R$2843,14,0)</f>
        <v>12.2324</v>
      </c>
      <c r="O18" s="66">
        <f t="shared" si="5"/>
        <v>6</v>
      </c>
      <c r="P18" s="65">
        <f>VLOOKUP($A18,'Return Data'!$B$7:$R$2843,15,0)</f>
        <v>15.850300000000001</v>
      </c>
      <c r="Q18" s="66">
        <f>RANK(P18,P$8:P$33,0)</f>
        <v>10</v>
      </c>
      <c r="R18" s="65">
        <f>VLOOKUP($A18,'Return Data'!$B$7:$R$2843,16,0)</f>
        <v>14.739000000000001</v>
      </c>
      <c r="S18" s="67">
        <f t="shared" si="7"/>
        <v>17</v>
      </c>
    </row>
    <row r="19" spans="1:19" x14ac:dyDescent="0.3">
      <c r="A19" s="63" t="s">
        <v>1172</v>
      </c>
      <c r="B19" s="64">
        <f>VLOOKUP($A19,'Return Data'!$B$7:$R$2843,3,0)</f>
        <v>44321</v>
      </c>
      <c r="C19" s="65">
        <f>VLOOKUP($A19,'Return Data'!$B$7:$R$2843,4,0)</f>
        <v>58.656999999999996</v>
      </c>
      <c r="D19" s="65">
        <f>VLOOKUP($A19,'Return Data'!$B$7:$R$2843,10,0)</f>
        <v>8.8963000000000001</v>
      </c>
      <c r="E19" s="66">
        <f t="shared" si="0"/>
        <v>7</v>
      </c>
      <c r="F19" s="65">
        <f>VLOOKUP($A19,'Return Data'!$B$7:$R$2843,11,0)</f>
        <v>37.090699999999998</v>
      </c>
      <c r="G19" s="66">
        <f t="shared" si="1"/>
        <v>6</v>
      </c>
      <c r="H19" s="65">
        <f>VLOOKUP($A19,'Return Data'!$B$7:$R$2843,12,0)</f>
        <v>53.995800000000003</v>
      </c>
      <c r="I19" s="66">
        <f t="shared" si="2"/>
        <v>5</v>
      </c>
      <c r="J19" s="65">
        <f>VLOOKUP($A19,'Return Data'!$B$7:$R$2843,13,0)</f>
        <v>84.723200000000006</v>
      </c>
      <c r="K19" s="66">
        <f t="shared" si="3"/>
        <v>6</v>
      </c>
      <c r="L19" s="65">
        <f>VLOOKUP($A19,'Return Data'!$B$7:$R$2843,17,0)</f>
        <v>24.4025</v>
      </c>
      <c r="M19" s="66">
        <f t="shared" si="4"/>
        <v>3</v>
      </c>
      <c r="N19" s="65">
        <f>VLOOKUP($A19,'Return Data'!$B$7:$R$2843,14,0)</f>
        <v>12.8634</v>
      </c>
      <c r="O19" s="66">
        <f t="shared" si="5"/>
        <v>5</v>
      </c>
      <c r="P19" s="65">
        <f>VLOOKUP($A19,'Return Data'!$B$7:$R$2843,15,0)</f>
        <v>17.160399999999999</v>
      </c>
      <c r="Q19" s="66">
        <f>RANK(P19,P$8:P$33,0)</f>
        <v>3</v>
      </c>
      <c r="R19" s="65">
        <f>VLOOKUP($A19,'Return Data'!$B$7:$R$2843,16,0)</f>
        <v>13.3584</v>
      </c>
      <c r="S19" s="67">
        <f t="shared" si="7"/>
        <v>18</v>
      </c>
    </row>
    <row r="20" spans="1:19" x14ac:dyDescent="0.3">
      <c r="A20" s="63" t="s">
        <v>1175</v>
      </c>
      <c r="B20" s="64">
        <f>VLOOKUP($A20,'Return Data'!$B$7:$R$2843,3,0)</f>
        <v>44321</v>
      </c>
      <c r="C20" s="65">
        <f>VLOOKUP($A20,'Return Data'!$B$7:$R$2843,4,0)</f>
        <v>177.52</v>
      </c>
      <c r="D20" s="65">
        <f>VLOOKUP($A20,'Return Data'!$B$7:$R$2843,10,0)</f>
        <v>8.2835000000000001</v>
      </c>
      <c r="E20" s="66">
        <f t="shared" si="0"/>
        <v>8</v>
      </c>
      <c r="F20" s="65">
        <f>VLOOKUP($A20,'Return Data'!$B$7:$R$2843,11,0)</f>
        <v>26.303799999999999</v>
      </c>
      <c r="G20" s="66">
        <f t="shared" si="1"/>
        <v>23</v>
      </c>
      <c r="H20" s="65">
        <f>VLOOKUP($A20,'Return Data'!$B$7:$R$2843,12,0)</f>
        <v>41.023200000000003</v>
      </c>
      <c r="I20" s="66">
        <f t="shared" si="2"/>
        <v>20</v>
      </c>
      <c r="J20" s="65">
        <f>VLOOKUP($A20,'Return Data'!$B$7:$R$2843,13,0)</f>
        <v>65.257900000000006</v>
      </c>
      <c r="K20" s="66">
        <f t="shared" si="3"/>
        <v>21</v>
      </c>
      <c r="L20" s="65">
        <f>VLOOKUP($A20,'Return Data'!$B$7:$R$2843,17,0)</f>
        <v>16.403400000000001</v>
      </c>
      <c r="M20" s="66">
        <f t="shared" si="4"/>
        <v>18</v>
      </c>
      <c r="N20" s="65">
        <f>VLOOKUP($A20,'Return Data'!$B$7:$R$2843,14,0)</f>
        <v>6.8762999999999996</v>
      </c>
      <c r="O20" s="66">
        <f t="shared" si="5"/>
        <v>19</v>
      </c>
      <c r="P20" s="65">
        <f>VLOOKUP($A20,'Return Data'!$B$7:$R$2843,15,0)</f>
        <v>15.9329</v>
      </c>
      <c r="Q20" s="66">
        <f>RANK(P20,P$8:P$33,0)</f>
        <v>9</v>
      </c>
      <c r="R20" s="65">
        <f>VLOOKUP($A20,'Return Data'!$B$7:$R$2843,16,0)</f>
        <v>18.738399999999999</v>
      </c>
      <c r="S20" s="67">
        <f t="shared" si="7"/>
        <v>8</v>
      </c>
    </row>
    <row r="21" spans="1:19" x14ac:dyDescent="0.3">
      <c r="A21" s="63" t="s">
        <v>1177</v>
      </c>
      <c r="B21" s="64">
        <f>VLOOKUP($A21,'Return Data'!$B$7:$R$2843,3,0)</f>
        <v>44321</v>
      </c>
      <c r="C21" s="65">
        <f>VLOOKUP($A21,'Return Data'!$B$7:$R$2843,4,0)</f>
        <v>14.1267</v>
      </c>
      <c r="D21" s="65">
        <f>VLOOKUP($A21,'Return Data'!$B$7:$R$2843,10,0)</f>
        <v>13.830399999999999</v>
      </c>
      <c r="E21" s="66">
        <f t="shared" si="0"/>
        <v>2</v>
      </c>
      <c r="F21" s="65">
        <f>VLOOKUP($A21,'Return Data'!$B$7:$R$2843,11,0)</f>
        <v>38.939799999999998</v>
      </c>
      <c r="G21" s="66">
        <f t="shared" si="1"/>
        <v>4</v>
      </c>
      <c r="H21" s="65">
        <f>VLOOKUP($A21,'Return Data'!$B$7:$R$2843,12,0)</f>
        <v>50.175400000000003</v>
      </c>
      <c r="I21" s="66">
        <f t="shared" si="2"/>
        <v>8</v>
      </c>
      <c r="J21" s="65">
        <f>VLOOKUP($A21,'Return Data'!$B$7:$R$2843,13,0)</f>
        <v>72.738200000000006</v>
      </c>
      <c r="K21" s="66">
        <f t="shared" si="3"/>
        <v>14</v>
      </c>
      <c r="L21" s="65">
        <f>VLOOKUP($A21,'Return Data'!$B$7:$R$2843,17,0)</f>
        <v>23.6859</v>
      </c>
      <c r="M21" s="66">
        <f t="shared" si="4"/>
        <v>6</v>
      </c>
      <c r="N21" s="65"/>
      <c r="O21" s="66"/>
      <c r="P21" s="65"/>
      <c r="Q21" s="66"/>
      <c r="R21" s="65">
        <f>VLOOKUP($A21,'Return Data'!$B$7:$R$2843,16,0)</f>
        <v>11.1686</v>
      </c>
      <c r="S21" s="67">
        <f t="shared" si="7"/>
        <v>21</v>
      </c>
    </row>
    <row r="22" spans="1:19" x14ac:dyDescent="0.3">
      <c r="A22" s="63" t="s">
        <v>1179</v>
      </c>
      <c r="B22" s="64">
        <f>VLOOKUP($A22,'Return Data'!$B$7:$R$2843,3,0)</f>
        <v>44321</v>
      </c>
      <c r="C22" s="65">
        <f>VLOOKUP($A22,'Return Data'!$B$7:$R$2843,4,0)</f>
        <v>16.754999999999999</v>
      </c>
      <c r="D22" s="65">
        <f>VLOOKUP($A22,'Return Data'!$B$7:$R$2843,10,0)</f>
        <v>6.3403999999999998</v>
      </c>
      <c r="E22" s="66">
        <f t="shared" si="0"/>
        <v>15</v>
      </c>
      <c r="F22" s="65">
        <f>VLOOKUP($A22,'Return Data'!$B$7:$R$2843,11,0)</f>
        <v>37.5503</v>
      </c>
      <c r="G22" s="66">
        <f t="shared" si="1"/>
        <v>5</v>
      </c>
      <c r="H22" s="65">
        <f>VLOOKUP($A22,'Return Data'!$B$7:$R$2843,12,0)</f>
        <v>58.334899999999998</v>
      </c>
      <c r="I22" s="66">
        <f t="shared" si="2"/>
        <v>2</v>
      </c>
      <c r="J22" s="65">
        <f>VLOOKUP($A22,'Return Data'!$B$7:$R$2843,13,0)</f>
        <v>91.880399999999995</v>
      </c>
      <c r="K22" s="66">
        <f t="shared" ref="K22" si="8">RANK(J22,J$8:J$33,0)</f>
        <v>3</v>
      </c>
      <c r="L22" s="65"/>
      <c r="M22" s="66"/>
      <c r="N22" s="65"/>
      <c r="O22" s="66"/>
      <c r="P22" s="65"/>
      <c r="Q22" s="66"/>
      <c r="R22" s="65">
        <f>VLOOKUP($A22,'Return Data'!$B$7:$R$2843,16,0)</f>
        <v>33.858199999999997</v>
      </c>
      <c r="S22" s="67">
        <f t="shared" si="7"/>
        <v>2</v>
      </c>
    </row>
    <row r="23" spans="1:19" x14ac:dyDescent="0.3">
      <c r="A23" s="63" t="s">
        <v>1181</v>
      </c>
      <c r="B23" s="64">
        <f>VLOOKUP($A23,'Return Data'!$B$7:$R$2843,3,0)</f>
        <v>44321</v>
      </c>
      <c r="C23" s="65">
        <f>VLOOKUP($A23,'Return Data'!$B$7:$R$2843,4,0)</f>
        <v>32.710799999999999</v>
      </c>
      <c r="D23" s="65">
        <f>VLOOKUP($A23,'Return Data'!$B$7:$R$2843,10,0)</f>
        <v>5.0530999999999997</v>
      </c>
      <c r="E23" s="66">
        <f t="shared" si="0"/>
        <v>20</v>
      </c>
      <c r="F23" s="65">
        <f>VLOOKUP($A23,'Return Data'!$B$7:$R$2843,11,0)</f>
        <v>25.739699999999999</v>
      </c>
      <c r="G23" s="66">
        <f t="shared" si="1"/>
        <v>24</v>
      </c>
      <c r="H23" s="65">
        <f>VLOOKUP($A23,'Return Data'!$B$7:$R$2843,12,0)</f>
        <v>40.321599999999997</v>
      </c>
      <c r="I23" s="66">
        <f t="shared" si="2"/>
        <v>21</v>
      </c>
      <c r="J23" s="65">
        <f>VLOOKUP($A23,'Return Data'!$B$7:$R$2843,13,0)</f>
        <v>69.455299999999994</v>
      </c>
      <c r="K23" s="66">
        <f t="shared" ref="K23:K31" si="9">RANK(J23,J$8:J$33,0)</f>
        <v>19</v>
      </c>
      <c r="L23" s="65">
        <f>VLOOKUP($A23,'Return Data'!$B$7:$R$2843,17,0)</f>
        <v>14.6768</v>
      </c>
      <c r="M23" s="66">
        <f>RANK(L23,L$8:L$33,0)</f>
        <v>21</v>
      </c>
      <c r="N23" s="65">
        <f>VLOOKUP($A23,'Return Data'!$B$7:$R$2843,14,0)</f>
        <v>8.2705000000000002</v>
      </c>
      <c r="O23" s="66">
        <f>RANK(N23,N$8:N$33,0)</f>
        <v>17</v>
      </c>
      <c r="P23" s="65">
        <f>VLOOKUP($A23,'Return Data'!$B$7:$R$2843,15,0)</f>
        <v>10.892899999999999</v>
      </c>
      <c r="Q23" s="66">
        <f>RANK(P23,P$8:P$33,0)</f>
        <v>21</v>
      </c>
      <c r="R23" s="65">
        <f>VLOOKUP($A23,'Return Data'!$B$7:$R$2843,16,0)</f>
        <v>17.8995</v>
      </c>
      <c r="S23" s="67">
        <f t="shared" si="7"/>
        <v>10</v>
      </c>
    </row>
    <row r="24" spans="1:19" x14ac:dyDescent="0.3">
      <c r="A24" s="63" t="s">
        <v>1182</v>
      </c>
      <c r="B24" s="64">
        <f>VLOOKUP($A24,'Return Data'!$B$7:$R$2843,3,0)</f>
        <v>44321</v>
      </c>
      <c r="C24" s="65">
        <f>VLOOKUP($A24,'Return Data'!$B$7:$R$2843,4,0)</f>
        <v>1589.3919000000001</v>
      </c>
      <c r="D24" s="65">
        <f>VLOOKUP($A24,'Return Data'!$B$7:$R$2843,10,0)</f>
        <v>5.2085999999999997</v>
      </c>
      <c r="E24" s="66">
        <f t="shared" si="0"/>
        <v>19</v>
      </c>
      <c r="F24" s="65">
        <f>VLOOKUP($A24,'Return Data'!$B$7:$R$2843,11,0)</f>
        <v>32.426600000000001</v>
      </c>
      <c r="G24" s="66">
        <f t="shared" si="1"/>
        <v>11</v>
      </c>
      <c r="H24" s="65">
        <f>VLOOKUP($A24,'Return Data'!$B$7:$R$2843,12,0)</f>
        <v>46.672400000000003</v>
      </c>
      <c r="I24" s="66">
        <f t="shared" si="2"/>
        <v>15</v>
      </c>
      <c r="J24" s="65">
        <f>VLOOKUP($A24,'Return Data'!$B$7:$R$2843,13,0)</f>
        <v>79.36</v>
      </c>
      <c r="K24" s="66">
        <f t="shared" si="9"/>
        <v>10</v>
      </c>
      <c r="L24" s="65">
        <f>VLOOKUP($A24,'Return Data'!$B$7:$R$2843,17,0)</f>
        <v>19.810600000000001</v>
      </c>
      <c r="M24" s="66">
        <f>RANK(L24,L$8:L$33,0)</f>
        <v>15</v>
      </c>
      <c r="N24" s="65">
        <f>VLOOKUP($A24,'Return Data'!$B$7:$R$2843,14,0)</f>
        <v>11.6134</v>
      </c>
      <c r="O24" s="66">
        <f>RANK(N24,N$8:N$33,0)</f>
        <v>8</v>
      </c>
      <c r="P24" s="65">
        <f>VLOOKUP($A24,'Return Data'!$B$7:$R$2843,15,0)</f>
        <v>16.199000000000002</v>
      </c>
      <c r="Q24" s="66">
        <f>RANK(P24,P$8:P$33,0)</f>
        <v>7</v>
      </c>
      <c r="R24" s="65">
        <f>VLOOKUP($A24,'Return Data'!$B$7:$R$2843,16,0)</f>
        <v>21.902699999999999</v>
      </c>
      <c r="S24" s="67">
        <f t="shared" si="7"/>
        <v>5</v>
      </c>
    </row>
    <row r="25" spans="1:19" x14ac:dyDescent="0.3">
      <c r="A25" s="63" t="s">
        <v>1185</v>
      </c>
      <c r="B25" s="64">
        <f>VLOOKUP($A25,'Return Data'!$B$7:$R$2843,3,0)</f>
        <v>44321</v>
      </c>
      <c r="C25" s="65">
        <f>VLOOKUP($A25,'Return Data'!$B$7:$R$2843,4,0)</f>
        <v>32.909999999999997</v>
      </c>
      <c r="D25" s="65">
        <f>VLOOKUP($A25,'Return Data'!$B$7:$R$2843,10,0)</f>
        <v>10.1037</v>
      </c>
      <c r="E25" s="66">
        <f t="shared" si="0"/>
        <v>4</v>
      </c>
      <c r="F25" s="65">
        <f>VLOOKUP($A25,'Return Data'!$B$7:$R$2843,11,0)</f>
        <v>41.244599999999998</v>
      </c>
      <c r="G25" s="66">
        <f t="shared" si="1"/>
        <v>3</v>
      </c>
      <c r="H25" s="65">
        <f>VLOOKUP($A25,'Return Data'!$B$7:$R$2843,12,0)</f>
        <v>61.719900000000003</v>
      </c>
      <c r="I25" s="66">
        <f t="shared" si="2"/>
        <v>1</v>
      </c>
      <c r="J25" s="65">
        <f>VLOOKUP($A25,'Return Data'!$B$7:$R$2843,13,0)</f>
        <v>107.6341</v>
      </c>
      <c r="K25" s="66">
        <f t="shared" si="9"/>
        <v>1</v>
      </c>
      <c r="L25" s="65">
        <f>VLOOKUP($A25,'Return Data'!$B$7:$R$2843,17,0)</f>
        <v>35.726599999999998</v>
      </c>
      <c r="M25" s="66">
        <f>RANK(L25,L$8:L$33,0)</f>
        <v>1</v>
      </c>
      <c r="N25" s="65">
        <f>VLOOKUP($A25,'Return Data'!$B$7:$R$2843,14,0)</f>
        <v>17.517199999999999</v>
      </c>
      <c r="O25" s="66">
        <f>RANK(N25,N$8:N$33,0)</f>
        <v>2</v>
      </c>
      <c r="P25" s="65">
        <f>VLOOKUP($A25,'Return Data'!$B$7:$R$2843,15,0)</f>
        <v>18.146100000000001</v>
      </c>
      <c r="Q25" s="66">
        <f>RANK(P25,P$8:P$33,0)</f>
        <v>2</v>
      </c>
      <c r="R25" s="65">
        <f>VLOOKUP($A25,'Return Data'!$B$7:$R$2843,16,0)</f>
        <v>17.395499999999998</v>
      </c>
      <c r="S25" s="67">
        <f t="shared" si="7"/>
        <v>11</v>
      </c>
    </row>
    <row r="26" spans="1:19" x14ac:dyDescent="0.3">
      <c r="A26" s="63" t="s">
        <v>1187</v>
      </c>
      <c r="B26" s="64">
        <f>VLOOKUP($A26,'Return Data'!$B$7:$R$2843,3,0)</f>
        <v>44321</v>
      </c>
      <c r="C26" s="65">
        <f>VLOOKUP($A26,'Return Data'!$B$7:$R$2843,4,0)</f>
        <v>13.96</v>
      </c>
      <c r="D26" s="65">
        <f>VLOOKUP($A26,'Return Data'!$B$7:$R$2843,10,0)</f>
        <v>4.9623999999999997</v>
      </c>
      <c r="E26" s="66">
        <f t="shared" si="0"/>
        <v>21</v>
      </c>
      <c r="F26" s="65">
        <f>VLOOKUP($A26,'Return Data'!$B$7:$R$2843,11,0)</f>
        <v>30.345500000000001</v>
      </c>
      <c r="G26" s="66">
        <f t="shared" ref="G26" si="10">RANK(F26,F$8:F$33,0)</f>
        <v>13</v>
      </c>
      <c r="H26" s="65">
        <f>VLOOKUP($A26,'Return Data'!$B$7:$R$2843,12,0)</f>
        <v>44.363999999999997</v>
      </c>
      <c r="I26" s="66">
        <f t="shared" ref="I26" si="11">RANK(H26,H$8:H$33,0)</f>
        <v>17</v>
      </c>
      <c r="J26" s="65">
        <f>VLOOKUP($A26,'Return Data'!$B$7:$R$2843,13,0)</f>
        <v>71.498800000000003</v>
      </c>
      <c r="K26" s="66">
        <f t="shared" si="9"/>
        <v>17</v>
      </c>
      <c r="L26" s="65"/>
      <c r="M26" s="66"/>
      <c r="N26" s="65"/>
      <c r="O26" s="66"/>
      <c r="P26" s="65"/>
      <c r="Q26" s="66"/>
      <c r="R26" s="65">
        <f>VLOOKUP($A26,'Return Data'!$B$7:$R$2843,16,0)</f>
        <v>28.081399999999999</v>
      </c>
      <c r="S26" s="67">
        <f t="shared" si="7"/>
        <v>3</v>
      </c>
    </row>
    <row r="27" spans="1:19" x14ac:dyDescent="0.3">
      <c r="A27" s="63" t="s">
        <v>1188</v>
      </c>
      <c r="B27" s="64">
        <f>VLOOKUP($A27,'Return Data'!$B$7:$R$2843,3,0)</f>
        <v>44321</v>
      </c>
      <c r="C27" s="65">
        <f>VLOOKUP($A27,'Return Data'!$B$7:$R$2843,4,0)</f>
        <v>93.764399999999995</v>
      </c>
      <c r="D27" s="65">
        <f>VLOOKUP($A27,'Return Data'!$B$7:$R$2843,10,0)</f>
        <v>18.854800000000001</v>
      </c>
      <c r="E27" s="66">
        <f t="shared" si="0"/>
        <v>1</v>
      </c>
      <c r="F27" s="65">
        <f>VLOOKUP($A27,'Return Data'!$B$7:$R$2843,11,0)</f>
        <v>42.045299999999997</v>
      </c>
      <c r="G27" s="66">
        <f t="shared" ref="G27:G33" si="12">RANK(F27,F$8:F$33,0)</f>
        <v>1</v>
      </c>
      <c r="H27" s="65">
        <f>VLOOKUP($A27,'Return Data'!$B$7:$R$2843,12,0)</f>
        <v>57.923499999999997</v>
      </c>
      <c r="I27" s="66">
        <f t="shared" ref="I27:I33" si="13">RANK(H27,H$8:H$33,0)</f>
        <v>3</v>
      </c>
      <c r="J27" s="65">
        <f>VLOOKUP($A27,'Return Data'!$B$7:$R$2843,13,0)</f>
        <v>86.4148</v>
      </c>
      <c r="K27" s="66">
        <f t="shared" si="9"/>
        <v>5</v>
      </c>
      <c r="L27" s="65">
        <f>VLOOKUP($A27,'Return Data'!$B$7:$R$2843,17,0)</f>
        <v>30.016500000000001</v>
      </c>
      <c r="M27" s="66">
        <f>RANK(L27,L$8:L$33,0)</f>
        <v>2</v>
      </c>
      <c r="N27" s="65">
        <f>VLOOKUP($A27,'Return Data'!$B$7:$R$2843,14,0)</f>
        <v>17.725000000000001</v>
      </c>
      <c r="O27" s="66">
        <f>RANK(N27,N$8:N$33,0)</f>
        <v>1</v>
      </c>
      <c r="P27" s="65">
        <f>VLOOKUP($A27,'Return Data'!$B$7:$R$2843,15,0)</f>
        <v>16.067699999999999</v>
      </c>
      <c r="Q27" s="66">
        <f>RANK(P27,P$8:P$33,0)</f>
        <v>8</v>
      </c>
      <c r="R27" s="65">
        <f>VLOOKUP($A27,'Return Data'!$B$7:$R$2843,16,0)</f>
        <v>11.7174</v>
      </c>
      <c r="S27" s="67">
        <f t="shared" si="7"/>
        <v>20</v>
      </c>
    </row>
    <row r="28" spans="1:19" x14ac:dyDescent="0.3">
      <c r="A28" s="63" t="s">
        <v>1191</v>
      </c>
      <c r="B28" s="64">
        <f>VLOOKUP($A28,'Return Data'!$B$7:$R$2843,3,0)</f>
        <v>44321</v>
      </c>
      <c r="C28" s="65">
        <f>VLOOKUP($A28,'Return Data'!$B$7:$R$2843,4,0)</f>
        <v>109.9298</v>
      </c>
      <c r="D28" s="65">
        <f>VLOOKUP($A28,'Return Data'!$B$7:$R$2843,10,0)</f>
        <v>9.9093999999999998</v>
      </c>
      <c r="E28" s="66">
        <f t="shared" si="0"/>
        <v>5</v>
      </c>
      <c r="F28" s="65">
        <f>VLOOKUP($A28,'Return Data'!$B$7:$R$2843,11,0)</f>
        <v>41.988399999999999</v>
      </c>
      <c r="G28" s="66">
        <f t="shared" si="12"/>
        <v>2</v>
      </c>
      <c r="H28" s="65">
        <f>VLOOKUP($A28,'Return Data'!$B$7:$R$2843,12,0)</f>
        <v>56.519599999999997</v>
      </c>
      <c r="I28" s="66">
        <f t="shared" si="13"/>
        <v>4</v>
      </c>
      <c r="J28" s="65">
        <f>VLOOKUP($A28,'Return Data'!$B$7:$R$2843,13,0)</f>
        <v>92.623099999999994</v>
      </c>
      <c r="K28" s="66">
        <f t="shared" si="9"/>
        <v>2</v>
      </c>
      <c r="L28" s="65">
        <f>VLOOKUP($A28,'Return Data'!$B$7:$R$2843,17,0)</f>
        <v>23.537099999999999</v>
      </c>
      <c r="M28" s="66">
        <f>RANK(L28,L$8:L$33,0)</f>
        <v>8</v>
      </c>
      <c r="N28" s="65">
        <f>VLOOKUP($A28,'Return Data'!$B$7:$R$2843,14,0)</f>
        <v>10.2858</v>
      </c>
      <c r="O28" s="66">
        <f>RANK(N28,N$8:N$33,0)</f>
        <v>11</v>
      </c>
      <c r="P28" s="65">
        <f>VLOOKUP($A28,'Return Data'!$B$7:$R$2843,15,0)</f>
        <v>12.3125</v>
      </c>
      <c r="Q28" s="66">
        <f>RANK(P28,P$8:P$33,0)</f>
        <v>18</v>
      </c>
      <c r="R28" s="65">
        <f>VLOOKUP($A28,'Return Data'!$B$7:$R$2843,16,0)</f>
        <v>16.042200000000001</v>
      </c>
      <c r="S28" s="67">
        <f t="shared" si="7"/>
        <v>13</v>
      </c>
    </row>
    <row r="29" spans="1:19" x14ac:dyDescent="0.3">
      <c r="A29" s="63" t="s">
        <v>1192</v>
      </c>
      <c r="B29" s="64">
        <f>VLOOKUP($A29,'Return Data'!$B$7:$R$2843,3,0)</f>
        <v>44321</v>
      </c>
      <c r="C29" s="65">
        <f>VLOOKUP($A29,'Return Data'!$B$7:$R$2843,4,0)</f>
        <v>576.65300000000002</v>
      </c>
      <c r="D29" s="65">
        <f>VLOOKUP($A29,'Return Data'!$B$7:$R$2843,10,0)</f>
        <v>3.5686</v>
      </c>
      <c r="E29" s="66">
        <f t="shared" si="0"/>
        <v>25</v>
      </c>
      <c r="F29" s="65">
        <f>VLOOKUP($A29,'Return Data'!$B$7:$R$2843,11,0)</f>
        <v>28.446100000000001</v>
      </c>
      <c r="G29" s="66">
        <f t="shared" si="12"/>
        <v>19</v>
      </c>
      <c r="H29" s="65">
        <f>VLOOKUP($A29,'Return Data'!$B$7:$R$2843,12,0)</f>
        <v>44.019599999999997</v>
      </c>
      <c r="I29" s="66">
        <f t="shared" si="13"/>
        <v>19</v>
      </c>
      <c r="J29" s="65">
        <f>VLOOKUP($A29,'Return Data'!$B$7:$R$2843,13,0)</f>
        <v>66.707499999999996</v>
      </c>
      <c r="K29" s="66">
        <f t="shared" si="9"/>
        <v>20</v>
      </c>
      <c r="L29" s="65">
        <f>VLOOKUP($A29,'Return Data'!$B$7:$R$2843,17,0)</f>
        <v>12.251099999999999</v>
      </c>
      <c r="M29" s="66">
        <f>RANK(L29,L$8:L$33,0)</f>
        <v>23</v>
      </c>
      <c r="N29" s="65">
        <f>VLOOKUP($A29,'Return Data'!$B$7:$R$2843,14,0)</f>
        <v>3.2452000000000001</v>
      </c>
      <c r="O29" s="66">
        <f>RANK(N29,N$8:N$33,0)</f>
        <v>22</v>
      </c>
      <c r="P29" s="65">
        <f>VLOOKUP($A29,'Return Data'!$B$7:$R$2843,15,0)</f>
        <v>11.0871</v>
      </c>
      <c r="Q29" s="66">
        <f>RANK(P29,P$8:P$33,0)</f>
        <v>19</v>
      </c>
      <c r="R29" s="65">
        <f>VLOOKUP($A29,'Return Data'!$B$7:$R$2843,16,0)</f>
        <v>24.058</v>
      </c>
      <c r="S29" s="67">
        <f t="shared" si="7"/>
        <v>4</v>
      </c>
    </row>
    <row r="30" spans="1:19" x14ac:dyDescent="0.3">
      <c r="A30" s="63" t="s">
        <v>1194</v>
      </c>
      <c r="B30" s="64">
        <f>VLOOKUP($A30,'Return Data'!$B$7:$R$2843,3,0)</f>
        <v>44321</v>
      </c>
      <c r="C30" s="65">
        <f>VLOOKUP($A30,'Return Data'!$B$7:$R$2843,4,0)</f>
        <v>200.13229999999999</v>
      </c>
      <c r="D30" s="65">
        <f>VLOOKUP($A30,'Return Data'!$B$7:$R$2843,10,0)</f>
        <v>8.1908999999999992</v>
      </c>
      <c r="E30" s="66">
        <f t="shared" si="0"/>
        <v>9</v>
      </c>
      <c r="F30" s="65">
        <f>VLOOKUP($A30,'Return Data'!$B$7:$R$2843,11,0)</f>
        <v>30.223400000000002</v>
      </c>
      <c r="G30" s="66">
        <f t="shared" si="12"/>
        <v>14</v>
      </c>
      <c r="H30" s="65">
        <f>VLOOKUP($A30,'Return Data'!$B$7:$R$2843,12,0)</f>
        <v>48.299100000000003</v>
      </c>
      <c r="I30" s="66">
        <f t="shared" si="13"/>
        <v>10</v>
      </c>
      <c r="J30" s="65">
        <f>VLOOKUP($A30,'Return Data'!$B$7:$R$2843,13,0)</f>
        <v>71.814099999999996</v>
      </c>
      <c r="K30" s="66">
        <f t="shared" si="9"/>
        <v>16</v>
      </c>
      <c r="L30" s="65">
        <f>VLOOKUP($A30,'Return Data'!$B$7:$R$2843,17,0)</f>
        <v>20.697600000000001</v>
      </c>
      <c r="M30" s="66">
        <f>RANK(L30,L$8:L$33,0)</f>
        <v>12</v>
      </c>
      <c r="N30" s="65">
        <f>VLOOKUP($A30,'Return Data'!$B$7:$R$2843,14,0)</f>
        <v>12.9971</v>
      </c>
      <c r="O30" s="66">
        <f>RANK(N30,N$8:N$33,0)</f>
        <v>4</v>
      </c>
      <c r="P30" s="65">
        <f>VLOOKUP($A30,'Return Data'!$B$7:$R$2843,15,0)</f>
        <v>15.7553</v>
      </c>
      <c r="Q30" s="66">
        <f>RANK(P30,P$8:P$33,0)</f>
        <v>11</v>
      </c>
      <c r="R30" s="65">
        <f>VLOOKUP($A30,'Return Data'!$B$7:$R$2843,16,0)</f>
        <v>11.8002</v>
      </c>
      <c r="S30" s="67">
        <f t="shared" si="7"/>
        <v>19</v>
      </c>
    </row>
    <row r="31" spans="1:19" x14ac:dyDescent="0.3">
      <c r="A31" s="63" t="s">
        <v>1197</v>
      </c>
      <c r="B31" s="64">
        <f>VLOOKUP($A31,'Return Data'!$B$7:$R$2843,3,0)</f>
        <v>44321</v>
      </c>
      <c r="C31" s="65">
        <f>VLOOKUP($A31,'Return Data'!$B$7:$R$2843,4,0)</f>
        <v>62.61</v>
      </c>
      <c r="D31" s="65">
        <f>VLOOKUP($A31,'Return Data'!$B$7:$R$2843,10,0)</f>
        <v>9.5922000000000001</v>
      </c>
      <c r="E31" s="66">
        <f t="shared" si="0"/>
        <v>6</v>
      </c>
      <c r="F31" s="65">
        <f>VLOOKUP($A31,'Return Data'!$B$7:$R$2843,11,0)</f>
        <v>28.7212</v>
      </c>
      <c r="G31" s="66">
        <f t="shared" si="12"/>
        <v>18</v>
      </c>
      <c r="H31" s="65">
        <f>VLOOKUP($A31,'Return Data'!$B$7:$R$2843,12,0)</f>
        <v>39.660899999999998</v>
      </c>
      <c r="I31" s="66">
        <f t="shared" si="13"/>
        <v>23</v>
      </c>
      <c r="J31" s="65">
        <f>VLOOKUP($A31,'Return Data'!$B$7:$R$2843,13,0)</f>
        <v>63.4726</v>
      </c>
      <c r="K31" s="66">
        <f t="shared" si="9"/>
        <v>23</v>
      </c>
      <c r="L31" s="65">
        <f>VLOOKUP($A31,'Return Data'!$B$7:$R$2843,17,0)</f>
        <v>21.320900000000002</v>
      </c>
      <c r="M31" s="66">
        <f>RANK(L31,L$8:L$33,0)</f>
        <v>11</v>
      </c>
      <c r="N31" s="65">
        <f>VLOOKUP($A31,'Return Data'!$B$7:$R$2843,14,0)</f>
        <v>10.697900000000001</v>
      </c>
      <c r="O31" s="66">
        <f>RANK(N31,N$8:N$33,0)</f>
        <v>9</v>
      </c>
      <c r="P31" s="65">
        <f>VLOOKUP($A31,'Return Data'!$B$7:$R$2843,15,0)</f>
        <v>17.0122</v>
      </c>
      <c r="Q31" s="66">
        <f>RANK(P31,P$8:P$33,0)</f>
        <v>4</v>
      </c>
      <c r="R31" s="65">
        <f>VLOOKUP($A31,'Return Data'!$B$7:$R$2843,16,0)</f>
        <v>7.1166</v>
      </c>
      <c r="S31" s="67">
        <f t="shared" si="7"/>
        <v>25</v>
      </c>
    </row>
    <row r="32" spans="1:19" x14ac:dyDescent="0.3">
      <c r="A32" s="63" t="s">
        <v>1199</v>
      </c>
      <c r="B32" s="64">
        <f>VLOOKUP($A32,'Return Data'!$B$7:$R$2843,3,0)</f>
        <v>44321</v>
      </c>
      <c r="C32" s="65">
        <f>VLOOKUP($A32,'Return Data'!$B$7:$R$2843,4,0)</f>
        <v>21.22</v>
      </c>
      <c r="D32" s="65">
        <f>VLOOKUP($A32,'Return Data'!$B$7:$R$2843,10,0)</f>
        <v>7.4974999999999996</v>
      </c>
      <c r="E32" s="66">
        <f t="shared" si="0"/>
        <v>11</v>
      </c>
      <c r="F32" s="65">
        <f>VLOOKUP($A32,'Return Data'!$B$7:$R$2843,11,0)</f>
        <v>30.8261</v>
      </c>
      <c r="G32" s="66">
        <f t="shared" si="12"/>
        <v>12</v>
      </c>
      <c r="H32" s="65">
        <f>VLOOKUP($A32,'Return Data'!$B$7:$R$2843,12,0)</f>
        <v>47.771599999999999</v>
      </c>
      <c r="I32" s="66">
        <f t="shared" si="13"/>
        <v>11</v>
      </c>
      <c r="J32" s="65"/>
      <c r="K32" s="66"/>
      <c r="L32" s="65"/>
      <c r="M32" s="66"/>
      <c r="N32" s="65"/>
      <c r="O32" s="66"/>
      <c r="P32" s="65"/>
      <c r="Q32" s="66"/>
      <c r="R32" s="65">
        <f>VLOOKUP($A32,'Return Data'!$B$7:$R$2843,16,0)</f>
        <v>96.023899999999998</v>
      </c>
      <c r="S32" s="67">
        <f t="shared" si="7"/>
        <v>1</v>
      </c>
    </row>
    <row r="33" spans="1:19" x14ac:dyDescent="0.3">
      <c r="A33" s="63" t="s">
        <v>1944</v>
      </c>
      <c r="B33" s="64">
        <f>VLOOKUP($A33,'Return Data'!$B$7:$R$2843,3,0)</f>
        <v>44321</v>
      </c>
      <c r="C33" s="65">
        <f>VLOOKUP($A33,'Return Data'!$B$7:$R$2843,4,0)</f>
        <v>148.02869999999999</v>
      </c>
      <c r="D33" s="65">
        <f>VLOOKUP($A33,'Return Data'!$B$7:$R$2843,10,0)</f>
        <v>5.2544000000000004</v>
      </c>
      <c r="E33" s="66">
        <f t="shared" si="0"/>
        <v>18</v>
      </c>
      <c r="F33" s="65">
        <f>VLOOKUP($A33,'Return Data'!$B$7:$R$2843,11,0)</f>
        <v>29.765999999999998</v>
      </c>
      <c r="G33" s="66">
        <f t="shared" si="12"/>
        <v>16</v>
      </c>
      <c r="H33" s="65">
        <f>VLOOKUP($A33,'Return Data'!$B$7:$R$2843,12,0)</f>
        <v>46.992400000000004</v>
      </c>
      <c r="I33" s="66">
        <f t="shared" si="13"/>
        <v>14</v>
      </c>
      <c r="J33" s="65">
        <f>VLOOKUP($A33,'Return Data'!$B$7:$R$2843,13,0)</f>
        <v>79.684399999999997</v>
      </c>
      <c r="K33" s="66">
        <f>RANK(J33,J$8:J$33,0)</f>
        <v>9</v>
      </c>
      <c r="L33" s="65">
        <f>VLOOKUP($A33,'Return Data'!$B$7:$R$2843,17,0)</f>
        <v>23.595099999999999</v>
      </c>
      <c r="M33" s="66">
        <f>RANK(L33,L$8:L$33,0)</f>
        <v>7</v>
      </c>
      <c r="N33" s="65">
        <f>VLOOKUP($A33,'Return Data'!$B$7:$R$2843,14,0)</f>
        <v>9.0523000000000007</v>
      </c>
      <c r="O33" s="66">
        <f>RANK(N33,N$8:N$33,0)</f>
        <v>13</v>
      </c>
      <c r="P33" s="65">
        <f>VLOOKUP($A33,'Return Data'!$B$7:$R$2843,15,0)</f>
        <v>13.599600000000001</v>
      </c>
      <c r="Q33" s="66">
        <f>RANK(P33,P$8:P$33,0)</f>
        <v>16</v>
      </c>
      <c r="R33" s="65">
        <f>VLOOKUP($A33,'Return Data'!$B$7:$R$2843,16,0)</f>
        <v>15.2704</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7.3643769230769234</v>
      </c>
      <c r="E35" s="74"/>
      <c r="F35" s="75">
        <f>AVERAGE(F8:F33)</f>
        <v>31.8829423076923</v>
      </c>
      <c r="G35" s="74"/>
      <c r="H35" s="75">
        <f>AVERAGE(H8:H33)</f>
        <v>47.23632692307693</v>
      </c>
      <c r="I35" s="74"/>
      <c r="J35" s="75">
        <f>AVERAGE(J8:J33)</f>
        <v>76.111676000000017</v>
      </c>
      <c r="K35" s="74"/>
      <c r="L35" s="75">
        <f>AVERAGE(L8:L33)</f>
        <v>20.83920434782609</v>
      </c>
      <c r="M35" s="74"/>
      <c r="N35" s="75">
        <f>AVERAGE(N8:N33)</f>
        <v>10.253018181818183</v>
      </c>
      <c r="O35" s="74"/>
      <c r="P35" s="75">
        <f>AVERAGE(P8:P33)</f>
        <v>14.992285714285716</v>
      </c>
      <c r="Q35" s="74"/>
      <c r="R35" s="75">
        <f>AVERAGE(R8:R33)</f>
        <v>19.177796153846149</v>
      </c>
      <c r="S35" s="76"/>
    </row>
    <row r="36" spans="1:19" x14ac:dyDescent="0.3">
      <c r="A36" s="73" t="s">
        <v>28</v>
      </c>
      <c r="B36" s="74"/>
      <c r="C36" s="74"/>
      <c r="D36" s="75">
        <f>MIN(D8:D33)</f>
        <v>2.1749000000000001</v>
      </c>
      <c r="E36" s="74"/>
      <c r="F36" s="75">
        <f>MIN(F8:F33)</f>
        <v>22.505700000000001</v>
      </c>
      <c r="G36" s="74"/>
      <c r="H36" s="75">
        <f>MIN(H8:H33)</f>
        <v>35.973500000000001</v>
      </c>
      <c r="I36" s="74"/>
      <c r="J36" s="75">
        <f>MIN(J8:J33)</f>
        <v>60.103900000000003</v>
      </c>
      <c r="K36" s="74"/>
      <c r="L36" s="75">
        <f>MIN(L8:L33)</f>
        <v>12.251099999999999</v>
      </c>
      <c r="M36" s="74"/>
      <c r="N36" s="75">
        <f>MIN(N8:N33)</f>
        <v>3.2452000000000001</v>
      </c>
      <c r="O36" s="74"/>
      <c r="P36" s="75">
        <f>MIN(P8:P33)</f>
        <v>10.892899999999999</v>
      </c>
      <c r="Q36" s="74"/>
      <c r="R36" s="75">
        <f>MIN(R8:R33)</f>
        <v>2.4931000000000001</v>
      </c>
      <c r="S36" s="76"/>
    </row>
    <row r="37" spans="1:19" ht="15" thickBot="1" x14ac:dyDescent="0.35">
      <c r="A37" s="77" t="s">
        <v>29</v>
      </c>
      <c r="B37" s="78"/>
      <c r="C37" s="78"/>
      <c r="D37" s="79">
        <f>MAX(D8:D33)</f>
        <v>18.854800000000001</v>
      </c>
      <c r="E37" s="78"/>
      <c r="F37" s="79">
        <f>MAX(F8:F33)</f>
        <v>42.045299999999997</v>
      </c>
      <c r="G37" s="78"/>
      <c r="H37" s="79">
        <f>MAX(H8:H33)</f>
        <v>61.719900000000003</v>
      </c>
      <c r="I37" s="78"/>
      <c r="J37" s="79">
        <f>MAX(J8:J33)</f>
        <v>107.6341</v>
      </c>
      <c r="K37" s="78"/>
      <c r="L37" s="79">
        <f>MAX(L8:L33)</f>
        <v>35.726599999999998</v>
      </c>
      <c r="M37" s="78"/>
      <c r="N37" s="79">
        <f>MAX(N8:N33)</f>
        <v>17.725000000000001</v>
      </c>
      <c r="O37" s="78"/>
      <c r="P37" s="79">
        <f>MAX(P8:P33)</f>
        <v>18.344799999999999</v>
      </c>
      <c r="Q37" s="78"/>
      <c r="R37" s="79">
        <f>MAX(R8:R33)</f>
        <v>96.023899999999998</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44321</v>
      </c>
      <c r="C8" s="65">
        <f>VLOOKUP($A8,'Return Data'!$B$7:$R$2843,4,0)</f>
        <v>1043.18</v>
      </c>
      <c r="D8" s="65">
        <f>VLOOKUP($A8,'Return Data'!$B$7:$R$2843,10,0)</f>
        <v>3.5384000000000002</v>
      </c>
      <c r="E8" s="66">
        <f>RANK(D8,D$8:D$41,0)</f>
        <v>9</v>
      </c>
      <c r="F8" s="65">
        <f>VLOOKUP($A8,'Return Data'!$B$7:$R$2843,11,0)</f>
        <v>26.593399999999999</v>
      </c>
      <c r="G8" s="66">
        <f>RANK(F8,F$8:F$41,0)</f>
        <v>14</v>
      </c>
      <c r="H8" s="65">
        <f>VLOOKUP($A8,'Return Data'!$B$7:$R$2843,12,0)</f>
        <v>40.527799999999999</v>
      </c>
      <c r="I8" s="66">
        <f>RANK(H8,H$8:H$41,0)</f>
        <v>11</v>
      </c>
      <c r="J8" s="65">
        <f>VLOOKUP($A8,'Return Data'!$B$7:$R$2843,13,0)</f>
        <v>67.9298</v>
      </c>
      <c r="K8" s="66">
        <f>RANK(J8,J$8:J$41,0)</f>
        <v>8</v>
      </c>
      <c r="L8" s="65">
        <f>VLOOKUP($A8,'Return Data'!$B$7:$R$2843,17,0)</f>
        <v>16.415299999999998</v>
      </c>
      <c r="M8" s="66">
        <f>RANK(L8,L$8:L$41,0)</f>
        <v>14</v>
      </c>
      <c r="N8" s="65">
        <f>VLOOKUP($A8,'Return Data'!$B$7:$R$2843,14,0)</f>
        <v>11.3779</v>
      </c>
      <c r="O8" s="66">
        <f>RANK(N8,N$8:N$41,0)</f>
        <v>12</v>
      </c>
      <c r="P8" s="65">
        <f>VLOOKUP($A8,'Return Data'!$B$7:$R$2843,15,0)</f>
        <v>16.384899999999998</v>
      </c>
      <c r="Q8" s="66">
        <f>RANK(P8,P$8:P$41,0)</f>
        <v>9</v>
      </c>
      <c r="R8" s="65">
        <f>VLOOKUP($A8,'Return Data'!$B$7:$R$2843,16,0)</f>
        <v>17.142099999999999</v>
      </c>
      <c r="S8" s="67">
        <f>RANK(R8,R$8:R$41,0)</f>
        <v>7</v>
      </c>
    </row>
    <row r="9" spans="1:20" x14ac:dyDescent="0.3">
      <c r="A9" s="63" t="s">
        <v>1810</v>
      </c>
      <c r="B9" s="64">
        <f>VLOOKUP($A9,'Return Data'!$B$7:$R$2843,3,0)</f>
        <v>44321</v>
      </c>
      <c r="C9" s="65">
        <f>VLOOKUP($A9,'Return Data'!$B$7:$R$2843,4,0)</f>
        <v>16.38</v>
      </c>
      <c r="D9" s="65">
        <f>VLOOKUP($A9,'Return Data'!$B$7:$R$2843,10,0)</f>
        <v>-0.66710000000000003</v>
      </c>
      <c r="E9" s="66">
        <f t="shared" ref="E9:E41" si="0">RANK(D9,D$8:D$41,0)</f>
        <v>31</v>
      </c>
      <c r="F9" s="65">
        <f>VLOOKUP($A9,'Return Data'!$B$7:$R$2843,11,0)</f>
        <v>19.300799999999999</v>
      </c>
      <c r="G9" s="66">
        <f t="shared" ref="G9:G41" si="1">RANK(F9,F$8:F$41,0)</f>
        <v>29</v>
      </c>
      <c r="H9" s="65">
        <f>VLOOKUP($A9,'Return Data'!$B$7:$R$2843,12,0)</f>
        <v>31.1449</v>
      </c>
      <c r="I9" s="66">
        <f t="shared" ref="I9:I41" si="2">RANK(H9,H$8:H$41,0)</f>
        <v>28</v>
      </c>
      <c r="J9" s="65">
        <f>VLOOKUP($A9,'Return Data'!$B$7:$R$2843,13,0)</f>
        <v>48.909100000000002</v>
      </c>
      <c r="K9" s="66">
        <f t="shared" ref="K9:K41" si="3">RANK(J9,J$8:J$41,0)</f>
        <v>31</v>
      </c>
      <c r="L9" s="65">
        <f>VLOOKUP($A9,'Return Data'!$B$7:$R$2843,17,0)</f>
        <v>18.240200000000002</v>
      </c>
      <c r="M9" s="66">
        <f t="shared" ref="M9:M41" si="4">RANK(L9,L$8:L$41,0)</f>
        <v>9</v>
      </c>
      <c r="N9" s="65">
        <f>VLOOKUP($A9,'Return Data'!$B$7:$R$2843,14,0)</f>
        <v>15.2567</v>
      </c>
      <c r="O9" s="66">
        <f t="shared" ref="O9:O41" si="5">RANK(N9,N$8:N$41,0)</f>
        <v>6</v>
      </c>
      <c r="P9" s="65"/>
      <c r="Q9" s="66"/>
      <c r="R9" s="65">
        <f>VLOOKUP($A9,'Return Data'!$B$7:$R$2843,16,0)</f>
        <v>15.302199999999999</v>
      </c>
      <c r="S9" s="67">
        <f t="shared" ref="S9:S41" si="6">RANK(R9,R$8:R$41,0)</f>
        <v>17</v>
      </c>
    </row>
    <row r="10" spans="1:20" x14ac:dyDescent="0.3">
      <c r="A10" s="63" t="s">
        <v>1261</v>
      </c>
      <c r="B10" s="64">
        <f>VLOOKUP($A10,'Return Data'!$B$7:$R$2843,3,0)</f>
        <v>44321</v>
      </c>
      <c r="C10" s="65">
        <f>VLOOKUP($A10,'Return Data'!$B$7:$R$2843,4,0)</f>
        <v>142.35</v>
      </c>
      <c r="D10" s="65">
        <f>VLOOKUP($A10,'Return Data'!$B$7:$R$2843,10,0)</f>
        <v>4.7076000000000002</v>
      </c>
      <c r="E10" s="66">
        <f t="shared" si="0"/>
        <v>7</v>
      </c>
      <c r="F10" s="65">
        <f>VLOOKUP($A10,'Return Data'!$B$7:$R$2843,11,0)</f>
        <v>27.863099999999999</v>
      </c>
      <c r="G10" s="66">
        <f t="shared" si="1"/>
        <v>11</v>
      </c>
      <c r="H10" s="65">
        <f>VLOOKUP($A10,'Return Data'!$B$7:$R$2843,12,0)</f>
        <v>40.606499999999997</v>
      </c>
      <c r="I10" s="66">
        <f t="shared" si="2"/>
        <v>10</v>
      </c>
      <c r="J10" s="65">
        <f>VLOOKUP($A10,'Return Data'!$B$7:$R$2843,13,0)</f>
        <v>65.696700000000007</v>
      </c>
      <c r="K10" s="66">
        <f t="shared" si="3"/>
        <v>11</v>
      </c>
      <c r="L10" s="65">
        <f>VLOOKUP($A10,'Return Data'!$B$7:$R$2843,17,0)</f>
        <v>17.471</v>
      </c>
      <c r="M10" s="66">
        <f t="shared" si="4"/>
        <v>11</v>
      </c>
      <c r="N10" s="65">
        <f>VLOOKUP($A10,'Return Data'!$B$7:$R$2843,14,0)</f>
        <v>10.7264</v>
      </c>
      <c r="O10" s="66">
        <f t="shared" si="5"/>
        <v>17</v>
      </c>
      <c r="P10" s="65">
        <f>VLOOKUP($A10,'Return Data'!$B$7:$R$2843,15,0)</f>
        <v>13.9617</v>
      </c>
      <c r="Q10" s="66">
        <f t="shared" ref="Q10:Q41" si="7">RANK(P10,P$8:P$41,0)</f>
        <v>17</v>
      </c>
      <c r="R10" s="65">
        <f>VLOOKUP($A10,'Return Data'!$B$7:$R$2843,16,0)</f>
        <v>13.2033</v>
      </c>
      <c r="S10" s="67">
        <f t="shared" si="6"/>
        <v>27</v>
      </c>
    </row>
    <row r="11" spans="1:20" x14ac:dyDescent="0.3">
      <c r="A11" s="63" t="s">
        <v>1263</v>
      </c>
      <c r="B11" s="64">
        <f>VLOOKUP($A11,'Return Data'!$B$7:$R$2843,3,0)</f>
        <v>44321</v>
      </c>
      <c r="C11" s="65">
        <f>VLOOKUP($A11,'Return Data'!$B$7:$R$2843,4,0)</f>
        <v>69.212999999999994</v>
      </c>
      <c r="D11" s="65">
        <f>VLOOKUP($A11,'Return Data'!$B$7:$R$2843,10,0)</f>
        <v>5.4610000000000003</v>
      </c>
      <c r="E11" s="66">
        <f t="shared" si="0"/>
        <v>6</v>
      </c>
      <c r="F11" s="65">
        <f>VLOOKUP($A11,'Return Data'!$B$7:$R$2843,11,0)</f>
        <v>27.302299999999999</v>
      </c>
      <c r="G11" s="66">
        <f t="shared" si="1"/>
        <v>13</v>
      </c>
      <c r="H11" s="65">
        <f>VLOOKUP($A11,'Return Data'!$B$7:$R$2843,12,0)</f>
        <v>36.8414</v>
      </c>
      <c r="I11" s="66">
        <f t="shared" si="2"/>
        <v>18</v>
      </c>
      <c r="J11" s="65">
        <f>VLOOKUP($A11,'Return Data'!$B$7:$R$2843,13,0)</f>
        <v>59.3264</v>
      </c>
      <c r="K11" s="66">
        <f t="shared" si="3"/>
        <v>20</v>
      </c>
      <c r="L11" s="65">
        <f>VLOOKUP($A11,'Return Data'!$B$7:$R$2843,17,0)</f>
        <v>16.293199999999999</v>
      </c>
      <c r="M11" s="66">
        <f t="shared" si="4"/>
        <v>15</v>
      </c>
      <c r="N11" s="65">
        <f>VLOOKUP($A11,'Return Data'!$B$7:$R$2843,14,0)</f>
        <v>10.828200000000001</v>
      </c>
      <c r="O11" s="66">
        <f t="shared" si="5"/>
        <v>14</v>
      </c>
      <c r="P11" s="65">
        <f>VLOOKUP($A11,'Return Data'!$B$7:$R$2843,15,0)</f>
        <v>14.520200000000001</v>
      </c>
      <c r="Q11" s="66">
        <f t="shared" si="7"/>
        <v>16</v>
      </c>
      <c r="R11" s="65">
        <f>VLOOKUP($A11,'Return Data'!$B$7:$R$2843,16,0)</f>
        <v>15.474600000000001</v>
      </c>
      <c r="S11" s="67">
        <f t="shared" si="6"/>
        <v>13</v>
      </c>
    </row>
    <row r="12" spans="1:20" x14ac:dyDescent="0.3">
      <c r="A12" s="63" t="s">
        <v>1831</v>
      </c>
      <c r="B12" s="64">
        <f>VLOOKUP($A12,'Return Data'!$B$7:$R$2843,3,0)</f>
        <v>44321</v>
      </c>
      <c r="C12" s="65">
        <f>VLOOKUP($A12,'Return Data'!$B$7:$R$2843,4,0)</f>
        <v>196.21</v>
      </c>
      <c r="D12" s="65">
        <f>VLOOKUP($A12,'Return Data'!$B$7:$R$2843,10,0)</f>
        <v>0.3221</v>
      </c>
      <c r="E12" s="66">
        <f t="shared" si="0"/>
        <v>25</v>
      </c>
      <c r="F12" s="65">
        <f>VLOOKUP($A12,'Return Data'!$B$7:$R$2843,11,0)</f>
        <v>20.915800000000001</v>
      </c>
      <c r="G12" s="66">
        <f t="shared" si="1"/>
        <v>28</v>
      </c>
      <c r="H12" s="65">
        <f>VLOOKUP($A12,'Return Data'!$B$7:$R$2843,12,0)</f>
        <v>32.789700000000003</v>
      </c>
      <c r="I12" s="66">
        <f t="shared" si="2"/>
        <v>25</v>
      </c>
      <c r="J12" s="65">
        <f>VLOOKUP($A12,'Return Data'!$B$7:$R$2843,13,0)</f>
        <v>56.667200000000001</v>
      </c>
      <c r="K12" s="66">
        <f t="shared" si="3"/>
        <v>27</v>
      </c>
      <c r="L12" s="65">
        <f>VLOOKUP($A12,'Return Data'!$B$7:$R$2843,17,0)</f>
        <v>18.658300000000001</v>
      </c>
      <c r="M12" s="66">
        <f t="shared" si="4"/>
        <v>7</v>
      </c>
      <c r="N12" s="65">
        <f>VLOOKUP($A12,'Return Data'!$B$7:$R$2843,14,0)</f>
        <v>15.0661</v>
      </c>
      <c r="O12" s="66">
        <f t="shared" si="5"/>
        <v>7</v>
      </c>
      <c r="P12" s="65">
        <f>VLOOKUP($A12,'Return Data'!$B$7:$R$2843,15,0)</f>
        <v>17.523299999999999</v>
      </c>
      <c r="Q12" s="66">
        <f t="shared" si="7"/>
        <v>5</v>
      </c>
      <c r="R12" s="65">
        <f>VLOOKUP($A12,'Return Data'!$B$7:$R$2843,16,0)</f>
        <v>14.382300000000001</v>
      </c>
      <c r="S12" s="67">
        <f t="shared" si="6"/>
        <v>21</v>
      </c>
    </row>
    <row r="13" spans="1:20" x14ac:dyDescent="0.3">
      <c r="A13" s="102" t="s">
        <v>1877</v>
      </c>
      <c r="B13" s="64">
        <f>VLOOKUP($A13,'Return Data'!$B$7:$R$2843,3,0)</f>
        <v>44321</v>
      </c>
      <c r="C13" s="65">
        <f>VLOOKUP($A13,'Return Data'!$B$7:$R$2843,4,0)</f>
        <v>59.121000000000002</v>
      </c>
      <c r="D13" s="65">
        <f>VLOOKUP($A13,'Return Data'!$B$7:$R$2843,10,0)</f>
        <v>3.0809000000000002</v>
      </c>
      <c r="E13" s="66">
        <f t="shared" si="0"/>
        <v>11</v>
      </c>
      <c r="F13" s="65">
        <f>VLOOKUP($A13,'Return Data'!$B$7:$R$2843,11,0)</f>
        <v>27.8154</v>
      </c>
      <c r="G13" s="66">
        <f t="shared" si="1"/>
        <v>12</v>
      </c>
      <c r="H13" s="65">
        <f>VLOOKUP($A13,'Return Data'!$B$7:$R$2843,12,0)</f>
        <v>40.633699999999997</v>
      </c>
      <c r="I13" s="66">
        <f t="shared" si="2"/>
        <v>9</v>
      </c>
      <c r="J13" s="65">
        <f>VLOOKUP($A13,'Return Data'!$B$7:$R$2843,13,0)</f>
        <v>64.540400000000005</v>
      </c>
      <c r="K13" s="66">
        <f t="shared" si="3"/>
        <v>12</v>
      </c>
      <c r="L13" s="65">
        <f>VLOOKUP($A13,'Return Data'!$B$7:$R$2843,17,0)</f>
        <v>20.576699999999999</v>
      </c>
      <c r="M13" s="66">
        <f t="shared" si="4"/>
        <v>6</v>
      </c>
      <c r="N13" s="65">
        <f>VLOOKUP($A13,'Return Data'!$B$7:$R$2843,14,0)</f>
        <v>14.460599999999999</v>
      </c>
      <c r="O13" s="66">
        <f t="shared" si="5"/>
        <v>8</v>
      </c>
      <c r="P13" s="65">
        <f>VLOOKUP($A13,'Return Data'!$B$7:$R$2843,15,0)</f>
        <v>17.5581</v>
      </c>
      <c r="Q13" s="66">
        <f t="shared" si="7"/>
        <v>4</v>
      </c>
      <c r="R13" s="65">
        <f>VLOOKUP($A13,'Return Data'!$B$7:$R$2843,16,0)</f>
        <v>15.4375</v>
      </c>
      <c r="S13" s="67">
        <f t="shared" si="6"/>
        <v>14</v>
      </c>
    </row>
    <row r="14" spans="1:20" x14ac:dyDescent="0.3">
      <c r="A14" s="102" t="s">
        <v>1792</v>
      </c>
      <c r="B14" s="64">
        <f>VLOOKUP($A14,'Return Data'!$B$7:$R$2843,3,0)</f>
        <v>44321</v>
      </c>
      <c r="C14" s="65">
        <f>VLOOKUP($A14,'Return Data'!$B$7:$R$2843,4,0)</f>
        <v>20.277999999999999</v>
      </c>
      <c r="D14" s="65">
        <f>VLOOKUP($A14,'Return Data'!$B$7:$R$2843,10,0)</f>
        <v>1.0565</v>
      </c>
      <c r="E14" s="66">
        <f t="shared" si="0"/>
        <v>20</v>
      </c>
      <c r="F14" s="65">
        <f>VLOOKUP($A14,'Return Data'!$B$7:$R$2843,11,0)</f>
        <v>24.657299999999999</v>
      </c>
      <c r="G14" s="66">
        <f t="shared" si="1"/>
        <v>20</v>
      </c>
      <c r="H14" s="65">
        <f>VLOOKUP($A14,'Return Data'!$B$7:$R$2843,12,0)</f>
        <v>37.1432</v>
      </c>
      <c r="I14" s="66">
        <f t="shared" si="2"/>
        <v>17</v>
      </c>
      <c r="J14" s="65">
        <f>VLOOKUP($A14,'Return Data'!$B$7:$R$2843,13,0)</f>
        <v>62.484000000000002</v>
      </c>
      <c r="K14" s="66">
        <f t="shared" si="3"/>
        <v>15</v>
      </c>
      <c r="L14" s="65">
        <f>VLOOKUP($A14,'Return Data'!$B$7:$R$2843,17,0)</f>
        <v>15.825699999999999</v>
      </c>
      <c r="M14" s="66">
        <f t="shared" si="4"/>
        <v>16</v>
      </c>
      <c r="N14" s="65">
        <f>VLOOKUP($A14,'Return Data'!$B$7:$R$2843,14,0)</f>
        <v>10.7806</v>
      </c>
      <c r="O14" s="66">
        <f t="shared" si="5"/>
        <v>16</v>
      </c>
      <c r="P14" s="65">
        <f>VLOOKUP($A14,'Return Data'!$B$7:$R$2843,15,0)</f>
        <v>16.5871</v>
      </c>
      <c r="Q14" s="66">
        <f t="shared" si="7"/>
        <v>8</v>
      </c>
      <c r="R14" s="65">
        <f>VLOOKUP($A14,'Return Data'!$B$7:$R$2843,16,0)</f>
        <v>11.966100000000001</v>
      </c>
      <c r="S14" s="67">
        <f t="shared" si="6"/>
        <v>31</v>
      </c>
    </row>
    <row r="15" spans="1:20" x14ac:dyDescent="0.3">
      <c r="A15" s="63" t="s">
        <v>1799</v>
      </c>
      <c r="B15" s="64">
        <f>VLOOKUP($A15,'Return Data'!$B$7:$R$2843,3,0)</f>
        <v>44321</v>
      </c>
      <c r="C15" s="65">
        <f>VLOOKUP($A15,'Return Data'!$B$7:$R$2843,4,0)</f>
        <v>832.70159999999998</v>
      </c>
      <c r="D15" s="65">
        <f>VLOOKUP($A15,'Return Data'!$B$7:$R$2843,10,0)</f>
        <v>5.7200000000000001E-2</v>
      </c>
      <c r="E15" s="66">
        <f t="shared" si="0"/>
        <v>26</v>
      </c>
      <c r="F15" s="65">
        <f>VLOOKUP($A15,'Return Data'!$B$7:$R$2843,11,0)</f>
        <v>31.029</v>
      </c>
      <c r="G15" s="66">
        <f t="shared" si="1"/>
        <v>6</v>
      </c>
      <c r="H15" s="65">
        <f>VLOOKUP($A15,'Return Data'!$B$7:$R$2843,12,0)</f>
        <v>45.167999999999999</v>
      </c>
      <c r="I15" s="66">
        <f t="shared" si="2"/>
        <v>4</v>
      </c>
      <c r="J15" s="65">
        <f>VLOOKUP($A15,'Return Data'!$B$7:$R$2843,13,0)</f>
        <v>75.353899999999996</v>
      </c>
      <c r="K15" s="66">
        <f t="shared" si="3"/>
        <v>3</v>
      </c>
      <c r="L15" s="65">
        <f>VLOOKUP($A15,'Return Data'!$B$7:$R$2843,17,0)</f>
        <v>14.5501</v>
      </c>
      <c r="M15" s="66">
        <f t="shared" si="4"/>
        <v>19</v>
      </c>
      <c r="N15" s="65">
        <f>VLOOKUP($A15,'Return Data'!$B$7:$R$2843,14,0)</f>
        <v>10.8139</v>
      </c>
      <c r="O15" s="66">
        <f t="shared" si="5"/>
        <v>15</v>
      </c>
      <c r="P15" s="65">
        <f>VLOOKUP($A15,'Return Data'!$B$7:$R$2843,15,0)</f>
        <v>13.226000000000001</v>
      </c>
      <c r="Q15" s="66">
        <f t="shared" si="7"/>
        <v>20</v>
      </c>
      <c r="R15" s="65">
        <f>VLOOKUP($A15,'Return Data'!$B$7:$R$2843,16,0)</f>
        <v>15.3065</v>
      </c>
      <c r="S15" s="67">
        <f t="shared" si="6"/>
        <v>16</v>
      </c>
    </row>
    <row r="16" spans="1:20" x14ac:dyDescent="0.3">
      <c r="A16" s="63" t="s">
        <v>1801</v>
      </c>
      <c r="B16" s="64">
        <f>VLOOKUP($A16,'Return Data'!$B$7:$R$2843,3,0)</f>
        <v>44321</v>
      </c>
      <c r="C16" s="65">
        <f>VLOOKUP($A16,'Return Data'!$B$7:$R$2843,4,0)</f>
        <v>857.33699999999999</v>
      </c>
      <c r="D16" s="65">
        <f>VLOOKUP($A16,'Return Data'!$B$7:$R$2843,10,0)</f>
        <v>-0.11119999999999999</v>
      </c>
      <c r="E16" s="66">
        <f t="shared" si="0"/>
        <v>28</v>
      </c>
      <c r="F16" s="65">
        <f>VLOOKUP($A16,'Return Data'!$B$7:$R$2843,11,0)</f>
        <v>34.272599999999997</v>
      </c>
      <c r="G16" s="66">
        <f t="shared" si="1"/>
        <v>4</v>
      </c>
      <c r="H16" s="65">
        <f>VLOOKUP($A16,'Return Data'!$B$7:$R$2843,12,0)</f>
        <v>44.076700000000002</v>
      </c>
      <c r="I16" s="66">
        <f t="shared" si="2"/>
        <v>6</v>
      </c>
      <c r="J16" s="65">
        <f>VLOOKUP($A16,'Return Data'!$B$7:$R$2843,13,0)</f>
        <v>65.954400000000007</v>
      </c>
      <c r="K16" s="66">
        <f t="shared" si="3"/>
        <v>9</v>
      </c>
      <c r="L16" s="65">
        <f>VLOOKUP($A16,'Return Data'!$B$7:$R$2843,17,0)</f>
        <v>10.2639</v>
      </c>
      <c r="M16" s="66">
        <f t="shared" si="4"/>
        <v>30</v>
      </c>
      <c r="N16" s="65">
        <f>VLOOKUP($A16,'Return Data'!$B$7:$R$2843,14,0)</f>
        <v>10.2615</v>
      </c>
      <c r="O16" s="66">
        <f t="shared" si="5"/>
        <v>19</v>
      </c>
      <c r="P16" s="65">
        <f>VLOOKUP($A16,'Return Data'!$B$7:$R$2843,15,0)</f>
        <v>14.770300000000001</v>
      </c>
      <c r="Q16" s="66">
        <f t="shared" si="7"/>
        <v>14</v>
      </c>
      <c r="R16" s="65">
        <f>VLOOKUP($A16,'Return Data'!$B$7:$R$2843,16,0)</f>
        <v>13.705500000000001</v>
      </c>
      <c r="S16" s="67">
        <f t="shared" si="6"/>
        <v>24</v>
      </c>
    </row>
    <row r="17" spans="1:19" x14ac:dyDescent="0.3">
      <c r="A17" s="126" t="s">
        <v>1795</v>
      </c>
      <c r="B17" s="64">
        <f>VLOOKUP($A17,'Return Data'!$B$7:$R$2843,3,0)</f>
        <v>44321</v>
      </c>
      <c r="C17" s="65">
        <f>VLOOKUP($A17,'Return Data'!$B$7:$R$2843,4,0)</f>
        <v>114.6906</v>
      </c>
      <c r="D17" s="65">
        <f>VLOOKUP($A17,'Return Data'!$B$7:$R$2843,10,0)</f>
        <v>-0.94189999999999996</v>
      </c>
      <c r="E17" s="66">
        <f t="shared" si="0"/>
        <v>33</v>
      </c>
      <c r="F17" s="65">
        <f>VLOOKUP($A17,'Return Data'!$B$7:$R$2843,11,0)</f>
        <v>21.5276</v>
      </c>
      <c r="G17" s="66">
        <f t="shared" si="1"/>
        <v>26</v>
      </c>
      <c r="H17" s="65">
        <f>VLOOKUP($A17,'Return Data'!$B$7:$R$2843,12,0)</f>
        <v>34.623699999999999</v>
      </c>
      <c r="I17" s="66">
        <f t="shared" si="2"/>
        <v>21</v>
      </c>
      <c r="J17" s="65">
        <f>VLOOKUP($A17,'Return Data'!$B$7:$R$2843,13,0)</f>
        <v>61.179200000000002</v>
      </c>
      <c r="K17" s="66">
        <f t="shared" si="3"/>
        <v>19</v>
      </c>
      <c r="L17" s="65">
        <f>VLOOKUP($A17,'Return Data'!$B$7:$R$2843,17,0)</f>
        <v>12.7453</v>
      </c>
      <c r="M17" s="66">
        <f t="shared" si="4"/>
        <v>23</v>
      </c>
      <c r="N17" s="65">
        <f>VLOOKUP($A17,'Return Data'!$B$7:$R$2843,14,0)</f>
        <v>7.7262000000000004</v>
      </c>
      <c r="O17" s="66">
        <f t="shared" si="5"/>
        <v>24</v>
      </c>
      <c r="P17" s="65">
        <f>VLOOKUP($A17,'Return Data'!$B$7:$R$2843,15,0)</f>
        <v>12.56</v>
      </c>
      <c r="Q17" s="66">
        <f t="shared" si="7"/>
        <v>23</v>
      </c>
      <c r="R17" s="65">
        <f>VLOOKUP($A17,'Return Data'!$B$7:$R$2843,16,0)</f>
        <v>14.057700000000001</v>
      </c>
      <c r="S17" s="67">
        <f t="shared" si="6"/>
        <v>22</v>
      </c>
    </row>
    <row r="18" spans="1:19" x14ac:dyDescent="0.3">
      <c r="A18" s="127" t="s">
        <v>1265</v>
      </c>
      <c r="B18" s="64">
        <f>VLOOKUP($A18,'Return Data'!$B$7:$R$2843,3,0)</f>
        <v>44321</v>
      </c>
      <c r="C18" s="65">
        <f>VLOOKUP($A18,'Return Data'!$B$7:$R$2843,4,0)</f>
        <v>387.9</v>
      </c>
      <c r="D18" s="65">
        <f>VLOOKUP($A18,'Return Data'!$B$7:$R$2843,10,0)</f>
        <v>1.2292000000000001</v>
      </c>
      <c r="E18" s="66">
        <f t="shared" si="0"/>
        <v>18</v>
      </c>
      <c r="F18" s="65">
        <f>VLOOKUP($A18,'Return Data'!$B$7:$R$2843,11,0)</f>
        <v>29.9236</v>
      </c>
      <c r="G18" s="66">
        <f t="shared" si="1"/>
        <v>8</v>
      </c>
      <c r="H18" s="65">
        <f>VLOOKUP($A18,'Return Data'!$B$7:$R$2843,12,0)</f>
        <v>40.4621</v>
      </c>
      <c r="I18" s="66">
        <f t="shared" si="2"/>
        <v>12</v>
      </c>
      <c r="J18" s="65">
        <f>VLOOKUP($A18,'Return Data'!$B$7:$R$2843,13,0)</f>
        <v>64.051599999999993</v>
      </c>
      <c r="K18" s="66">
        <f t="shared" si="3"/>
        <v>13</v>
      </c>
      <c r="L18" s="65">
        <f>VLOOKUP($A18,'Return Data'!$B$7:$R$2843,17,0)</f>
        <v>11.661</v>
      </c>
      <c r="M18" s="66">
        <f t="shared" si="4"/>
        <v>26</v>
      </c>
      <c r="N18" s="65">
        <f>VLOOKUP($A18,'Return Data'!$B$7:$R$2843,14,0)</f>
        <v>10.632</v>
      </c>
      <c r="O18" s="66">
        <f t="shared" si="5"/>
        <v>18</v>
      </c>
      <c r="P18" s="65">
        <f>VLOOKUP($A18,'Return Data'!$B$7:$R$2843,15,0)</f>
        <v>13.9154</v>
      </c>
      <c r="Q18" s="66">
        <f t="shared" si="7"/>
        <v>18</v>
      </c>
      <c r="R18" s="65">
        <f>VLOOKUP($A18,'Return Data'!$B$7:$R$2843,16,0)</f>
        <v>14.773199999999999</v>
      </c>
      <c r="S18" s="67">
        <f t="shared" si="6"/>
        <v>20</v>
      </c>
    </row>
    <row r="19" spans="1:19" x14ac:dyDescent="0.3">
      <c r="A19" s="63" t="s">
        <v>1803</v>
      </c>
      <c r="B19" s="64">
        <f>VLOOKUP($A19,'Return Data'!$B$7:$R$2843,3,0)</f>
        <v>44321</v>
      </c>
      <c r="C19" s="65">
        <f>VLOOKUP($A19,'Return Data'!$B$7:$R$2843,4,0)</f>
        <v>30.07</v>
      </c>
      <c r="D19" s="65">
        <f>VLOOKUP($A19,'Return Data'!$B$7:$R$2843,10,0)</f>
        <v>2.3136999999999999</v>
      </c>
      <c r="E19" s="66">
        <f t="shared" si="0"/>
        <v>13</v>
      </c>
      <c r="F19" s="65">
        <f>VLOOKUP($A19,'Return Data'!$B$7:$R$2843,11,0)</f>
        <v>22.235800000000001</v>
      </c>
      <c r="G19" s="66">
        <f t="shared" si="1"/>
        <v>24</v>
      </c>
      <c r="H19" s="65">
        <f>VLOOKUP($A19,'Return Data'!$B$7:$R$2843,12,0)</f>
        <v>31.828099999999999</v>
      </c>
      <c r="I19" s="66">
        <f t="shared" si="2"/>
        <v>27</v>
      </c>
      <c r="J19" s="65">
        <f>VLOOKUP($A19,'Return Data'!$B$7:$R$2843,13,0)</f>
        <v>56.696199999999997</v>
      </c>
      <c r="K19" s="66">
        <f t="shared" si="3"/>
        <v>26</v>
      </c>
      <c r="L19" s="65">
        <f>VLOOKUP($A19,'Return Data'!$B$7:$R$2843,17,0)</f>
        <v>16.836300000000001</v>
      </c>
      <c r="M19" s="66">
        <f t="shared" si="4"/>
        <v>12</v>
      </c>
      <c r="N19" s="65">
        <f>VLOOKUP($A19,'Return Data'!$B$7:$R$2843,14,0)</f>
        <v>9.5822000000000003</v>
      </c>
      <c r="O19" s="66">
        <f t="shared" si="5"/>
        <v>20</v>
      </c>
      <c r="P19" s="65">
        <f>VLOOKUP($A19,'Return Data'!$B$7:$R$2843,15,0)</f>
        <v>12.9659</v>
      </c>
      <c r="Q19" s="66">
        <f t="shared" si="7"/>
        <v>21</v>
      </c>
      <c r="R19" s="65">
        <f>VLOOKUP($A19,'Return Data'!$B$7:$R$2843,16,0)</f>
        <v>16.748699999999999</v>
      </c>
      <c r="S19" s="67">
        <f t="shared" si="6"/>
        <v>9</v>
      </c>
    </row>
    <row r="20" spans="1:19" x14ac:dyDescent="0.3">
      <c r="A20" s="63" t="s">
        <v>1825</v>
      </c>
      <c r="B20" s="64">
        <f>VLOOKUP($A20,'Return Data'!$B$7:$R$2843,3,0)</f>
        <v>44321</v>
      </c>
      <c r="C20" s="65">
        <f>VLOOKUP($A20,'Return Data'!$B$7:$R$2843,4,0)</f>
        <v>119.19</v>
      </c>
      <c r="D20" s="65">
        <f>VLOOKUP($A20,'Return Data'!$B$7:$R$2843,10,0)</f>
        <v>0.87170000000000003</v>
      </c>
      <c r="E20" s="66">
        <f t="shared" si="0"/>
        <v>21</v>
      </c>
      <c r="F20" s="65">
        <f>VLOOKUP($A20,'Return Data'!$B$7:$R$2843,11,0)</f>
        <v>21.808900000000001</v>
      </c>
      <c r="G20" s="66">
        <f t="shared" si="1"/>
        <v>25</v>
      </c>
      <c r="H20" s="65">
        <f>VLOOKUP($A20,'Return Data'!$B$7:$R$2843,12,0)</f>
        <v>33.188099999999999</v>
      </c>
      <c r="I20" s="66">
        <f t="shared" si="2"/>
        <v>24</v>
      </c>
      <c r="J20" s="65">
        <f>VLOOKUP($A20,'Return Data'!$B$7:$R$2843,13,0)</f>
        <v>52.573</v>
      </c>
      <c r="K20" s="66">
        <f t="shared" si="3"/>
        <v>29</v>
      </c>
      <c r="L20" s="65">
        <f>VLOOKUP($A20,'Return Data'!$B$7:$R$2843,17,0)</f>
        <v>11.3645</v>
      </c>
      <c r="M20" s="66">
        <f t="shared" si="4"/>
        <v>27</v>
      </c>
      <c r="N20" s="65">
        <f>VLOOKUP($A20,'Return Data'!$B$7:$R$2843,14,0)</f>
        <v>6.4683999999999999</v>
      </c>
      <c r="O20" s="66">
        <f t="shared" si="5"/>
        <v>27</v>
      </c>
      <c r="P20" s="65">
        <f>VLOOKUP($A20,'Return Data'!$B$7:$R$2843,15,0)</f>
        <v>10.6411</v>
      </c>
      <c r="Q20" s="66">
        <f t="shared" si="7"/>
        <v>25</v>
      </c>
      <c r="R20" s="65">
        <f>VLOOKUP($A20,'Return Data'!$B$7:$R$2843,16,0)</f>
        <v>13.8284</v>
      </c>
      <c r="S20" s="67">
        <f t="shared" si="6"/>
        <v>23</v>
      </c>
    </row>
    <row r="21" spans="1:19" x14ac:dyDescent="0.3">
      <c r="A21" s="63" t="s">
        <v>1268</v>
      </c>
      <c r="B21" s="64">
        <f>VLOOKUP($A21,'Return Data'!$B$7:$R$2843,3,0)</f>
        <v>44321</v>
      </c>
      <c r="C21" s="65">
        <f>VLOOKUP($A21,'Return Data'!$B$7:$R$2843,4,0)</f>
        <v>71.16</v>
      </c>
      <c r="D21" s="65">
        <f>VLOOKUP($A21,'Return Data'!$B$7:$R$2843,10,0)</f>
        <v>2.0068999999999999</v>
      </c>
      <c r="E21" s="66">
        <f t="shared" si="0"/>
        <v>16</v>
      </c>
      <c r="F21" s="65">
        <f>VLOOKUP($A21,'Return Data'!$B$7:$R$2843,11,0)</f>
        <v>28.726500000000001</v>
      </c>
      <c r="G21" s="66">
        <f t="shared" si="1"/>
        <v>10</v>
      </c>
      <c r="H21" s="65">
        <f>VLOOKUP($A21,'Return Data'!$B$7:$R$2843,12,0)</f>
        <v>41.5274</v>
      </c>
      <c r="I21" s="66">
        <f t="shared" si="2"/>
        <v>8</v>
      </c>
      <c r="J21" s="65">
        <f>VLOOKUP($A21,'Return Data'!$B$7:$R$2843,13,0)</f>
        <v>61.360500000000002</v>
      </c>
      <c r="K21" s="66">
        <f t="shared" si="3"/>
        <v>18</v>
      </c>
      <c r="L21" s="65">
        <f>VLOOKUP($A21,'Return Data'!$B$7:$R$2843,17,0)</f>
        <v>18.2501</v>
      </c>
      <c r="M21" s="66">
        <f t="shared" si="4"/>
        <v>8</v>
      </c>
      <c r="N21" s="65">
        <f>VLOOKUP($A21,'Return Data'!$B$7:$R$2843,14,0)</f>
        <v>9.2672000000000008</v>
      </c>
      <c r="O21" s="66">
        <f t="shared" si="5"/>
        <v>21</v>
      </c>
      <c r="P21" s="65">
        <f>VLOOKUP($A21,'Return Data'!$B$7:$R$2843,15,0)</f>
        <v>14.8934</v>
      </c>
      <c r="Q21" s="66">
        <f t="shared" si="7"/>
        <v>13</v>
      </c>
      <c r="R21" s="65">
        <f>VLOOKUP($A21,'Return Data'!$B$7:$R$2843,16,0)</f>
        <v>18.063400000000001</v>
      </c>
      <c r="S21" s="67">
        <f t="shared" si="6"/>
        <v>5</v>
      </c>
    </row>
    <row r="22" spans="1:19" x14ac:dyDescent="0.3">
      <c r="A22" s="63" t="s">
        <v>1269</v>
      </c>
      <c r="B22" s="64">
        <f>VLOOKUP($A22,'Return Data'!$B$7:$R$2843,3,0)</f>
        <v>44321</v>
      </c>
      <c r="C22" s="65">
        <f>VLOOKUP($A22,'Return Data'!$B$7:$R$2843,4,0)</f>
        <v>13.7202</v>
      </c>
      <c r="D22" s="65">
        <f>VLOOKUP($A22,'Return Data'!$B$7:$R$2843,10,0)</f>
        <v>4.6058000000000003</v>
      </c>
      <c r="E22" s="66">
        <f t="shared" si="0"/>
        <v>8</v>
      </c>
      <c r="F22" s="65">
        <f>VLOOKUP($A22,'Return Data'!$B$7:$R$2843,11,0)</f>
        <v>30.9817</v>
      </c>
      <c r="G22" s="66">
        <f t="shared" si="1"/>
        <v>7</v>
      </c>
      <c r="H22" s="65">
        <f>VLOOKUP($A22,'Return Data'!$B$7:$R$2843,12,0)</f>
        <v>39.147300000000001</v>
      </c>
      <c r="I22" s="66">
        <f t="shared" si="2"/>
        <v>14</v>
      </c>
      <c r="J22" s="65">
        <f>VLOOKUP($A22,'Return Data'!$B$7:$R$2843,13,0)</f>
        <v>57.914000000000001</v>
      </c>
      <c r="K22" s="66">
        <f t="shared" si="3"/>
        <v>24</v>
      </c>
      <c r="L22" s="65"/>
      <c r="M22" s="66"/>
      <c r="N22" s="65"/>
      <c r="O22" s="66"/>
      <c r="P22" s="65"/>
      <c r="Q22" s="66"/>
      <c r="R22" s="65">
        <f>VLOOKUP($A22,'Return Data'!$B$7:$R$2843,16,0)</f>
        <v>17.364699999999999</v>
      </c>
      <c r="S22" s="67">
        <f t="shared" si="6"/>
        <v>6</v>
      </c>
    </row>
    <row r="23" spans="1:19" x14ac:dyDescent="0.3">
      <c r="A23" s="63" t="s">
        <v>1805</v>
      </c>
      <c r="B23" s="64">
        <f>VLOOKUP($A23,'Return Data'!$B$7:$R$2843,3,0)</f>
        <v>44321</v>
      </c>
      <c r="C23" s="65">
        <f>VLOOKUP($A23,'Return Data'!$B$7:$R$2843,4,0)</f>
        <v>45.699800000000003</v>
      </c>
      <c r="D23" s="65">
        <f>VLOOKUP($A23,'Return Data'!$B$7:$R$2843,10,0)</f>
        <v>-0.58889999999999998</v>
      </c>
      <c r="E23" s="66">
        <f t="shared" si="0"/>
        <v>30</v>
      </c>
      <c r="F23" s="65">
        <f>VLOOKUP($A23,'Return Data'!$B$7:$R$2843,11,0)</f>
        <v>29.707000000000001</v>
      </c>
      <c r="G23" s="66">
        <f t="shared" si="1"/>
        <v>9</v>
      </c>
      <c r="H23" s="65">
        <f>VLOOKUP($A23,'Return Data'!$B$7:$R$2843,12,0)</f>
        <v>37.386000000000003</v>
      </c>
      <c r="I23" s="66">
        <f t="shared" si="2"/>
        <v>16</v>
      </c>
      <c r="J23" s="65">
        <f>VLOOKUP($A23,'Return Data'!$B$7:$R$2843,13,0)</f>
        <v>59.060400000000001</v>
      </c>
      <c r="K23" s="66">
        <f t="shared" si="3"/>
        <v>22</v>
      </c>
      <c r="L23" s="65">
        <f>VLOOKUP($A23,'Return Data'!$B$7:$R$2843,17,0)</f>
        <v>16.7104</v>
      </c>
      <c r="M23" s="66">
        <f t="shared" si="4"/>
        <v>13</v>
      </c>
      <c r="N23" s="65">
        <f>VLOOKUP($A23,'Return Data'!$B$7:$R$2843,14,0)</f>
        <v>12.6174</v>
      </c>
      <c r="O23" s="66">
        <f t="shared" si="5"/>
        <v>10</v>
      </c>
      <c r="P23" s="65">
        <f>VLOOKUP($A23,'Return Data'!$B$7:$R$2843,15,0)</f>
        <v>17.239000000000001</v>
      </c>
      <c r="Q23" s="66">
        <f t="shared" si="7"/>
        <v>7</v>
      </c>
      <c r="R23" s="65">
        <f>VLOOKUP($A23,'Return Data'!$B$7:$R$2843,16,0)</f>
        <v>15.496</v>
      </c>
      <c r="S23" s="67">
        <f t="shared" si="6"/>
        <v>12</v>
      </c>
    </row>
    <row r="24" spans="1:19" x14ac:dyDescent="0.3">
      <c r="A24" s="63" t="s">
        <v>1813</v>
      </c>
      <c r="B24" s="64">
        <f>VLOOKUP($A24,'Return Data'!$B$7:$R$2843,3,0)</f>
        <v>44321</v>
      </c>
      <c r="C24" s="65">
        <f>VLOOKUP($A24,'Return Data'!$B$7:$R$2843,4,0)</f>
        <v>48.87</v>
      </c>
      <c r="D24" s="65">
        <f>VLOOKUP($A24,'Return Data'!$B$7:$R$2843,10,0)</f>
        <v>0.32850000000000001</v>
      </c>
      <c r="E24" s="66">
        <f t="shared" si="0"/>
        <v>24</v>
      </c>
      <c r="F24" s="65">
        <f>VLOOKUP($A24,'Return Data'!$B$7:$R$2843,11,0)</f>
        <v>22.8291</v>
      </c>
      <c r="G24" s="66">
        <f t="shared" si="1"/>
        <v>23</v>
      </c>
      <c r="H24" s="65">
        <f>VLOOKUP($A24,'Return Data'!$B$7:$R$2843,12,0)</f>
        <v>32.6691</v>
      </c>
      <c r="I24" s="66">
        <f t="shared" si="2"/>
        <v>26</v>
      </c>
      <c r="J24" s="65">
        <f>VLOOKUP($A24,'Return Data'!$B$7:$R$2843,13,0)</f>
        <v>58.8339</v>
      </c>
      <c r="K24" s="66">
        <f t="shared" si="3"/>
        <v>23</v>
      </c>
      <c r="L24" s="65">
        <f>VLOOKUP($A24,'Return Data'!$B$7:$R$2843,17,0)</f>
        <v>13.6816</v>
      </c>
      <c r="M24" s="66">
        <f t="shared" si="4"/>
        <v>21</v>
      </c>
      <c r="N24" s="65">
        <f>VLOOKUP($A24,'Return Data'!$B$7:$R$2843,14,0)</f>
        <v>12.211</v>
      </c>
      <c r="O24" s="66">
        <f t="shared" si="5"/>
        <v>11</v>
      </c>
      <c r="P24" s="65">
        <f>VLOOKUP($A24,'Return Data'!$B$7:$R$2843,15,0)</f>
        <v>16.194600000000001</v>
      </c>
      <c r="Q24" s="66">
        <f t="shared" si="7"/>
        <v>10</v>
      </c>
      <c r="R24" s="65">
        <f>VLOOKUP($A24,'Return Data'!$B$7:$R$2843,16,0)</f>
        <v>16.7913</v>
      </c>
      <c r="S24" s="67">
        <f t="shared" si="6"/>
        <v>8</v>
      </c>
    </row>
    <row r="25" spans="1:19" x14ac:dyDescent="0.3">
      <c r="A25" s="63" t="s">
        <v>1827</v>
      </c>
      <c r="B25" s="64">
        <f>VLOOKUP($A25,'Return Data'!$B$7:$R$2843,3,0)</f>
        <v>44321</v>
      </c>
      <c r="C25" s="65">
        <f>VLOOKUP($A25,'Return Data'!$B$7:$R$2843,4,0)</f>
        <v>107.818</v>
      </c>
      <c r="D25" s="65">
        <f>VLOOKUP($A25,'Return Data'!$B$7:$R$2843,10,0)</f>
        <v>2.0278999999999998</v>
      </c>
      <c r="E25" s="66">
        <f t="shared" si="0"/>
        <v>15</v>
      </c>
      <c r="F25" s="65">
        <f>VLOOKUP($A25,'Return Data'!$B$7:$R$2843,11,0)</f>
        <v>21.401599999999998</v>
      </c>
      <c r="G25" s="66">
        <f t="shared" si="1"/>
        <v>27</v>
      </c>
      <c r="H25" s="65">
        <f>VLOOKUP($A25,'Return Data'!$B$7:$R$2843,12,0)</f>
        <v>29.295200000000001</v>
      </c>
      <c r="I25" s="66">
        <f t="shared" si="2"/>
        <v>29</v>
      </c>
      <c r="J25" s="65">
        <f>VLOOKUP($A25,'Return Data'!$B$7:$R$2843,13,0)</f>
        <v>57.247</v>
      </c>
      <c r="K25" s="66">
        <f t="shared" si="3"/>
        <v>25</v>
      </c>
      <c r="L25" s="65">
        <f>VLOOKUP($A25,'Return Data'!$B$7:$R$2843,17,0)</f>
        <v>12.402799999999999</v>
      </c>
      <c r="M25" s="66">
        <f t="shared" si="4"/>
        <v>24</v>
      </c>
      <c r="N25" s="65">
        <f>VLOOKUP($A25,'Return Data'!$B$7:$R$2843,14,0)</f>
        <v>7.4291</v>
      </c>
      <c r="O25" s="66">
        <f t="shared" si="5"/>
        <v>25</v>
      </c>
      <c r="P25" s="65">
        <f>VLOOKUP($A25,'Return Data'!$B$7:$R$2843,15,0)</f>
        <v>12.851000000000001</v>
      </c>
      <c r="Q25" s="66">
        <f t="shared" si="7"/>
        <v>22</v>
      </c>
      <c r="R25" s="65">
        <f>VLOOKUP($A25,'Return Data'!$B$7:$R$2843,16,0)</f>
        <v>13.298</v>
      </c>
      <c r="S25" s="67">
        <f t="shared" si="6"/>
        <v>26</v>
      </c>
    </row>
    <row r="26" spans="1:19" x14ac:dyDescent="0.3">
      <c r="A26" s="63" t="s">
        <v>1830</v>
      </c>
      <c r="B26" s="64">
        <f>VLOOKUP($A26,'Return Data'!$B$7:$R$2843,3,0)</f>
        <v>44321</v>
      </c>
      <c r="C26" s="65">
        <f>VLOOKUP($A26,'Return Data'!$B$7:$R$2843,4,0)</f>
        <v>60.175400000000003</v>
      </c>
      <c r="D26" s="65">
        <f>VLOOKUP($A26,'Return Data'!$B$7:$R$2843,10,0)</f>
        <v>-0.34129999999999999</v>
      </c>
      <c r="E26" s="66">
        <f t="shared" si="0"/>
        <v>29</v>
      </c>
      <c r="F26" s="65">
        <f>VLOOKUP($A26,'Return Data'!$B$7:$R$2843,11,0)</f>
        <v>14.8635</v>
      </c>
      <c r="G26" s="66">
        <f t="shared" si="1"/>
        <v>34</v>
      </c>
      <c r="H26" s="65">
        <f>VLOOKUP($A26,'Return Data'!$B$7:$R$2843,12,0)</f>
        <v>24.981400000000001</v>
      </c>
      <c r="I26" s="66">
        <f t="shared" si="2"/>
        <v>32</v>
      </c>
      <c r="J26" s="65">
        <f>VLOOKUP($A26,'Return Data'!$B$7:$R$2843,13,0)</f>
        <v>40.779899999999998</v>
      </c>
      <c r="K26" s="66">
        <f t="shared" si="3"/>
        <v>34</v>
      </c>
      <c r="L26" s="65">
        <f>VLOOKUP($A26,'Return Data'!$B$7:$R$2843,17,0)</f>
        <v>11.819599999999999</v>
      </c>
      <c r="M26" s="66">
        <f t="shared" si="4"/>
        <v>25</v>
      </c>
      <c r="N26" s="65">
        <f>VLOOKUP($A26,'Return Data'!$B$7:$R$2843,14,0)</f>
        <v>9.0802999999999994</v>
      </c>
      <c r="O26" s="66">
        <f t="shared" si="5"/>
        <v>22</v>
      </c>
      <c r="P26" s="65">
        <f>VLOOKUP($A26,'Return Data'!$B$7:$R$2843,15,0)</f>
        <v>10.610300000000001</v>
      </c>
      <c r="Q26" s="66">
        <f t="shared" si="7"/>
        <v>26</v>
      </c>
      <c r="R26" s="65">
        <f>VLOOKUP($A26,'Return Data'!$B$7:$R$2843,16,0)</f>
        <v>9.8504000000000005</v>
      </c>
      <c r="S26" s="67">
        <f t="shared" si="6"/>
        <v>33</v>
      </c>
    </row>
    <row r="27" spans="1:19" x14ac:dyDescent="0.3">
      <c r="A27" s="63" t="s">
        <v>1271</v>
      </c>
      <c r="B27" s="64">
        <f>VLOOKUP($A27,'Return Data'!$B$7:$R$2843,3,0)</f>
        <v>44321</v>
      </c>
      <c r="C27" s="65">
        <f>VLOOKUP($A27,'Return Data'!$B$7:$R$2843,4,0)</f>
        <v>17.3704</v>
      </c>
      <c r="D27" s="65">
        <f>VLOOKUP($A27,'Return Data'!$B$7:$R$2843,10,0)</f>
        <v>8.7164999999999999</v>
      </c>
      <c r="E27" s="66">
        <f t="shared" si="0"/>
        <v>2</v>
      </c>
      <c r="F27" s="65">
        <f>VLOOKUP($A27,'Return Data'!$B$7:$R$2843,11,0)</f>
        <v>34.4084</v>
      </c>
      <c r="G27" s="66">
        <f t="shared" si="1"/>
        <v>3</v>
      </c>
      <c r="H27" s="65">
        <f>VLOOKUP($A27,'Return Data'!$B$7:$R$2843,12,0)</f>
        <v>45.808</v>
      </c>
      <c r="I27" s="66">
        <f t="shared" si="2"/>
        <v>3</v>
      </c>
      <c r="J27" s="65">
        <f>VLOOKUP($A27,'Return Data'!$B$7:$R$2843,13,0)</f>
        <v>72.429699999999997</v>
      </c>
      <c r="K27" s="66">
        <f t="shared" si="3"/>
        <v>6</v>
      </c>
      <c r="L27" s="65">
        <f>VLOOKUP($A27,'Return Data'!$B$7:$R$2843,17,0)</f>
        <v>23.978300000000001</v>
      </c>
      <c r="M27" s="66">
        <f t="shared" si="4"/>
        <v>4</v>
      </c>
      <c r="N27" s="65">
        <f>VLOOKUP($A27,'Return Data'!$B$7:$R$2843,14,0)</f>
        <v>16.211600000000001</v>
      </c>
      <c r="O27" s="66">
        <f t="shared" si="5"/>
        <v>5</v>
      </c>
      <c r="P27" s="65"/>
      <c r="Q27" s="66"/>
      <c r="R27" s="65">
        <f>VLOOKUP($A27,'Return Data'!$B$7:$R$2843,16,0)</f>
        <v>14.8573</v>
      </c>
      <c r="S27" s="67">
        <f t="shared" si="6"/>
        <v>18</v>
      </c>
    </row>
    <row r="28" spans="1:19" x14ac:dyDescent="0.3">
      <c r="A28" s="63" t="s">
        <v>1823</v>
      </c>
      <c r="B28" s="64">
        <f>VLOOKUP($A28,'Return Data'!$B$7:$R$2843,3,0)</f>
        <v>44321</v>
      </c>
      <c r="C28" s="65">
        <f>VLOOKUP($A28,'Return Data'!$B$7:$R$2843,4,0)</f>
        <v>32.962299999999999</v>
      </c>
      <c r="D28" s="65">
        <f>VLOOKUP($A28,'Return Data'!$B$7:$R$2843,10,0)</f>
        <v>-0.68220000000000003</v>
      </c>
      <c r="E28" s="66">
        <f t="shared" si="0"/>
        <v>32</v>
      </c>
      <c r="F28" s="65">
        <f>VLOOKUP($A28,'Return Data'!$B$7:$R$2843,11,0)</f>
        <v>17.6632</v>
      </c>
      <c r="G28" s="66">
        <f t="shared" si="1"/>
        <v>31</v>
      </c>
      <c r="H28" s="65">
        <f>VLOOKUP($A28,'Return Data'!$B$7:$R$2843,12,0)</f>
        <v>22.791599999999999</v>
      </c>
      <c r="I28" s="66">
        <f t="shared" si="2"/>
        <v>34</v>
      </c>
      <c r="J28" s="65">
        <f>VLOOKUP($A28,'Return Data'!$B$7:$R$2843,13,0)</f>
        <v>52.628</v>
      </c>
      <c r="K28" s="66">
        <f t="shared" si="3"/>
        <v>28</v>
      </c>
      <c r="L28" s="65">
        <f>VLOOKUP($A28,'Return Data'!$B$7:$R$2843,17,0)</f>
        <v>10.4612</v>
      </c>
      <c r="M28" s="66">
        <f t="shared" si="4"/>
        <v>29</v>
      </c>
      <c r="N28" s="65">
        <f>VLOOKUP($A28,'Return Data'!$B$7:$R$2843,14,0)</f>
        <v>5.8263999999999996</v>
      </c>
      <c r="O28" s="66">
        <f t="shared" si="5"/>
        <v>28</v>
      </c>
      <c r="P28" s="65">
        <f>VLOOKUP($A28,'Return Data'!$B$7:$R$2843,15,0)</f>
        <v>13.2675</v>
      </c>
      <c r="Q28" s="66">
        <f t="shared" si="7"/>
        <v>19</v>
      </c>
      <c r="R28" s="65">
        <f>VLOOKUP($A28,'Return Data'!$B$7:$R$2843,16,0)</f>
        <v>18.506699999999999</v>
      </c>
      <c r="S28" s="67">
        <f t="shared" si="6"/>
        <v>4</v>
      </c>
    </row>
    <row r="29" spans="1:19" x14ac:dyDescent="0.3">
      <c r="A29" s="63" t="s">
        <v>2019</v>
      </c>
      <c r="B29" s="64">
        <f>VLOOKUP($A29,'Return Data'!$B$7:$R$2843,3,0)</f>
        <v>44321</v>
      </c>
      <c r="C29" s="65">
        <f>VLOOKUP($A29,'Return Data'!$B$7:$R$2843,4,0)</f>
        <v>14.0197</v>
      </c>
      <c r="D29" s="65">
        <f>VLOOKUP($A29,'Return Data'!$B$7:$R$2843,10,0)</f>
        <v>2.9142999999999999</v>
      </c>
      <c r="E29" s="66">
        <f t="shared" si="0"/>
        <v>12</v>
      </c>
      <c r="F29" s="65">
        <f>VLOOKUP($A29,'Return Data'!$B$7:$R$2843,11,0)</f>
        <v>25.088799999999999</v>
      </c>
      <c r="G29" s="66">
        <f t="shared" si="1"/>
        <v>19</v>
      </c>
      <c r="H29" s="65">
        <f>VLOOKUP($A29,'Return Data'!$B$7:$R$2843,12,0)</f>
        <v>33.865200000000002</v>
      </c>
      <c r="I29" s="66">
        <f t="shared" si="2"/>
        <v>23</v>
      </c>
      <c r="J29" s="65">
        <f>VLOOKUP($A29,'Return Data'!$B$7:$R$2843,13,0)</f>
        <v>59.287599999999998</v>
      </c>
      <c r="K29" s="66">
        <f t="shared" si="3"/>
        <v>21</v>
      </c>
      <c r="L29" s="65">
        <f>VLOOKUP($A29,'Return Data'!$B$7:$R$2843,17,0)</f>
        <v>13.6241</v>
      </c>
      <c r="M29" s="66">
        <f t="shared" si="4"/>
        <v>22</v>
      </c>
      <c r="N29" s="65"/>
      <c r="O29" s="66"/>
      <c r="P29" s="65"/>
      <c r="Q29" s="66"/>
      <c r="R29" s="65">
        <f>VLOOKUP($A29,'Return Data'!$B$7:$R$2843,16,0)</f>
        <v>12.7066</v>
      </c>
      <c r="S29" s="67">
        <f t="shared" si="6"/>
        <v>28</v>
      </c>
    </row>
    <row r="30" spans="1:19" x14ac:dyDescent="0.3">
      <c r="A30" s="63" t="s">
        <v>1274</v>
      </c>
      <c r="B30" s="64">
        <f>VLOOKUP($A30,'Return Data'!$B$7:$R$2843,3,0)</f>
        <v>44321</v>
      </c>
      <c r="C30" s="65">
        <f>VLOOKUP($A30,'Return Data'!$B$7:$R$2843,4,0)</f>
        <v>120.2559</v>
      </c>
      <c r="D30" s="65">
        <f>VLOOKUP($A30,'Return Data'!$B$7:$R$2843,10,0)</f>
        <v>6.2567000000000004</v>
      </c>
      <c r="E30" s="66">
        <f t="shared" si="0"/>
        <v>4</v>
      </c>
      <c r="F30" s="65">
        <f>VLOOKUP($A30,'Return Data'!$B$7:$R$2843,11,0)</f>
        <v>36.405500000000004</v>
      </c>
      <c r="G30" s="66">
        <f t="shared" si="1"/>
        <v>2</v>
      </c>
      <c r="H30" s="65">
        <f>VLOOKUP($A30,'Return Data'!$B$7:$R$2843,12,0)</f>
        <v>49.512900000000002</v>
      </c>
      <c r="I30" s="66">
        <f t="shared" si="2"/>
        <v>2</v>
      </c>
      <c r="J30" s="65">
        <f>VLOOKUP($A30,'Return Data'!$B$7:$R$2843,13,0)</f>
        <v>71.840299999999999</v>
      </c>
      <c r="K30" s="66">
        <f t="shared" si="3"/>
        <v>7</v>
      </c>
      <c r="L30" s="65">
        <f>VLOOKUP($A30,'Return Data'!$B$7:$R$2843,17,0)</f>
        <v>8.1477000000000004</v>
      </c>
      <c r="M30" s="66">
        <f t="shared" si="4"/>
        <v>31</v>
      </c>
      <c r="N30" s="65">
        <f>VLOOKUP($A30,'Return Data'!$B$7:$R$2843,14,0)</f>
        <v>7.3384999999999998</v>
      </c>
      <c r="O30" s="66">
        <f t="shared" si="5"/>
        <v>26</v>
      </c>
      <c r="P30" s="65">
        <f>VLOOKUP($A30,'Return Data'!$B$7:$R$2843,15,0)</f>
        <v>12.0326</v>
      </c>
      <c r="Q30" s="66">
        <f t="shared" si="7"/>
        <v>24</v>
      </c>
      <c r="R30" s="65">
        <f>VLOOKUP($A30,'Return Data'!$B$7:$R$2843,16,0)</f>
        <v>12.5953</v>
      </c>
      <c r="S30" s="67">
        <f t="shared" si="6"/>
        <v>29</v>
      </c>
    </row>
    <row r="31" spans="1:19" x14ac:dyDescent="0.3">
      <c r="A31" s="63" t="s">
        <v>1785</v>
      </c>
      <c r="B31" s="64">
        <f>VLOOKUP($A31,'Return Data'!$B$7:$R$2843,3,0)</f>
        <v>44321</v>
      </c>
      <c r="C31" s="65">
        <f>VLOOKUP($A31,'Return Data'!$B$7:$R$2843,4,0)</f>
        <v>41.975200000000001</v>
      </c>
      <c r="D31" s="65">
        <f>VLOOKUP($A31,'Return Data'!$B$7:$R$2843,10,0)</f>
        <v>5.8098999999999998</v>
      </c>
      <c r="E31" s="66">
        <f t="shared" si="0"/>
        <v>5</v>
      </c>
      <c r="F31" s="65">
        <f>VLOOKUP($A31,'Return Data'!$B$7:$R$2843,11,0)</f>
        <v>24.565799999999999</v>
      </c>
      <c r="G31" s="66">
        <f t="shared" si="1"/>
        <v>21</v>
      </c>
      <c r="H31" s="65">
        <f>VLOOKUP($A31,'Return Data'!$B$7:$R$2843,12,0)</f>
        <v>35.683599999999998</v>
      </c>
      <c r="I31" s="66">
        <f t="shared" si="2"/>
        <v>20</v>
      </c>
      <c r="J31" s="65">
        <f>VLOOKUP($A31,'Return Data'!$B$7:$R$2843,13,0)</f>
        <v>74.457599999999999</v>
      </c>
      <c r="K31" s="66">
        <f t="shared" si="3"/>
        <v>4</v>
      </c>
      <c r="L31" s="65">
        <f>VLOOKUP($A31,'Return Data'!$B$7:$R$2843,17,0)</f>
        <v>27.273800000000001</v>
      </c>
      <c r="M31" s="66">
        <f t="shared" si="4"/>
        <v>3</v>
      </c>
      <c r="N31" s="65">
        <f>VLOOKUP($A31,'Return Data'!$B$7:$R$2843,14,0)</f>
        <v>20.744399999999999</v>
      </c>
      <c r="O31" s="66">
        <f t="shared" si="5"/>
        <v>2</v>
      </c>
      <c r="P31" s="65">
        <f>VLOOKUP($A31,'Return Data'!$B$7:$R$2843,15,0)</f>
        <v>19.8809</v>
      </c>
      <c r="Q31" s="66">
        <f t="shared" si="7"/>
        <v>2</v>
      </c>
      <c r="R31" s="65">
        <f>VLOOKUP($A31,'Return Data'!$B$7:$R$2843,16,0)</f>
        <v>19.796099999999999</v>
      </c>
      <c r="S31" s="67">
        <f t="shared" si="6"/>
        <v>3</v>
      </c>
    </row>
    <row r="32" spans="1:19" x14ac:dyDescent="0.3">
      <c r="A32" s="63" t="s">
        <v>1814</v>
      </c>
      <c r="B32" s="64">
        <f>VLOOKUP($A32,'Return Data'!$B$7:$R$2843,3,0)</f>
        <v>44321</v>
      </c>
      <c r="C32" s="65">
        <f>VLOOKUP($A32,'Return Data'!$B$7:$R$2843,4,0)</f>
        <v>23.43</v>
      </c>
      <c r="D32" s="65">
        <f>VLOOKUP($A32,'Return Data'!$B$7:$R$2843,10,0)</f>
        <v>6.5968999999999998</v>
      </c>
      <c r="E32" s="66">
        <f t="shared" si="0"/>
        <v>3</v>
      </c>
      <c r="F32" s="65">
        <f>VLOOKUP($A32,'Return Data'!$B$7:$R$2843,11,0)</f>
        <v>32.898499999999999</v>
      </c>
      <c r="G32" s="66">
        <f t="shared" si="1"/>
        <v>5</v>
      </c>
      <c r="H32" s="65">
        <f>VLOOKUP($A32,'Return Data'!$B$7:$R$2843,12,0)</f>
        <v>44.9876</v>
      </c>
      <c r="I32" s="66">
        <f t="shared" si="2"/>
        <v>5</v>
      </c>
      <c r="J32" s="65">
        <f>VLOOKUP($A32,'Return Data'!$B$7:$R$2843,13,0)</f>
        <v>87.740399999999994</v>
      </c>
      <c r="K32" s="66">
        <f t="shared" si="3"/>
        <v>2</v>
      </c>
      <c r="L32" s="65">
        <f>VLOOKUP($A32,'Return Data'!$B$7:$R$2843,17,0)</f>
        <v>29.046900000000001</v>
      </c>
      <c r="M32" s="66">
        <f t="shared" si="4"/>
        <v>2</v>
      </c>
      <c r="N32" s="65">
        <f>VLOOKUP($A32,'Return Data'!$B$7:$R$2843,14,0)</f>
        <v>19.287800000000001</v>
      </c>
      <c r="O32" s="66">
        <f t="shared" si="5"/>
        <v>3</v>
      </c>
      <c r="P32" s="65">
        <f>VLOOKUP($A32,'Return Data'!$B$7:$R$2843,15,0)</f>
        <v>19.876200000000001</v>
      </c>
      <c r="Q32" s="66">
        <f t="shared" si="7"/>
        <v>3</v>
      </c>
      <c r="R32" s="65">
        <f>VLOOKUP($A32,'Return Data'!$B$7:$R$2843,16,0)</f>
        <v>14.783300000000001</v>
      </c>
      <c r="S32" s="67">
        <f t="shared" si="6"/>
        <v>19</v>
      </c>
    </row>
    <row r="33" spans="1:19" x14ac:dyDescent="0.3">
      <c r="A33" s="63" t="s">
        <v>1276</v>
      </c>
      <c r="B33" s="64">
        <f>VLOOKUP($A33,'Return Data'!$B$7:$R$2843,3,0)</f>
        <v>44321</v>
      </c>
      <c r="C33" s="65">
        <f>VLOOKUP($A33,'Return Data'!$B$7:$R$2843,4,0)</f>
        <v>192.85</v>
      </c>
      <c r="D33" s="65">
        <f>VLOOKUP($A33,'Return Data'!$B$7:$R$2843,10,0)</f>
        <v>2.1288999999999998</v>
      </c>
      <c r="E33" s="66">
        <f t="shared" si="0"/>
        <v>14</v>
      </c>
      <c r="F33" s="65">
        <f>VLOOKUP($A33,'Return Data'!$B$7:$R$2843,11,0)</f>
        <v>25.676100000000002</v>
      </c>
      <c r="G33" s="66">
        <f t="shared" si="1"/>
        <v>17</v>
      </c>
      <c r="H33" s="65">
        <f>VLOOKUP($A33,'Return Data'!$B$7:$R$2843,12,0)</f>
        <v>36.598700000000001</v>
      </c>
      <c r="I33" s="66">
        <f t="shared" si="2"/>
        <v>19</v>
      </c>
      <c r="J33" s="65">
        <f>VLOOKUP($A33,'Return Data'!$B$7:$R$2843,13,0)</f>
        <v>62.372700000000002</v>
      </c>
      <c r="K33" s="66">
        <f t="shared" si="3"/>
        <v>16</v>
      </c>
      <c r="L33" s="65">
        <f>VLOOKUP($A33,'Return Data'!$B$7:$R$2843,17,0)</f>
        <v>13.901400000000001</v>
      </c>
      <c r="M33" s="66">
        <f t="shared" si="4"/>
        <v>20</v>
      </c>
      <c r="N33" s="65">
        <f>VLOOKUP($A33,'Return Data'!$B$7:$R$2843,14,0)</f>
        <v>8.0954999999999995</v>
      </c>
      <c r="O33" s="66">
        <f t="shared" si="5"/>
        <v>23</v>
      </c>
      <c r="P33" s="65">
        <f>VLOOKUP($A33,'Return Data'!$B$7:$R$2843,15,0)</f>
        <v>15.692</v>
      </c>
      <c r="Q33" s="66">
        <f t="shared" si="7"/>
        <v>11</v>
      </c>
      <c r="R33" s="65">
        <f>VLOOKUP($A33,'Return Data'!$B$7:$R$2843,16,0)</f>
        <v>15.4351</v>
      </c>
      <c r="S33" s="67">
        <f t="shared" si="6"/>
        <v>15</v>
      </c>
    </row>
    <row r="34" spans="1:19" x14ac:dyDescent="0.3">
      <c r="A34" s="63" t="s">
        <v>1278</v>
      </c>
      <c r="B34" s="64">
        <f>VLOOKUP($A34,'Return Data'!$B$7:$R$2843,3,0)</f>
        <v>44321</v>
      </c>
      <c r="C34" s="65">
        <f>VLOOKUP($A34,'Return Data'!$B$7:$R$2843,4,0)</f>
        <v>346.58859999999999</v>
      </c>
      <c r="D34" s="65">
        <f>VLOOKUP($A34,'Return Data'!$B$7:$R$2843,10,0)</f>
        <v>21.572500000000002</v>
      </c>
      <c r="E34" s="66">
        <f t="shared" si="0"/>
        <v>1</v>
      </c>
      <c r="F34" s="65">
        <f>VLOOKUP($A34,'Return Data'!$B$7:$R$2843,11,0)</f>
        <v>48.541499999999999</v>
      </c>
      <c r="G34" s="66">
        <f t="shared" si="1"/>
        <v>1</v>
      </c>
      <c r="H34" s="65">
        <f>VLOOKUP($A34,'Return Data'!$B$7:$R$2843,12,0)</f>
        <v>62.816000000000003</v>
      </c>
      <c r="I34" s="66">
        <f t="shared" si="2"/>
        <v>1</v>
      </c>
      <c r="J34" s="65">
        <f>VLOOKUP($A34,'Return Data'!$B$7:$R$2843,13,0)</f>
        <v>115.17740000000001</v>
      </c>
      <c r="K34" s="66">
        <f t="shared" si="3"/>
        <v>1</v>
      </c>
      <c r="L34" s="65">
        <f>VLOOKUP($A34,'Return Data'!$B$7:$R$2843,17,0)</f>
        <v>36.872900000000001</v>
      </c>
      <c r="M34" s="66">
        <f t="shared" si="4"/>
        <v>1</v>
      </c>
      <c r="N34" s="65">
        <f>VLOOKUP($A34,'Return Data'!$B$7:$R$2843,14,0)</f>
        <v>24.390899999999998</v>
      </c>
      <c r="O34" s="66">
        <f t="shared" si="5"/>
        <v>1</v>
      </c>
      <c r="P34" s="65">
        <f>VLOOKUP($A34,'Return Data'!$B$7:$R$2843,15,0)</f>
        <v>22.1099</v>
      </c>
      <c r="Q34" s="66">
        <f t="shared" si="7"/>
        <v>1</v>
      </c>
      <c r="R34" s="65">
        <f>VLOOKUP($A34,'Return Data'!$B$7:$R$2843,16,0)</f>
        <v>20.3888</v>
      </c>
      <c r="S34" s="67">
        <f t="shared" si="6"/>
        <v>2</v>
      </c>
    </row>
    <row r="35" spans="1:19" x14ac:dyDescent="0.3">
      <c r="A35" s="63" t="s">
        <v>1816</v>
      </c>
      <c r="B35" s="64">
        <f>VLOOKUP($A35,'Return Data'!$B$7:$R$2843,3,0)</f>
        <v>44321</v>
      </c>
      <c r="C35" s="65">
        <f>VLOOKUP($A35,'Return Data'!$B$7:$R$2843,4,0)</f>
        <v>68.1404</v>
      </c>
      <c r="D35" s="65">
        <f>VLOOKUP($A35,'Return Data'!$B$7:$R$2843,10,0)</f>
        <v>0.71699999999999997</v>
      </c>
      <c r="E35" s="66">
        <f t="shared" si="0"/>
        <v>22</v>
      </c>
      <c r="F35" s="65">
        <f>VLOOKUP($A35,'Return Data'!$B$7:$R$2843,11,0)</f>
        <v>26.575500000000002</v>
      </c>
      <c r="G35" s="66">
        <f t="shared" si="1"/>
        <v>15</v>
      </c>
      <c r="H35" s="65">
        <f>VLOOKUP($A35,'Return Data'!$B$7:$R$2843,12,0)</f>
        <v>39.699800000000003</v>
      </c>
      <c r="I35" s="66">
        <f t="shared" si="2"/>
        <v>13</v>
      </c>
      <c r="J35" s="65">
        <f>VLOOKUP($A35,'Return Data'!$B$7:$R$2843,13,0)</f>
        <v>62.547499999999999</v>
      </c>
      <c r="K35" s="66">
        <f t="shared" si="3"/>
        <v>14</v>
      </c>
      <c r="L35" s="65">
        <f>VLOOKUP($A35,'Return Data'!$B$7:$R$2843,17,0)</f>
        <v>14.9268</v>
      </c>
      <c r="M35" s="66">
        <f t="shared" si="4"/>
        <v>18</v>
      </c>
      <c r="N35" s="65">
        <f>VLOOKUP($A35,'Return Data'!$B$7:$R$2843,14,0)</f>
        <v>11.0055</v>
      </c>
      <c r="O35" s="66">
        <f t="shared" si="5"/>
        <v>13</v>
      </c>
      <c r="P35" s="65">
        <f>VLOOKUP($A35,'Return Data'!$B$7:$R$2843,15,0)</f>
        <v>15.060499999999999</v>
      </c>
      <c r="Q35" s="66">
        <f t="shared" si="7"/>
        <v>12</v>
      </c>
      <c r="R35" s="65">
        <f>VLOOKUP($A35,'Return Data'!$B$7:$R$2843,16,0)</f>
        <v>16.5398</v>
      </c>
      <c r="S35" s="67">
        <f t="shared" si="6"/>
        <v>10</v>
      </c>
    </row>
    <row r="36" spans="1:19" x14ac:dyDescent="0.3">
      <c r="A36" s="63" t="s">
        <v>1818</v>
      </c>
      <c r="B36" s="64">
        <f>VLOOKUP($A36,'Return Data'!$B$7:$R$2843,3,0)</f>
        <v>44321</v>
      </c>
      <c r="C36" s="65">
        <f>VLOOKUP($A36,'Return Data'!$B$7:$R$2843,4,0)</f>
        <v>13.042</v>
      </c>
      <c r="D36" s="65">
        <f>VLOOKUP($A36,'Return Data'!$B$7:$R$2843,10,0)</f>
        <v>-1.6840999999999999</v>
      </c>
      <c r="E36" s="66">
        <f t="shared" si="0"/>
        <v>34</v>
      </c>
      <c r="F36" s="65">
        <f>VLOOKUP($A36,'Return Data'!$B$7:$R$2843,11,0)</f>
        <v>16.244</v>
      </c>
      <c r="G36" s="66">
        <f t="shared" si="1"/>
        <v>33</v>
      </c>
      <c r="H36" s="65">
        <f>VLOOKUP($A36,'Return Data'!$B$7:$R$2843,12,0)</f>
        <v>24.0748</v>
      </c>
      <c r="I36" s="66">
        <f t="shared" si="2"/>
        <v>33</v>
      </c>
      <c r="J36" s="65">
        <f>VLOOKUP($A36,'Return Data'!$B$7:$R$2843,13,0)</f>
        <v>46.066699999999997</v>
      </c>
      <c r="K36" s="66">
        <f t="shared" si="3"/>
        <v>33</v>
      </c>
      <c r="L36" s="65">
        <f>VLOOKUP($A36,'Return Data'!$B$7:$R$2843,17,0)</f>
        <v>10.7729</v>
      </c>
      <c r="M36" s="66">
        <f t="shared" si="4"/>
        <v>28</v>
      </c>
      <c r="N36" s="65"/>
      <c r="O36" s="66"/>
      <c r="P36" s="65"/>
      <c r="Q36" s="66"/>
      <c r="R36" s="65">
        <f>VLOOKUP($A36,'Return Data'!$B$7:$R$2843,16,0)</f>
        <v>10.743</v>
      </c>
      <c r="S36" s="67">
        <f t="shared" si="6"/>
        <v>32</v>
      </c>
    </row>
    <row r="37" spans="1:19" x14ac:dyDescent="0.3">
      <c r="A37" s="63" t="s">
        <v>1279</v>
      </c>
      <c r="B37" s="64">
        <f>VLOOKUP($A37,'Return Data'!$B$7:$R$2843,3,0)</f>
        <v>44321</v>
      </c>
      <c r="C37" s="65">
        <f>VLOOKUP($A37,'Return Data'!$B$7:$R$2843,4,0)</f>
        <v>13.799799999999999</v>
      </c>
      <c r="D37" s="65">
        <f>VLOOKUP($A37,'Return Data'!$B$7:$R$2843,10,0)</f>
        <v>3.1684000000000001</v>
      </c>
      <c r="E37" s="66">
        <f t="shared" si="0"/>
        <v>10</v>
      </c>
      <c r="F37" s="65">
        <f>VLOOKUP($A37,'Return Data'!$B$7:$R$2843,11,0)</f>
        <v>26.1327</v>
      </c>
      <c r="G37" s="66">
        <f t="shared" si="1"/>
        <v>16</v>
      </c>
      <c r="H37" s="65">
        <f>VLOOKUP($A37,'Return Data'!$B$7:$R$2843,12,0)</f>
        <v>37.737699999999997</v>
      </c>
      <c r="I37" s="66">
        <f t="shared" si="2"/>
        <v>15</v>
      </c>
      <c r="J37" s="65">
        <f>VLOOKUP($A37,'Return Data'!$B$7:$R$2843,13,0)</f>
        <v>65.707599999999999</v>
      </c>
      <c r="K37" s="66">
        <f t="shared" si="3"/>
        <v>10</v>
      </c>
      <c r="L37" s="65"/>
      <c r="M37" s="66"/>
      <c r="N37" s="65"/>
      <c r="O37" s="66"/>
      <c r="P37" s="65"/>
      <c r="Q37" s="66"/>
      <c r="R37" s="65">
        <f>VLOOKUP($A37,'Return Data'!$B$7:$R$2843,16,0)</f>
        <v>21.3691</v>
      </c>
      <c r="S37" s="67">
        <f t="shared" si="6"/>
        <v>1</v>
      </c>
    </row>
    <row r="38" spans="1:19" x14ac:dyDescent="0.3">
      <c r="A38" s="102" t="s">
        <v>1796</v>
      </c>
      <c r="B38" s="64">
        <f>VLOOKUP($A38,'Return Data'!$B$7:$R$2843,3,0)</f>
        <v>44321</v>
      </c>
      <c r="C38" s="65">
        <f>VLOOKUP($A38,'Return Data'!$B$7:$R$2843,4,0)</f>
        <v>14.034700000000001</v>
      </c>
      <c r="D38" s="65">
        <f>VLOOKUP($A38,'Return Data'!$B$7:$R$2843,10,0)</f>
        <v>-1.2800000000000001E-2</v>
      </c>
      <c r="E38" s="66">
        <f t="shared" si="0"/>
        <v>27</v>
      </c>
      <c r="F38" s="65">
        <f>VLOOKUP($A38,'Return Data'!$B$7:$R$2843,11,0)</f>
        <v>17.537600000000001</v>
      </c>
      <c r="G38" s="66">
        <f t="shared" si="1"/>
        <v>32</v>
      </c>
      <c r="H38" s="65">
        <f>VLOOKUP($A38,'Return Data'!$B$7:$R$2843,12,0)</f>
        <v>27.407499999999999</v>
      </c>
      <c r="I38" s="66">
        <f t="shared" si="2"/>
        <v>31</v>
      </c>
      <c r="J38" s="65">
        <f>VLOOKUP($A38,'Return Data'!$B$7:$R$2843,13,0)</f>
        <v>49.119700000000002</v>
      </c>
      <c r="K38" s="66">
        <f t="shared" si="3"/>
        <v>30</v>
      </c>
      <c r="L38" s="65">
        <f>VLOOKUP($A38,'Return Data'!$B$7:$R$2843,17,0)</f>
        <v>15.247999999999999</v>
      </c>
      <c r="M38" s="66">
        <f t="shared" si="4"/>
        <v>17</v>
      </c>
      <c r="N38" s="65"/>
      <c r="O38" s="66"/>
      <c r="P38" s="65"/>
      <c r="Q38" s="66"/>
      <c r="R38" s="65">
        <f>VLOOKUP($A38,'Return Data'!$B$7:$R$2843,16,0)</f>
        <v>13.573499999999999</v>
      </c>
      <c r="S38" s="67">
        <f t="shared" si="6"/>
        <v>25</v>
      </c>
    </row>
    <row r="39" spans="1:19" x14ac:dyDescent="0.3">
      <c r="A39" s="63" t="s">
        <v>1820</v>
      </c>
      <c r="B39" s="64">
        <f>VLOOKUP($A39,'Return Data'!$B$7:$R$2843,3,0)</f>
        <v>44321</v>
      </c>
      <c r="C39" s="65">
        <f>VLOOKUP($A39,'Return Data'!$B$7:$R$2843,4,0)</f>
        <v>131.71</v>
      </c>
      <c r="D39" s="65">
        <f>VLOOKUP($A39,'Return Data'!$B$7:$R$2843,10,0)</f>
        <v>1.1209</v>
      </c>
      <c r="E39" s="66">
        <f t="shared" si="0"/>
        <v>19</v>
      </c>
      <c r="F39" s="65">
        <f>VLOOKUP($A39,'Return Data'!$B$7:$R$2843,11,0)</f>
        <v>19.0868</v>
      </c>
      <c r="G39" s="66">
        <f t="shared" si="1"/>
        <v>30</v>
      </c>
      <c r="H39" s="65">
        <f>VLOOKUP($A39,'Return Data'!$B$7:$R$2843,12,0)</f>
        <v>27.588899999999999</v>
      </c>
      <c r="I39" s="66">
        <f t="shared" si="2"/>
        <v>30</v>
      </c>
      <c r="J39" s="65">
        <f>VLOOKUP($A39,'Return Data'!$B$7:$R$2843,13,0)</f>
        <v>48.455800000000004</v>
      </c>
      <c r="K39" s="66">
        <f t="shared" si="3"/>
        <v>32</v>
      </c>
      <c r="L39" s="65">
        <f>VLOOKUP($A39,'Return Data'!$B$7:$R$2843,17,0)</f>
        <v>6.2057000000000002</v>
      </c>
      <c r="M39" s="66">
        <f t="shared" si="4"/>
        <v>32</v>
      </c>
      <c r="N39" s="65">
        <f>VLOOKUP($A39,'Return Data'!$B$7:$R$2843,14,0)</f>
        <v>4.0693999999999999</v>
      </c>
      <c r="O39" s="66">
        <f t="shared" si="5"/>
        <v>29</v>
      </c>
      <c r="P39" s="65">
        <f>VLOOKUP($A39,'Return Data'!$B$7:$R$2843,15,0)</f>
        <v>9.1821999999999999</v>
      </c>
      <c r="Q39" s="66">
        <f t="shared" si="7"/>
        <v>27</v>
      </c>
      <c r="R39" s="65">
        <f>VLOOKUP($A39,'Return Data'!$B$7:$R$2843,16,0)</f>
        <v>9.0291999999999994</v>
      </c>
      <c r="S39" s="67">
        <f t="shared" si="6"/>
        <v>34</v>
      </c>
    </row>
    <row r="40" spans="1:19" x14ac:dyDescent="0.3">
      <c r="A40" s="63" t="s">
        <v>1806</v>
      </c>
      <c r="B40" s="64">
        <f>VLOOKUP($A40,'Return Data'!$B$7:$R$2843,3,0)</f>
        <v>44321</v>
      </c>
      <c r="C40" s="65">
        <f>VLOOKUP($A40,'Return Data'!$B$7:$R$2843,4,0)</f>
        <v>28.66</v>
      </c>
      <c r="D40" s="65">
        <f>VLOOKUP($A40,'Return Data'!$B$7:$R$2843,10,0)</f>
        <v>1.4873000000000001</v>
      </c>
      <c r="E40" s="66">
        <f t="shared" si="0"/>
        <v>17</v>
      </c>
      <c r="F40" s="65">
        <f>VLOOKUP($A40,'Return Data'!$B$7:$R$2843,11,0)</f>
        <v>23.641100000000002</v>
      </c>
      <c r="G40" s="66">
        <f t="shared" si="1"/>
        <v>22</v>
      </c>
      <c r="H40" s="65">
        <f>VLOOKUP($A40,'Return Data'!$B$7:$R$2843,12,0)</f>
        <v>34.617199999999997</v>
      </c>
      <c r="I40" s="66">
        <f t="shared" si="2"/>
        <v>22</v>
      </c>
      <c r="J40" s="65">
        <f>VLOOKUP($A40,'Return Data'!$B$7:$R$2843,13,0)</f>
        <v>62.0124</v>
      </c>
      <c r="K40" s="66">
        <f t="shared" si="3"/>
        <v>17</v>
      </c>
      <c r="L40" s="65">
        <f>VLOOKUP($A40,'Return Data'!$B$7:$R$2843,17,0)</f>
        <v>18.043399999999998</v>
      </c>
      <c r="M40" s="66">
        <f t="shared" si="4"/>
        <v>10</v>
      </c>
      <c r="N40" s="65">
        <f>VLOOKUP($A40,'Return Data'!$B$7:$R$2843,14,0)</f>
        <v>13.418900000000001</v>
      </c>
      <c r="O40" s="66">
        <f t="shared" si="5"/>
        <v>9</v>
      </c>
      <c r="P40" s="65">
        <f>VLOOKUP($A40,'Return Data'!$B$7:$R$2843,15,0)</f>
        <v>14.6065</v>
      </c>
      <c r="Q40" s="66">
        <f t="shared" si="7"/>
        <v>15</v>
      </c>
      <c r="R40" s="65">
        <f>VLOOKUP($A40,'Return Data'!$B$7:$R$2843,16,0)</f>
        <v>12.2944</v>
      </c>
      <c r="S40" s="67">
        <f t="shared" si="6"/>
        <v>30</v>
      </c>
    </row>
    <row r="41" spans="1:19" x14ac:dyDescent="0.3">
      <c r="A41" s="63" t="s">
        <v>1879</v>
      </c>
      <c r="B41" s="64">
        <f>VLOOKUP($A41,'Return Data'!$B$7:$R$2843,3,0)</f>
        <v>44321</v>
      </c>
      <c r="C41" s="65">
        <f>VLOOKUP($A41,'Return Data'!$B$7:$R$2843,4,0)</f>
        <v>220.53360000000001</v>
      </c>
      <c r="D41" s="65">
        <f>VLOOKUP($A41,'Return Data'!$B$7:$R$2843,10,0)</f>
        <v>0.4854</v>
      </c>
      <c r="E41" s="66">
        <f t="shared" si="0"/>
        <v>23</v>
      </c>
      <c r="F41" s="65">
        <f>VLOOKUP($A41,'Return Data'!$B$7:$R$2843,11,0)</f>
        <v>25.311</v>
      </c>
      <c r="G41" s="66">
        <f t="shared" si="1"/>
        <v>18</v>
      </c>
      <c r="H41" s="65">
        <f>VLOOKUP($A41,'Return Data'!$B$7:$R$2843,12,0)</f>
        <v>43.015300000000003</v>
      </c>
      <c r="I41" s="66">
        <f t="shared" si="2"/>
        <v>7</v>
      </c>
      <c r="J41" s="65">
        <f>VLOOKUP($A41,'Return Data'!$B$7:$R$2843,13,0)</f>
        <v>73.693200000000004</v>
      </c>
      <c r="K41" s="66">
        <f t="shared" si="3"/>
        <v>5</v>
      </c>
      <c r="L41" s="65">
        <f>VLOOKUP($A41,'Return Data'!$B$7:$R$2843,17,0)</f>
        <v>23.212800000000001</v>
      </c>
      <c r="M41" s="66">
        <f t="shared" si="4"/>
        <v>5</v>
      </c>
      <c r="N41" s="65">
        <f>VLOOKUP($A41,'Return Data'!$B$7:$R$2843,14,0)</f>
        <v>16.452500000000001</v>
      </c>
      <c r="O41" s="66">
        <f t="shared" si="5"/>
        <v>4</v>
      </c>
      <c r="P41" s="65">
        <f>VLOOKUP($A41,'Return Data'!$B$7:$R$2843,15,0)</f>
        <v>17.516500000000001</v>
      </c>
      <c r="Q41" s="66">
        <f t="shared" si="7"/>
        <v>6</v>
      </c>
      <c r="R41" s="65">
        <f>VLOOKUP($A41,'Return Data'!$B$7:$R$2843,16,0)</f>
        <v>16.1234</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2.5750764705882356</v>
      </c>
      <c r="E43" s="74"/>
      <c r="F43" s="75">
        <f>AVERAGE(F8:F41)</f>
        <v>25.986220588235295</v>
      </c>
      <c r="G43" s="74"/>
      <c r="H43" s="75">
        <f>AVERAGE(H8:H41)</f>
        <v>37.066032352941178</v>
      </c>
      <c r="I43" s="74"/>
      <c r="J43" s="75">
        <f>AVERAGE(J8:J41)</f>
        <v>62.943947058823532</v>
      </c>
      <c r="K43" s="74"/>
      <c r="L43" s="75">
        <f>AVERAGE(L8:L41)</f>
        <v>16.421309375</v>
      </c>
      <c r="M43" s="74"/>
      <c r="N43" s="75">
        <f>AVERAGE(N8:N41)</f>
        <v>11.77334827586207</v>
      </c>
      <c r="O43" s="74"/>
      <c r="P43" s="75">
        <f>AVERAGE(P8:P41)</f>
        <v>15.023225925925926</v>
      </c>
      <c r="Q43" s="74"/>
      <c r="R43" s="75">
        <f>AVERAGE(R8:R41)</f>
        <v>15.027455882352942</v>
      </c>
      <c r="S43" s="76"/>
    </row>
    <row r="44" spans="1:19" x14ac:dyDescent="0.3">
      <c r="A44" s="73" t="s">
        <v>28</v>
      </c>
      <c r="B44" s="74"/>
      <c r="C44" s="74"/>
      <c r="D44" s="75">
        <f>MIN(D8:D41)</f>
        <v>-1.6840999999999999</v>
      </c>
      <c r="E44" s="74"/>
      <c r="F44" s="75">
        <f>MIN(F8:F41)</f>
        <v>14.8635</v>
      </c>
      <c r="G44" s="74"/>
      <c r="H44" s="75">
        <f>MIN(H8:H41)</f>
        <v>22.791599999999999</v>
      </c>
      <c r="I44" s="74"/>
      <c r="J44" s="75">
        <f>MIN(J8:J41)</f>
        <v>40.779899999999998</v>
      </c>
      <c r="K44" s="74"/>
      <c r="L44" s="75">
        <f>MIN(L8:L41)</f>
        <v>6.2057000000000002</v>
      </c>
      <c r="M44" s="74"/>
      <c r="N44" s="75">
        <f>MIN(N8:N41)</f>
        <v>4.0693999999999999</v>
      </c>
      <c r="O44" s="74"/>
      <c r="P44" s="75">
        <f>MIN(P8:P41)</f>
        <v>9.1821999999999999</v>
      </c>
      <c r="Q44" s="74"/>
      <c r="R44" s="75">
        <f>MIN(R8:R41)</f>
        <v>9.0291999999999994</v>
      </c>
      <c r="S44" s="76"/>
    </row>
    <row r="45" spans="1:19" ht="15" thickBot="1" x14ac:dyDescent="0.35">
      <c r="A45" s="77" t="s">
        <v>29</v>
      </c>
      <c r="B45" s="78"/>
      <c r="C45" s="78"/>
      <c r="D45" s="79">
        <f>MAX(D8:D41)</f>
        <v>21.572500000000002</v>
      </c>
      <c r="E45" s="78"/>
      <c r="F45" s="79">
        <f>MAX(F8:F41)</f>
        <v>48.541499999999999</v>
      </c>
      <c r="G45" s="78"/>
      <c r="H45" s="79">
        <f>MAX(H8:H41)</f>
        <v>62.816000000000003</v>
      </c>
      <c r="I45" s="78"/>
      <c r="J45" s="79">
        <f>MAX(J8:J41)</f>
        <v>115.17740000000001</v>
      </c>
      <c r="K45" s="78"/>
      <c r="L45" s="79">
        <f>MAX(L8:L41)</f>
        <v>36.872900000000001</v>
      </c>
      <c r="M45" s="78"/>
      <c r="N45" s="79">
        <f>MAX(N8:N41)</f>
        <v>24.390899999999998</v>
      </c>
      <c r="O45" s="78"/>
      <c r="P45" s="79">
        <f>MAX(P8:P41)</f>
        <v>22.1099</v>
      </c>
      <c r="Q45" s="78"/>
      <c r="R45" s="79">
        <f>MAX(R8:R41)</f>
        <v>21.3691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44321</v>
      </c>
      <c r="C8" s="65">
        <f>VLOOKUP($A8,'Return Data'!$B$7:$R$2843,4,0)</f>
        <v>966.68</v>
      </c>
      <c r="D8" s="65">
        <f>VLOOKUP($A8,'Return Data'!$B$7:$R$2843,10,0)</f>
        <v>3.3605999999999998</v>
      </c>
      <c r="E8" s="66">
        <f t="shared" ref="E8:E41" si="0">RANK(D8,D$8:D$41,0)</f>
        <v>9</v>
      </c>
      <c r="F8" s="65">
        <f>VLOOKUP($A8,'Return Data'!$B$7:$R$2843,11,0)</f>
        <v>26.107900000000001</v>
      </c>
      <c r="G8" s="66">
        <f t="shared" ref="G8:G41" si="1">RANK(F8,F$8:F$41,0)</f>
        <v>14</v>
      </c>
      <c r="H8" s="65">
        <f>VLOOKUP($A8,'Return Data'!$B$7:$R$2843,12,0)</f>
        <v>39.665399999999998</v>
      </c>
      <c r="I8" s="66">
        <f t="shared" ref="I8:I41" si="2">RANK(H8,H$8:H$41,0)</f>
        <v>10</v>
      </c>
      <c r="J8" s="65">
        <f>VLOOKUP($A8,'Return Data'!$B$7:$R$2843,13,0)</f>
        <v>66.482399999999998</v>
      </c>
      <c r="K8" s="66">
        <f t="shared" ref="K8:K41" si="3">RANK(J8,J$8:J$41,0)</f>
        <v>8</v>
      </c>
      <c r="L8" s="65">
        <f>VLOOKUP($A8,'Return Data'!$B$7:$R$2843,17,0)</f>
        <v>15.421099999999999</v>
      </c>
      <c r="M8" s="66">
        <f t="shared" ref="M8:M21" si="4">RANK(L8,L$8:L$41,0)</f>
        <v>13</v>
      </c>
      <c r="N8" s="65">
        <f>VLOOKUP($A8,'Return Data'!$B$7:$R$2843,14,0)</f>
        <v>10.3696</v>
      </c>
      <c r="O8" s="66">
        <f t="shared" ref="O8:O21" si="5">RANK(N8,N$8:N$41,0)</f>
        <v>12</v>
      </c>
      <c r="P8" s="65">
        <f>VLOOKUP($A8,'Return Data'!$B$7:$R$2843,15,0)</f>
        <v>15.2498</v>
      </c>
      <c r="Q8" s="66">
        <f>RANK(P8,P$8:P$41,0)</f>
        <v>8</v>
      </c>
      <c r="R8" s="65">
        <f>VLOOKUP($A8,'Return Data'!$B$7:$R$2843,16,0)</f>
        <v>22.304300000000001</v>
      </c>
      <c r="S8" s="67">
        <f t="shared" ref="S8:S41" si="6">RANK(R8,R$8:R$41,0)</f>
        <v>1</v>
      </c>
    </row>
    <row r="9" spans="1:20" x14ac:dyDescent="0.3">
      <c r="A9" s="63" t="s">
        <v>1811</v>
      </c>
      <c r="B9" s="64">
        <f>VLOOKUP($A9,'Return Data'!$B$7:$R$2843,3,0)</f>
        <v>44321</v>
      </c>
      <c r="C9" s="65">
        <f>VLOOKUP($A9,'Return Data'!$B$7:$R$2843,4,0)</f>
        <v>15.54</v>
      </c>
      <c r="D9" s="65">
        <f>VLOOKUP($A9,'Return Data'!$B$7:$R$2843,10,0)</f>
        <v>-0.95599999999999996</v>
      </c>
      <c r="E9" s="66">
        <f t="shared" si="0"/>
        <v>32</v>
      </c>
      <c r="F9" s="65">
        <f>VLOOKUP($A9,'Return Data'!$B$7:$R$2843,11,0)</f>
        <v>18.626000000000001</v>
      </c>
      <c r="G9" s="66">
        <f t="shared" si="1"/>
        <v>30</v>
      </c>
      <c r="H9" s="65">
        <f>VLOOKUP($A9,'Return Data'!$B$7:$R$2843,12,0)</f>
        <v>29.8246</v>
      </c>
      <c r="I9" s="66">
        <f t="shared" si="2"/>
        <v>28</v>
      </c>
      <c r="J9" s="65">
        <f>VLOOKUP($A9,'Return Data'!$B$7:$R$2843,13,0)</f>
        <v>46.880899999999997</v>
      </c>
      <c r="K9" s="66">
        <f t="shared" si="3"/>
        <v>31</v>
      </c>
      <c r="L9" s="65">
        <f>VLOOKUP($A9,'Return Data'!$B$7:$R$2843,17,0)</f>
        <v>16.6294</v>
      </c>
      <c r="M9" s="66">
        <f t="shared" si="4"/>
        <v>10</v>
      </c>
      <c r="N9" s="65">
        <f>VLOOKUP($A9,'Return Data'!$B$7:$R$2843,14,0)</f>
        <v>13.5745</v>
      </c>
      <c r="O9" s="66">
        <f t="shared" si="5"/>
        <v>7</v>
      </c>
      <c r="P9" s="65"/>
      <c r="Q9" s="66"/>
      <c r="R9" s="65">
        <f>VLOOKUP($A9,'Return Data'!$B$7:$R$2843,16,0)</f>
        <v>13.564</v>
      </c>
      <c r="S9" s="67">
        <f t="shared" si="6"/>
        <v>21</v>
      </c>
    </row>
    <row r="10" spans="1:20" x14ac:dyDescent="0.3">
      <c r="A10" s="63" t="s">
        <v>1260</v>
      </c>
      <c r="B10" s="64">
        <f>VLOOKUP($A10,'Return Data'!$B$7:$R$2843,3,0)</f>
        <v>44321</v>
      </c>
      <c r="C10" s="65">
        <f>VLOOKUP($A10,'Return Data'!$B$7:$R$2843,4,0)</f>
        <v>132.31</v>
      </c>
      <c r="D10" s="65">
        <f>VLOOKUP($A10,'Return Data'!$B$7:$R$2843,10,0)</f>
        <v>4.4938000000000002</v>
      </c>
      <c r="E10" s="66">
        <f t="shared" si="0"/>
        <v>7</v>
      </c>
      <c r="F10" s="65">
        <f>VLOOKUP($A10,'Return Data'!$B$7:$R$2843,11,0)</f>
        <v>27.331299999999999</v>
      </c>
      <c r="G10" s="66">
        <f t="shared" si="1"/>
        <v>11</v>
      </c>
      <c r="H10" s="65">
        <f>VLOOKUP($A10,'Return Data'!$B$7:$R$2843,12,0)</f>
        <v>39.744399999999999</v>
      </c>
      <c r="I10" s="66">
        <f t="shared" si="2"/>
        <v>9</v>
      </c>
      <c r="J10" s="65">
        <f>VLOOKUP($A10,'Return Data'!$B$7:$R$2843,13,0)</f>
        <v>64.4011</v>
      </c>
      <c r="K10" s="66">
        <f t="shared" si="3"/>
        <v>10</v>
      </c>
      <c r="L10" s="65">
        <f>VLOOKUP($A10,'Return Data'!$B$7:$R$2843,17,0)</f>
        <v>16.555700000000002</v>
      </c>
      <c r="M10" s="66">
        <f t="shared" si="4"/>
        <v>11</v>
      </c>
      <c r="N10" s="65">
        <f>VLOOKUP($A10,'Return Data'!$B$7:$R$2843,14,0)</f>
        <v>9.7888000000000002</v>
      </c>
      <c r="O10" s="66">
        <f t="shared" si="5"/>
        <v>15</v>
      </c>
      <c r="P10" s="65">
        <f>VLOOKUP($A10,'Return Data'!$B$7:$R$2843,15,0)</f>
        <v>12.952400000000001</v>
      </c>
      <c r="Q10" s="66">
        <f t="shared" ref="Q10:Q21" si="7">RANK(P10,P$8:P$41,0)</f>
        <v>16</v>
      </c>
      <c r="R10" s="65">
        <f>VLOOKUP($A10,'Return Data'!$B$7:$R$2843,16,0)</f>
        <v>15.749499999999999</v>
      </c>
      <c r="S10" s="67">
        <f t="shared" si="6"/>
        <v>11</v>
      </c>
    </row>
    <row r="11" spans="1:20" x14ac:dyDescent="0.3">
      <c r="A11" s="63" t="s">
        <v>1262</v>
      </c>
      <c r="B11" s="64">
        <f>VLOOKUP($A11,'Return Data'!$B$7:$R$2843,3,0)</f>
        <v>44321</v>
      </c>
      <c r="C11" s="65">
        <f>VLOOKUP($A11,'Return Data'!$B$7:$R$2843,4,0)</f>
        <v>61.37</v>
      </c>
      <c r="D11" s="65">
        <f>VLOOKUP($A11,'Return Data'!$B$7:$R$2843,10,0)</f>
        <v>5.0910000000000002</v>
      </c>
      <c r="E11" s="66">
        <f t="shared" si="0"/>
        <v>6</v>
      </c>
      <c r="F11" s="65">
        <f>VLOOKUP($A11,'Return Data'!$B$7:$R$2843,11,0)</f>
        <v>26.384899999999998</v>
      </c>
      <c r="G11" s="66">
        <f t="shared" si="1"/>
        <v>13</v>
      </c>
      <c r="H11" s="65">
        <f>VLOOKUP($A11,'Return Data'!$B$7:$R$2843,12,0)</f>
        <v>35.381999999999998</v>
      </c>
      <c r="I11" s="66">
        <f t="shared" si="2"/>
        <v>18</v>
      </c>
      <c r="J11" s="65">
        <f>VLOOKUP($A11,'Return Data'!$B$7:$R$2843,13,0)</f>
        <v>57.076999999999998</v>
      </c>
      <c r="K11" s="66">
        <f t="shared" si="3"/>
        <v>22</v>
      </c>
      <c r="L11" s="65">
        <f>VLOOKUP($A11,'Return Data'!$B$7:$R$2843,17,0)</f>
        <v>14.7111</v>
      </c>
      <c r="M11" s="66">
        <f t="shared" si="4"/>
        <v>15</v>
      </c>
      <c r="N11" s="65">
        <f>VLOOKUP($A11,'Return Data'!$B$7:$R$2843,14,0)</f>
        <v>9.2504000000000008</v>
      </c>
      <c r="O11" s="66">
        <f t="shared" si="5"/>
        <v>18</v>
      </c>
      <c r="P11" s="65">
        <f>VLOOKUP($A11,'Return Data'!$B$7:$R$2843,15,0)</f>
        <v>12.7996</v>
      </c>
      <c r="Q11" s="66">
        <f t="shared" si="7"/>
        <v>17</v>
      </c>
      <c r="R11" s="65">
        <f>VLOOKUP($A11,'Return Data'!$B$7:$R$2843,16,0)</f>
        <v>12.2948</v>
      </c>
      <c r="S11" s="67">
        <f t="shared" si="6"/>
        <v>26</v>
      </c>
    </row>
    <row r="12" spans="1:20" x14ac:dyDescent="0.3">
      <c r="A12" s="63" t="s">
        <v>1832</v>
      </c>
      <c r="B12" s="64">
        <f>VLOOKUP($A12,'Return Data'!$B$7:$R$2843,3,0)</f>
        <v>44321</v>
      </c>
      <c r="C12" s="65">
        <f>VLOOKUP($A12,'Return Data'!$B$7:$R$2843,4,0)</f>
        <v>184.31</v>
      </c>
      <c r="D12" s="65">
        <f>VLOOKUP($A12,'Return Data'!$B$7:$R$2843,10,0)</f>
        <v>1.09E-2</v>
      </c>
      <c r="E12" s="66">
        <f t="shared" si="0"/>
        <v>25</v>
      </c>
      <c r="F12" s="65">
        <f>VLOOKUP($A12,'Return Data'!$B$7:$R$2843,11,0)</f>
        <v>20.157800000000002</v>
      </c>
      <c r="G12" s="66">
        <f t="shared" si="1"/>
        <v>28</v>
      </c>
      <c r="H12" s="65">
        <f>VLOOKUP($A12,'Return Data'!$B$7:$R$2843,12,0)</f>
        <v>31.546600000000002</v>
      </c>
      <c r="I12" s="66">
        <f t="shared" si="2"/>
        <v>26</v>
      </c>
      <c r="J12" s="65">
        <f>VLOOKUP($A12,'Return Data'!$B$7:$R$2843,13,0)</f>
        <v>54.622500000000002</v>
      </c>
      <c r="K12" s="66">
        <f t="shared" si="3"/>
        <v>26</v>
      </c>
      <c r="L12" s="65">
        <f>VLOOKUP($A12,'Return Data'!$B$7:$R$2843,17,0)</f>
        <v>17.172499999999999</v>
      </c>
      <c r="M12" s="66">
        <f t="shared" si="4"/>
        <v>7</v>
      </c>
      <c r="N12" s="65">
        <f>VLOOKUP($A12,'Return Data'!$B$7:$R$2843,14,0)</f>
        <v>13.8645</v>
      </c>
      <c r="O12" s="66">
        <f t="shared" si="5"/>
        <v>6</v>
      </c>
      <c r="P12" s="65">
        <f>VLOOKUP($A12,'Return Data'!$B$7:$R$2843,15,0)</f>
        <v>16.4619</v>
      </c>
      <c r="Q12" s="66">
        <f t="shared" si="7"/>
        <v>6</v>
      </c>
      <c r="R12" s="65">
        <f>VLOOKUP($A12,'Return Data'!$B$7:$R$2843,16,0)</f>
        <v>17.954999999999998</v>
      </c>
      <c r="S12" s="67">
        <f t="shared" si="6"/>
        <v>6</v>
      </c>
    </row>
    <row r="13" spans="1:20" x14ac:dyDescent="0.3">
      <c r="A13" s="102" t="s">
        <v>1878</v>
      </c>
      <c r="B13" s="64">
        <f>VLOOKUP($A13,'Return Data'!$B$7:$R$2843,3,0)</f>
        <v>44321</v>
      </c>
      <c r="C13" s="65">
        <f>VLOOKUP($A13,'Return Data'!$B$7:$R$2843,4,0)</f>
        <v>55.618000000000002</v>
      </c>
      <c r="D13" s="65">
        <f>VLOOKUP($A13,'Return Data'!$B$7:$R$2843,10,0)</f>
        <v>2.8287</v>
      </c>
      <c r="E13" s="66">
        <f t="shared" si="0"/>
        <v>10</v>
      </c>
      <c r="F13" s="65">
        <f>VLOOKUP($A13,'Return Data'!$B$7:$R$2843,11,0)</f>
        <v>27.170500000000001</v>
      </c>
      <c r="G13" s="66">
        <f t="shared" si="1"/>
        <v>12</v>
      </c>
      <c r="H13" s="65">
        <f>VLOOKUP($A13,'Return Data'!$B$7:$R$2843,12,0)</f>
        <v>39.575400000000002</v>
      </c>
      <c r="I13" s="66">
        <f t="shared" si="2"/>
        <v>11</v>
      </c>
      <c r="J13" s="65">
        <f>VLOOKUP($A13,'Return Data'!$B$7:$R$2843,13,0)</f>
        <v>62.906799999999997</v>
      </c>
      <c r="K13" s="66">
        <f t="shared" si="3"/>
        <v>11</v>
      </c>
      <c r="L13" s="65">
        <f>VLOOKUP($A13,'Return Data'!$B$7:$R$2843,17,0)</f>
        <v>19.421299999999999</v>
      </c>
      <c r="M13" s="66">
        <f t="shared" si="4"/>
        <v>6</v>
      </c>
      <c r="N13" s="65">
        <f>VLOOKUP($A13,'Return Data'!$B$7:$R$2843,14,0)</f>
        <v>13.441000000000001</v>
      </c>
      <c r="O13" s="66">
        <f t="shared" si="5"/>
        <v>8</v>
      </c>
      <c r="P13" s="65">
        <f>VLOOKUP($A13,'Return Data'!$B$7:$R$2843,15,0)</f>
        <v>16.5885</v>
      </c>
      <c r="Q13" s="66">
        <f t="shared" si="7"/>
        <v>5</v>
      </c>
      <c r="R13" s="65">
        <f>VLOOKUP($A13,'Return Data'!$B$7:$R$2843,16,0)</f>
        <v>13.118499999999999</v>
      </c>
      <c r="S13" s="67">
        <f t="shared" si="6"/>
        <v>22</v>
      </c>
    </row>
    <row r="14" spans="1:20" x14ac:dyDescent="0.3">
      <c r="A14" s="102" t="s">
        <v>1793</v>
      </c>
      <c r="B14" s="64">
        <f>VLOOKUP($A14,'Return Data'!$B$7:$R$2843,3,0)</f>
        <v>44321</v>
      </c>
      <c r="C14" s="65">
        <f>VLOOKUP($A14,'Return Data'!$B$7:$R$2843,4,0)</f>
        <v>18.776</v>
      </c>
      <c r="D14" s="65">
        <f>VLOOKUP($A14,'Return Data'!$B$7:$R$2843,10,0)</f>
        <v>0.61629999999999996</v>
      </c>
      <c r="E14" s="66">
        <f t="shared" si="0"/>
        <v>21</v>
      </c>
      <c r="F14" s="65">
        <f>VLOOKUP($A14,'Return Data'!$B$7:$R$2843,11,0)</f>
        <v>23.567</v>
      </c>
      <c r="G14" s="66">
        <f t="shared" si="1"/>
        <v>21</v>
      </c>
      <c r="H14" s="65">
        <f>VLOOKUP($A14,'Return Data'!$B$7:$R$2843,12,0)</f>
        <v>35.341999999999999</v>
      </c>
      <c r="I14" s="66">
        <f t="shared" si="2"/>
        <v>19</v>
      </c>
      <c r="J14" s="65">
        <f>VLOOKUP($A14,'Return Data'!$B$7:$R$2843,13,0)</f>
        <v>59.6327</v>
      </c>
      <c r="K14" s="66">
        <f t="shared" si="3"/>
        <v>17</v>
      </c>
      <c r="L14" s="65">
        <f>VLOOKUP($A14,'Return Data'!$B$7:$R$2843,17,0)</f>
        <v>13.7881</v>
      </c>
      <c r="M14" s="66">
        <f t="shared" si="4"/>
        <v>17</v>
      </c>
      <c r="N14" s="65">
        <f>VLOOKUP($A14,'Return Data'!$B$7:$R$2843,14,0)</f>
        <v>8.9167000000000005</v>
      </c>
      <c r="O14" s="66">
        <f t="shared" si="5"/>
        <v>19</v>
      </c>
      <c r="P14" s="65">
        <f>VLOOKUP($A14,'Return Data'!$B$7:$R$2843,15,0)</f>
        <v>15.1097</v>
      </c>
      <c r="Q14" s="66">
        <f t="shared" si="7"/>
        <v>9</v>
      </c>
      <c r="R14" s="65">
        <f>VLOOKUP($A14,'Return Data'!$B$7:$R$2843,16,0)</f>
        <v>10.5969</v>
      </c>
      <c r="S14" s="67">
        <f t="shared" si="6"/>
        <v>29</v>
      </c>
    </row>
    <row r="15" spans="1:20" x14ac:dyDescent="0.3">
      <c r="A15" s="63" t="s">
        <v>1798</v>
      </c>
      <c r="B15" s="64">
        <f>VLOOKUP($A15,'Return Data'!$B$7:$R$2843,3,0)</f>
        <v>44321</v>
      </c>
      <c r="C15" s="65">
        <f>VLOOKUP($A15,'Return Data'!$B$7:$R$2843,4,0)</f>
        <v>772.14639999999997</v>
      </c>
      <c r="D15" s="65">
        <f>VLOOKUP($A15,'Return Data'!$B$7:$R$2843,10,0)</f>
        <v>-0.1275</v>
      </c>
      <c r="E15" s="66">
        <f t="shared" si="0"/>
        <v>26</v>
      </c>
      <c r="F15" s="65">
        <f>VLOOKUP($A15,'Return Data'!$B$7:$R$2843,11,0)</f>
        <v>30.5444</v>
      </c>
      <c r="G15" s="66">
        <f t="shared" si="1"/>
        <v>6</v>
      </c>
      <c r="H15" s="65">
        <f>VLOOKUP($A15,'Return Data'!$B$7:$R$2843,12,0)</f>
        <v>44.360999999999997</v>
      </c>
      <c r="I15" s="66">
        <f t="shared" si="2"/>
        <v>3</v>
      </c>
      <c r="J15" s="65">
        <f>VLOOKUP($A15,'Return Data'!$B$7:$R$2843,13,0)</f>
        <v>74.050200000000004</v>
      </c>
      <c r="K15" s="66">
        <f t="shared" si="3"/>
        <v>3</v>
      </c>
      <c r="L15" s="65">
        <f>VLOOKUP($A15,'Return Data'!$B$7:$R$2843,17,0)</f>
        <v>13.676399999999999</v>
      </c>
      <c r="M15" s="66">
        <f t="shared" si="4"/>
        <v>18</v>
      </c>
      <c r="N15" s="65">
        <f>VLOOKUP($A15,'Return Data'!$B$7:$R$2843,14,0)</f>
        <v>9.8960000000000008</v>
      </c>
      <c r="O15" s="66">
        <f t="shared" si="5"/>
        <v>14</v>
      </c>
      <c r="P15" s="65">
        <f>VLOOKUP($A15,'Return Data'!$B$7:$R$2843,15,0)</f>
        <v>12.164899999999999</v>
      </c>
      <c r="Q15" s="66">
        <f t="shared" si="7"/>
        <v>20</v>
      </c>
      <c r="R15" s="65">
        <f>VLOOKUP($A15,'Return Data'!$B$7:$R$2843,16,0)</f>
        <v>17.7395</v>
      </c>
      <c r="S15" s="67">
        <f t="shared" si="6"/>
        <v>7</v>
      </c>
    </row>
    <row r="16" spans="1:20" x14ac:dyDescent="0.3">
      <c r="A16" s="63" t="s">
        <v>1800</v>
      </c>
      <c r="B16" s="64">
        <f>VLOOKUP($A16,'Return Data'!$B$7:$R$2843,3,0)</f>
        <v>44321</v>
      </c>
      <c r="C16" s="65">
        <f>VLOOKUP($A16,'Return Data'!$B$7:$R$2843,4,0)</f>
        <v>806.03499999999997</v>
      </c>
      <c r="D16" s="65">
        <f>VLOOKUP($A16,'Return Data'!$B$7:$R$2843,10,0)</f>
        <v>-0.25919999999999999</v>
      </c>
      <c r="E16" s="66">
        <f t="shared" si="0"/>
        <v>27</v>
      </c>
      <c r="F16" s="65">
        <f>VLOOKUP($A16,'Return Data'!$B$7:$R$2843,11,0)</f>
        <v>33.89</v>
      </c>
      <c r="G16" s="66">
        <f t="shared" si="1"/>
        <v>3</v>
      </c>
      <c r="H16" s="65">
        <f>VLOOKUP($A16,'Return Data'!$B$7:$R$2843,12,0)</f>
        <v>43.456299999999999</v>
      </c>
      <c r="I16" s="66">
        <f t="shared" si="2"/>
        <v>5</v>
      </c>
      <c r="J16" s="65">
        <f>VLOOKUP($A16,'Return Data'!$B$7:$R$2843,13,0)</f>
        <v>64.987499999999997</v>
      </c>
      <c r="K16" s="66">
        <f t="shared" si="3"/>
        <v>9</v>
      </c>
      <c r="L16" s="65">
        <f>VLOOKUP($A16,'Return Data'!$B$7:$R$2843,17,0)</f>
        <v>9.6452000000000009</v>
      </c>
      <c r="M16" s="66">
        <f t="shared" si="4"/>
        <v>28</v>
      </c>
      <c r="N16" s="65">
        <f>VLOOKUP($A16,'Return Data'!$B$7:$R$2843,14,0)</f>
        <v>9.5464000000000002</v>
      </c>
      <c r="O16" s="66">
        <f t="shared" si="5"/>
        <v>17</v>
      </c>
      <c r="P16" s="65">
        <f>VLOOKUP($A16,'Return Data'!$B$7:$R$2843,15,0)</f>
        <v>13.921799999999999</v>
      </c>
      <c r="Q16" s="66">
        <f t="shared" si="7"/>
        <v>12</v>
      </c>
      <c r="R16" s="65">
        <f>VLOOKUP($A16,'Return Data'!$B$7:$R$2843,16,0)</f>
        <v>18.119900000000001</v>
      </c>
      <c r="S16" s="67">
        <f t="shared" si="6"/>
        <v>5</v>
      </c>
    </row>
    <row r="17" spans="1:19" x14ac:dyDescent="0.3">
      <c r="A17" s="126" t="s">
        <v>1794</v>
      </c>
      <c r="B17" s="64">
        <f>VLOOKUP($A17,'Return Data'!$B$7:$R$2843,3,0)</f>
        <v>44321</v>
      </c>
      <c r="C17" s="65">
        <f>VLOOKUP($A17,'Return Data'!$B$7:$R$2843,4,0)</f>
        <v>106.92610000000001</v>
      </c>
      <c r="D17" s="65">
        <f>VLOOKUP($A17,'Return Data'!$B$7:$R$2843,10,0)</f>
        <v>-1.2242999999999999</v>
      </c>
      <c r="E17" s="66">
        <f t="shared" si="0"/>
        <v>33</v>
      </c>
      <c r="F17" s="65">
        <f>VLOOKUP($A17,'Return Data'!$B$7:$R$2843,11,0)</f>
        <v>20.829599999999999</v>
      </c>
      <c r="G17" s="66">
        <f t="shared" si="1"/>
        <v>27</v>
      </c>
      <c r="H17" s="65">
        <f>VLOOKUP($A17,'Return Data'!$B$7:$R$2843,12,0)</f>
        <v>33.459600000000002</v>
      </c>
      <c r="I17" s="66">
        <f t="shared" si="2"/>
        <v>22</v>
      </c>
      <c r="J17" s="65">
        <f>VLOOKUP($A17,'Return Data'!$B$7:$R$2843,13,0)</f>
        <v>59.324599999999997</v>
      </c>
      <c r="K17" s="66">
        <f t="shared" si="3"/>
        <v>18</v>
      </c>
      <c r="L17" s="65">
        <f>VLOOKUP($A17,'Return Data'!$B$7:$R$2843,17,0)</f>
        <v>11.456899999999999</v>
      </c>
      <c r="M17" s="66">
        <f t="shared" si="4"/>
        <v>23</v>
      </c>
      <c r="N17" s="65">
        <f>VLOOKUP($A17,'Return Data'!$B$7:$R$2843,14,0)</f>
        <v>6.6402999999999999</v>
      </c>
      <c r="O17" s="66">
        <f t="shared" si="5"/>
        <v>25</v>
      </c>
      <c r="P17" s="65">
        <f>VLOOKUP($A17,'Return Data'!$B$7:$R$2843,15,0)</f>
        <v>11.5487</v>
      </c>
      <c r="Q17" s="66">
        <f t="shared" si="7"/>
        <v>22</v>
      </c>
      <c r="R17" s="65">
        <f>VLOOKUP($A17,'Return Data'!$B$7:$R$2843,16,0)</f>
        <v>14.765499999999999</v>
      </c>
      <c r="S17" s="67">
        <f t="shared" si="6"/>
        <v>18</v>
      </c>
    </row>
    <row r="18" spans="1:19" x14ac:dyDescent="0.3">
      <c r="A18" s="127" t="s">
        <v>1264</v>
      </c>
      <c r="B18" s="64">
        <f>VLOOKUP($A18,'Return Data'!$B$7:$R$2843,3,0)</f>
        <v>44321</v>
      </c>
      <c r="C18" s="65">
        <f>VLOOKUP($A18,'Return Data'!$B$7:$R$2843,4,0)</f>
        <v>360.3</v>
      </c>
      <c r="D18" s="65">
        <f>VLOOKUP($A18,'Return Data'!$B$7:$R$2843,10,0)</f>
        <v>1.0093000000000001</v>
      </c>
      <c r="E18" s="66">
        <f t="shared" si="0"/>
        <v>19</v>
      </c>
      <c r="F18" s="65">
        <f>VLOOKUP($A18,'Return Data'!$B$7:$R$2843,11,0)</f>
        <v>29.343800000000002</v>
      </c>
      <c r="G18" s="66">
        <f t="shared" si="1"/>
        <v>8</v>
      </c>
      <c r="H18" s="65">
        <f>VLOOKUP($A18,'Return Data'!$B$7:$R$2843,12,0)</f>
        <v>39.488999999999997</v>
      </c>
      <c r="I18" s="66">
        <f t="shared" si="2"/>
        <v>12</v>
      </c>
      <c r="J18" s="65">
        <f>VLOOKUP($A18,'Return Data'!$B$7:$R$2843,13,0)</f>
        <v>62.4803</v>
      </c>
      <c r="K18" s="66">
        <f t="shared" si="3"/>
        <v>13</v>
      </c>
      <c r="L18" s="65">
        <f>VLOOKUP($A18,'Return Data'!$B$7:$R$2843,17,0)</f>
        <v>10.602399999999999</v>
      </c>
      <c r="M18" s="66">
        <f t="shared" si="4"/>
        <v>27</v>
      </c>
      <c r="N18" s="65">
        <f>VLOOKUP($A18,'Return Data'!$B$7:$R$2843,14,0)</f>
        <v>9.5808</v>
      </c>
      <c r="O18" s="66">
        <f t="shared" si="5"/>
        <v>16</v>
      </c>
      <c r="P18" s="65">
        <f>VLOOKUP($A18,'Return Data'!$B$7:$R$2843,15,0)</f>
        <v>12.7522</v>
      </c>
      <c r="Q18" s="66">
        <f t="shared" si="7"/>
        <v>18</v>
      </c>
      <c r="R18" s="65">
        <f>VLOOKUP($A18,'Return Data'!$B$7:$R$2843,16,0)</f>
        <v>14.418699999999999</v>
      </c>
      <c r="S18" s="67">
        <f t="shared" si="6"/>
        <v>19</v>
      </c>
    </row>
    <row r="19" spans="1:19" x14ac:dyDescent="0.3">
      <c r="A19" s="63" t="s">
        <v>1802</v>
      </c>
      <c r="B19" s="64">
        <f>VLOOKUP($A19,'Return Data'!$B$7:$R$2843,3,0)</f>
        <v>44321</v>
      </c>
      <c r="C19" s="65">
        <f>VLOOKUP($A19,'Return Data'!$B$7:$R$2843,4,0)</f>
        <v>27.43</v>
      </c>
      <c r="D19" s="65">
        <f>VLOOKUP($A19,'Return Data'!$B$7:$R$2843,10,0)</f>
        <v>2.0461</v>
      </c>
      <c r="E19" s="66">
        <f t="shared" si="0"/>
        <v>13</v>
      </c>
      <c r="F19" s="65">
        <f>VLOOKUP($A19,'Return Data'!$B$7:$R$2843,11,0)</f>
        <v>21.533000000000001</v>
      </c>
      <c r="G19" s="66">
        <f t="shared" si="1"/>
        <v>24</v>
      </c>
      <c r="H19" s="65">
        <f>VLOOKUP($A19,'Return Data'!$B$7:$R$2843,12,0)</f>
        <v>30.619</v>
      </c>
      <c r="I19" s="66">
        <f t="shared" si="2"/>
        <v>27</v>
      </c>
      <c r="J19" s="65">
        <f>VLOOKUP($A19,'Return Data'!$B$7:$R$2843,13,0)</f>
        <v>54.796799999999998</v>
      </c>
      <c r="K19" s="66">
        <f t="shared" si="3"/>
        <v>25</v>
      </c>
      <c r="L19" s="65">
        <f>VLOOKUP($A19,'Return Data'!$B$7:$R$2843,17,0)</f>
        <v>15.297499999999999</v>
      </c>
      <c r="M19" s="66">
        <f t="shared" si="4"/>
        <v>14</v>
      </c>
      <c r="N19" s="65">
        <f>VLOOKUP($A19,'Return Data'!$B$7:$R$2843,14,0)</f>
        <v>7.9432999999999998</v>
      </c>
      <c r="O19" s="66">
        <f t="shared" si="5"/>
        <v>21</v>
      </c>
      <c r="P19" s="65">
        <f>VLOOKUP($A19,'Return Data'!$B$7:$R$2843,15,0)</f>
        <v>11.183199999999999</v>
      </c>
      <c r="Q19" s="66">
        <f t="shared" si="7"/>
        <v>24</v>
      </c>
      <c r="R19" s="65">
        <f>VLOOKUP($A19,'Return Data'!$B$7:$R$2843,16,0)</f>
        <v>15.2494</v>
      </c>
      <c r="S19" s="67">
        <f t="shared" si="6"/>
        <v>14</v>
      </c>
    </row>
    <row r="20" spans="1:19" x14ac:dyDescent="0.3">
      <c r="A20" s="63" t="s">
        <v>1826</v>
      </c>
      <c r="B20" s="64">
        <f>VLOOKUP($A20,'Return Data'!$B$7:$R$2843,3,0)</f>
        <v>44321</v>
      </c>
      <c r="C20" s="65">
        <f>VLOOKUP($A20,'Return Data'!$B$7:$R$2843,4,0)</f>
        <v>112.33</v>
      </c>
      <c r="D20" s="65">
        <f>VLOOKUP($A20,'Return Data'!$B$7:$R$2843,10,0)</f>
        <v>0.69020000000000004</v>
      </c>
      <c r="E20" s="66">
        <f t="shared" si="0"/>
        <v>20</v>
      </c>
      <c r="F20" s="65">
        <f>VLOOKUP($A20,'Return Data'!$B$7:$R$2843,11,0)</f>
        <v>21.372199999999999</v>
      </c>
      <c r="G20" s="66">
        <f t="shared" si="1"/>
        <v>25</v>
      </c>
      <c r="H20" s="65">
        <f>VLOOKUP($A20,'Return Data'!$B$7:$R$2843,12,0)</f>
        <v>32.495899999999999</v>
      </c>
      <c r="I20" s="66">
        <f t="shared" si="2"/>
        <v>23</v>
      </c>
      <c r="J20" s="65">
        <f>VLOOKUP($A20,'Return Data'!$B$7:$R$2843,13,0)</f>
        <v>51.5107</v>
      </c>
      <c r="K20" s="66">
        <f t="shared" si="3"/>
        <v>28</v>
      </c>
      <c r="L20" s="65">
        <f>VLOOKUP($A20,'Return Data'!$B$7:$R$2843,17,0)</f>
        <v>10.602499999999999</v>
      </c>
      <c r="M20" s="66">
        <f t="shared" si="4"/>
        <v>26</v>
      </c>
      <c r="N20" s="65">
        <f>VLOOKUP($A20,'Return Data'!$B$7:$R$2843,14,0)</f>
        <v>5.7276999999999996</v>
      </c>
      <c r="O20" s="66">
        <f t="shared" si="5"/>
        <v>27</v>
      </c>
      <c r="P20" s="65">
        <f>VLOOKUP($A20,'Return Data'!$B$7:$R$2843,15,0)</f>
        <v>9.8438999999999997</v>
      </c>
      <c r="Q20" s="66">
        <f t="shared" si="7"/>
        <v>25</v>
      </c>
      <c r="R20" s="65">
        <f>VLOOKUP($A20,'Return Data'!$B$7:$R$2843,16,0)</f>
        <v>16.759499999999999</v>
      </c>
      <c r="S20" s="67">
        <f t="shared" si="6"/>
        <v>9</v>
      </c>
    </row>
    <row r="21" spans="1:19" x14ac:dyDescent="0.3">
      <c r="A21" s="63" t="s">
        <v>1267</v>
      </c>
      <c r="B21" s="64">
        <f>VLOOKUP($A21,'Return Data'!$B$7:$R$2843,3,0)</f>
        <v>44321</v>
      </c>
      <c r="C21" s="65">
        <f>VLOOKUP($A21,'Return Data'!$B$7:$R$2843,4,0)</f>
        <v>63.17</v>
      </c>
      <c r="D21" s="65">
        <f>VLOOKUP($A21,'Return Data'!$B$7:$R$2843,10,0)</f>
        <v>1.6738999999999999</v>
      </c>
      <c r="E21" s="66">
        <f t="shared" si="0"/>
        <v>16</v>
      </c>
      <c r="F21" s="65">
        <f>VLOOKUP($A21,'Return Data'!$B$7:$R$2843,11,0)</f>
        <v>27.848600000000001</v>
      </c>
      <c r="G21" s="66">
        <f t="shared" si="1"/>
        <v>10</v>
      </c>
      <c r="H21" s="65">
        <f>VLOOKUP($A21,'Return Data'!$B$7:$R$2843,12,0)</f>
        <v>40.0976</v>
      </c>
      <c r="I21" s="66">
        <f t="shared" si="2"/>
        <v>8</v>
      </c>
      <c r="J21" s="65">
        <f>VLOOKUP($A21,'Return Data'!$B$7:$R$2843,13,0)</f>
        <v>59.238700000000001</v>
      </c>
      <c r="K21" s="66">
        <f t="shared" si="3"/>
        <v>19</v>
      </c>
      <c r="L21" s="65">
        <f>VLOOKUP($A21,'Return Data'!$B$7:$R$2843,17,0)</f>
        <v>16.6815</v>
      </c>
      <c r="M21" s="66">
        <f t="shared" si="4"/>
        <v>9</v>
      </c>
      <c r="N21" s="65">
        <f>VLOOKUP($A21,'Return Data'!$B$7:$R$2843,14,0)</f>
        <v>7.7397999999999998</v>
      </c>
      <c r="O21" s="66">
        <f t="shared" si="5"/>
        <v>22</v>
      </c>
      <c r="P21" s="65">
        <f>VLOOKUP($A21,'Return Data'!$B$7:$R$2843,15,0)</f>
        <v>13.1553</v>
      </c>
      <c r="Q21" s="66">
        <f t="shared" si="7"/>
        <v>15</v>
      </c>
      <c r="R21" s="65">
        <f>VLOOKUP($A21,'Return Data'!$B$7:$R$2843,16,0)</f>
        <v>15.0563</v>
      </c>
      <c r="S21" s="67">
        <f t="shared" si="6"/>
        <v>16</v>
      </c>
    </row>
    <row r="22" spans="1:19" x14ac:dyDescent="0.3">
      <c r="A22" s="63" t="s">
        <v>1270</v>
      </c>
      <c r="B22" s="64">
        <f>VLOOKUP($A22,'Return Data'!$B$7:$R$2843,3,0)</f>
        <v>44321</v>
      </c>
      <c r="C22" s="65">
        <f>VLOOKUP($A22,'Return Data'!$B$7:$R$2843,4,0)</f>
        <v>13.152699999999999</v>
      </c>
      <c r="D22" s="65">
        <f>VLOOKUP($A22,'Return Data'!$B$7:$R$2843,10,0)</f>
        <v>4.0602999999999998</v>
      </c>
      <c r="E22" s="66">
        <f t="shared" si="0"/>
        <v>8</v>
      </c>
      <c r="F22" s="65">
        <f>VLOOKUP($A22,'Return Data'!$B$7:$R$2843,11,0)</f>
        <v>29.6037</v>
      </c>
      <c r="G22" s="66">
        <f t="shared" si="1"/>
        <v>7</v>
      </c>
      <c r="H22" s="65">
        <f>VLOOKUP($A22,'Return Data'!$B$7:$R$2843,12,0)</f>
        <v>36.941699999999997</v>
      </c>
      <c r="I22" s="66">
        <f t="shared" si="2"/>
        <v>14</v>
      </c>
      <c r="J22" s="65">
        <f>VLOOKUP($A22,'Return Data'!$B$7:$R$2843,13,0)</f>
        <v>54.572200000000002</v>
      </c>
      <c r="K22" s="66">
        <f t="shared" si="3"/>
        <v>27</v>
      </c>
      <c r="L22" s="65"/>
      <c r="M22" s="66"/>
      <c r="N22" s="65"/>
      <c r="O22" s="66"/>
      <c r="P22" s="65"/>
      <c r="Q22" s="66"/>
      <c r="R22" s="65">
        <f>VLOOKUP($A22,'Return Data'!$B$7:$R$2843,16,0)</f>
        <v>14.881500000000001</v>
      </c>
      <c r="S22" s="67">
        <f t="shared" si="6"/>
        <v>17</v>
      </c>
    </row>
    <row r="23" spans="1:19" x14ac:dyDescent="0.3">
      <c r="A23" s="63" t="s">
        <v>1804</v>
      </c>
      <c r="B23" s="64">
        <f>VLOOKUP($A23,'Return Data'!$B$7:$R$2843,3,0)</f>
        <v>44321</v>
      </c>
      <c r="C23" s="65">
        <f>VLOOKUP($A23,'Return Data'!$B$7:$R$2843,4,0)</f>
        <v>42.052300000000002</v>
      </c>
      <c r="D23" s="65">
        <f>VLOOKUP($A23,'Return Data'!$B$7:$R$2843,10,0)</f>
        <v>-0.77769999999999995</v>
      </c>
      <c r="E23" s="66">
        <f t="shared" si="0"/>
        <v>30</v>
      </c>
      <c r="F23" s="65">
        <f>VLOOKUP($A23,'Return Data'!$B$7:$R$2843,11,0)</f>
        <v>29.206</v>
      </c>
      <c r="G23" s="66">
        <f t="shared" si="1"/>
        <v>9</v>
      </c>
      <c r="H23" s="65">
        <f>VLOOKUP($A23,'Return Data'!$B$7:$R$2843,12,0)</f>
        <v>36.5867</v>
      </c>
      <c r="I23" s="66">
        <f t="shared" si="2"/>
        <v>15</v>
      </c>
      <c r="J23" s="65">
        <f>VLOOKUP($A23,'Return Data'!$B$7:$R$2843,13,0)</f>
        <v>57.824399999999997</v>
      </c>
      <c r="K23" s="66">
        <f t="shared" si="3"/>
        <v>20</v>
      </c>
      <c r="L23" s="65">
        <f>VLOOKUP($A23,'Return Data'!$B$7:$R$2843,17,0)</f>
        <v>15.805099999999999</v>
      </c>
      <c r="M23" s="66">
        <f t="shared" ref="M23:M36" si="8">RANK(L23,L$8:L$41,0)</f>
        <v>12</v>
      </c>
      <c r="N23" s="65">
        <f>VLOOKUP($A23,'Return Data'!$B$7:$R$2843,14,0)</f>
        <v>11.7433</v>
      </c>
      <c r="O23" s="66">
        <f t="shared" ref="O23:O28" si="9">RANK(N23,N$8:N$41,0)</f>
        <v>10</v>
      </c>
      <c r="P23" s="65">
        <f>VLOOKUP($A23,'Return Data'!$B$7:$R$2843,15,0)</f>
        <v>16.087900000000001</v>
      </c>
      <c r="Q23" s="66">
        <f>RANK(P23,P$8:P$41,0)</f>
        <v>7</v>
      </c>
      <c r="R23" s="65">
        <f>VLOOKUP($A23,'Return Data'!$B$7:$R$2843,16,0)</f>
        <v>12.0524</v>
      </c>
      <c r="S23" s="67">
        <f t="shared" si="6"/>
        <v>27</v>
      </c>
    </row>
    <row r="24" spans="1:19" x14ac:dyDescent="0.3">
      <c r="A24" s="63" t="s">
        <v>1812</v>
      </c>
      <c r="B24" s="64">
        <f>VLOOKUP($A24,'Return Data'!$B$7:$R$2843,3,0)</f>
        <v>44321</v>
      </c>
      <c r="C24" s="65">
        <f>VLOOKUP($A24,'Return Data'!$B$7:$R$2843,4,0)</f>
        <v>45.046999999999997</v>
      </c>
      <c r="D24" s="65">
        <f>VLOOKUP($A24,'Return Data'!$B$7:$R$2843,10,0)</f>
        <v>8.2199999999999995E-2</v>
      </c>
      <c r="E24" s="66">
        <f t="shared" si="0"/>
        <v>24</v>
      </c>
      <c r="F24" s="65">
        <f>VLOOKUP($A24,'Return Data'!$B$7:$R$2843,11,0)</f>
        <v>22.231000000000002</v>
      </c>
      <c r="G24" s="66">
        <f t="shared" si="1"/>
        <v>23</v>
      </c>
      <c r="H24" s="65">
        <f>VLOOKUP($A24,'Return Data'!$B$7:$R$2843,12,0)</f>
        <v>31.7164</v>
      </c>
      <c r="I24" s="66">
        <f t="shared" si="2"/>
        <v>25</v>
      </c>
      <c r="J24" s="65">
        <f>VLOOKUP($A24,'Return Data'!$B$7:$R$2843,13,0)</f>
        <v>57.314500000000002</v>
      </c>
      <c r="K24" s="66">
        <f t="shared" si="3"/>
        <v>21</v>
      </c>
      <c r="L24" s="65">
        <f>VLOOKUP($A24,'Return Data'!$B$7:$R$2843,17,0)</f>
        <v>12.6014</v>
      </c>
      <c r="M24" s="66">
        <f t="shared" si="8"/>
        <v>21</v>
      </c>
      <c r="N24" s="65">
        <f>VLOOKUP($A24,'Return Data'!$B$7:$R$2843,14,0)</f>
        <v>11.1205</v>
      </c>
      <c r="O24" s="66">
        <f t="shared" si="9"/>
        <v>11</v>
      </c>
      <c r="P24" s="65">
        <f>VLOOKUP($A24,'Return Data'!$B$7:$R$2843,15,0)</f>
        <v>14.981299999999999</v>
      </c>
      <c r="Q24" s="66">
        <f>RANK(P24,P$8:P$41,0)</f>
        <v>10</v>
      </c>
      <c r="R24" s="65">
        <f>VLOOKUP($A24,'Return Data'!$B$7:$R$2843,16,0)</f>
        <v>13.7851</v>
      </c>
      <c r="S24" s="67">
        <f t="shared" si="6"/>
        <v>20</v>
      </c>
    </row>
    <row r="25" spans="1:19" x14ac:dyDescent="0.3">
      <c r="A25" s="63" t="s">
        <v>1828</v>
      </c>
      <c r="B25" s="64">
        <f>VLOOKUP($A25,'Return Data'!$B$7:$R$2843,3,0)</f>
        <v>44321</v>
      </c>
      <c r="C25" s="65">
        <f>VLOOKUP($A25,'Return Data'!$B$7:$R$2843,4,0)</f>
        <v>101.798</v>
      </c>
      <c r="D25" s="65">
        <f>VLOOKUP($A25,'Return Data'!$B$7:$R$2843,10,0)</f>
        <v>1.853</v>
      </c>
      <c r="E25" s="66">
        <f t="shared" si="0"/>
        <v>15</v>
      </c>
      <c r="F25" s="65">
        <f>VLOOKUP($A25,'Return Data'!$B$7:$R$2843,11,0)</f>
        <v>20.9922</v>
      </c>
      <c r="G25" s="66">
        <f t="shared" si="1"/>
        <v>26</v>
      </c>
      <c r="H25" s="65">
        <f>VLOOKUP($A25,'Return Data'!$B$7:$R$2843,12,0)</f>
        <v>28.6221</v>
      </c>
      <c r="I25" s="66">
        <f t="shared" si="2"/>
        <v>29</v>
      </c>
      <c r="J25" s="65">
        <f>VLOOKUP($A25,'Return Data'!$B$7:$R$2843,13,0)</f>
        <v>56.131900000000002</v>
      </c>
      <c r="K25" s="66">
        <f t="shared" si="3"/>
        <v>23</v>
      </c>
      <c r="L25" s="65">
        <f>VLOOKUP($A25,'Return Data'!$B$7:$R$2843,17,0)</f>
        <v>11.6387</v>
      </c>
      <c r="M25" s="66">
        <f t="shared" si="8"/>
        <v>22</v>
      </c>
      <c r="N25" s="65">
        <f>VLOOKUP($A25,'Return Data'!$B$7:$R$2843,14,0)</f>
        <v>6.6726999999999999</v>
      </c>
      <c r="O25" s="66">
        <f t="shared" si="9"/>
        <v>24</v>
      </c>
      <c r="P25" s="65">
        <f>VLOOKUP($A25,'Return Data'!$B$7:$R$2843,15,0)</f>
        <v>12.048500000000001</v>
      </c>
      <c r="Q25" s="66">
        <f>RANK(P25,P$8:P$41,0)</f>
        <v>21</v>
      </c>
      <c r="R25" s="65">
        <f>VLOOKUP($A25,'Return Data'!$B$7:$R$2843,16,0)</f>
        <v>15.627000000000001</v>
      </c>
      <c r="S25" s="67">
        <f t="shared" si="6"/>
        <v>12</v>
      </c>
    </row>
    <row r="26" spans="1:19" x14ac:dyDescent="0.3">
      <c r="A26" s="63" t="s">
        <v>1829</v>
      </c>
      <c r="B26" s="64">
        <f>VLOOKUP($A26,'Return Data'!$B$7:$R$2843,3,0)</f>
        <v>44321</v>
      </c>
      <c r="C26" s="65">
        <f>VLOOKUP($A26,'Return Data'!$B$7:$R$2843,4,0)</f>
        <v>56.709699999999998</v>
      </c>
      <c r="D26" s="65">
        <f>VLOOKUP($A26,'Return Data'!$B$7:$R$2843,10,0)</f>
        <v>-0.57840000000000003</v>
      </c>
      <c r="E26" s="66">
        <f t="shared" si="0"/>
        <v>29</v>
      </c>
      <c r="F26" s="65">
        <f>VLOOKUP($A26,'Return Data'!$B$7:$R$2843,11,0)</f>
        <v>14.3299</v>
      </c>
      <c r="G26" s="66">
        <f t="shared" si="1"/>
        <v>34</v>
      </c>
      <c r="H26" s="65">
        <f>VLOOKUP($A26,'Return Data'!$B$7:$R$2843,12,0)</f>
        <v>24.156199999999998</v>
      </c>
      <c r="I26" s="66">
        <f t="shared" si="2"/>
        <v>32</v>
      </c>
      <c r="J26" s="65">
        <f>VLOOKUP($A26,'Return Data'!$B$7:$R$2843,13,0)</f>
        <v>39.509700000000002</v>
      </c>
      <c r="K26" s="66">
        <f t="shared" si="3"/>
        <v>34</v>
      </c>
      <c r="L26" s="65">
        <f>VLOOKUP($A26,'Return Data'!$B$7:$R$2843,17,0)</f>
        <v>10.945499999999999</v>
      </c>
      <c r="M26" s="66">
        <f t="shared" si="8"/>
        <v>25</v>
      </c>
      <c r="N26" s="65">
        <f>VLOOKUP($A26,'Return Data'!$B$7:$R$2843,14,0)</f>
        <v>8.1676000000000002</v>
      </c>
      <c r="O26" s="66">
        <f t="shared" si="9"/>
        <v>20</v>
      </c>
      <c r="P26" s="65">
        <f>VLOOKUP($A26,'Return Data'!$B$7:$R$2843,15,0)</f>
        <v>9.7073</v>
      </c>
      <c r="Q26" s="66">
        <f>RANK(P26,P$8:P$41,0)</f>
        <v>26</v>
      </c>
      <c r="R26" s="65">
        <f>VLOOKUP($A26,'Return Data'!$B$7:$R$2843,16,0)</f>
        <v>8.7730999999999995</v>
      </c>
      <c r="S26" s="67">
        <f t="shared" si="6"/>
        <v>33</v>
      </c>
    </row>
    <row r="27" spans="1:19" x14ac:dyDescent="0.3">
      <c r="A27" s="63" t="s">
        <v>1272</v>
      </c>
      <c r="B27" s="64">
        <f>VLOOKUP($A27,'Return Data'!$B$7:$R$2843,3,0)</f>
        <v>44321</v>
      </c>
      <c r="C27" s="65">
        <f>VLOOKUP($A27,'Return Data'!$B$7:$R$2843,4,0)</f>
        <v>16.031199999999998</v>
      </c>
      <c r="D27" s="65">
        <f>VLOOKUP($A27,'Return Data'!$B$7:$R$2843,10,0)</f>
        <v>8.2632999999999992</v>
      </c>
      <c r="E27" s="66">
        <f t="shared" si="0"/>
        <v>2</v>
      </c>
      <c r="F27" s="65">
        <f>VLOOKUP($A27,'Return Data'!$B$7:$R$2843,11,0)</f>
        <v>33.275700000000001</v>
      </c>
      <c r="G27" s="66">
        <f t="shared" si="1"/>
        <v>4</v>
      </c>
      <c r="H27" s="65">
        <f>VLOOKUP($A27,'Return Data'!$B$7:$R$2843,12,0)</f>
        <v>43.9377</v>
      </c>
      <c r="I27" s="66">
        <f t="shared" si="2"/>
        <v>4</v>
      </c>
      <c r="J27" s="65">
        <f>VLOOKUP($A27,'Return Data'!$B$7:$R$2843,13,0)</f>
        <v>69.4666</v>
      </c>
      <c r="K27" s="66">
        <f t="shared" si="3"/>
        <v>7</v>
      </c>
      <c r="L27" s="65">
        <f>VLOOKUP($A27,'Return Data'!$B$7:$R$2843,17,0)</f>
        <v>21.8932</v>
      </c>
      <c r="M27" s="66">
        <f t="shared" si="8"/>
        <v>5</v>
      </c>
      <c r="N27" s="65">
        <f>VLOOKUP($A27,'Return Data'!$B$7:$R$2843,14,0)</f>
        <v>14.1249</v>
      </c>
      <c r="O27" s="66">
        <f t="shared" si="9"/>
        <v>5</v>
      </c>
      <c r="P27" s="65"/>
      <c r="Q27" s="66"/>
      <c r="R27" s="65">
        <f>VLOOKUP($A27,'Return Data'!$B$7:$R$2843,16,0)</f>
        <v>12.5687</v>
      </c>
      <c r="S27" s="67">
        <f t="shared" si="6"/>
        <v>24</v>
      </c>
    </row>
    <row r="28" spans="1:19" x14ac:dyDescent="0.3">
      <c r="A28" s="63" t="s">
        <v>1824</v>
      </c>
      <c r="B28" s="64">
        <f>VLOOKUP($A28,'Return Data'!$B$7:$R$2843,3,0)</f>
        <v>44321</v>
      </c>
      <c r="C28" s="65">
        <f>VLOOKUP($A28,'Return Data'!$B$7:$R$2843,4,0)</f>
        <v>30.839300000000001</v>
      </c>
      <c r="D28" s="65">
        <f>VLOOKUP($A28,'Return Data'!$B$7:$R$2843,10,0)</f>
        <v>-0.89910000000000001</v>
      </c>
      <c r="E28" s="66">
        <f t="shared" si="0"/>
        <v>31</v>
      </c>
      <c r="F28" s="65">
        <f>VLOOKUP($A28,'Return Data'!$B$7:$R$2843,11,0)</f>
        <v>17.160399999999999</v>
      </c>
      <c r="G28" s="66">
        <f t="shared" si="1"/>
        <v>31</v>
      </c>
      <c r="H28" s="65">
        <f>VLOOKUP($A28,'Return Data'!$B$7:$R$2843,12,0)</f>
        <v>21.965800000000002</v>
      </c>
      <c r="I28" s="66">
        <f t="shared" si="2"/>
        <v>34</v>
      </c>
      <c r="J28" s="65">
        <f>VLOOKUP($A28,'Return Data'!$B$7:$R$2843,13,0)</f>
        <v>51.208599999999997</v>
      </c>
      <c r="K28" s="66">
        <f t="shared" si="3"/>
        <v>29</v>
      </c>
      <c r="L28" s="65">
        <f>VLOOKUP($A28,'Return Data'!$B$7:$R$2843,17,0)</f>
        <v>9.4658999999999995</v>
      </c>
      <c r="M28" s="66">
        <f t="shared" si="8"/>
        <v>29</v>
      </c>
      <c r="N28" s="65">
        <f>VLOOKUP($A28,'Return Data'!$B$7:$R$2843,14,0)</f>
        <v>4.8581000000000003</v>
      </c>
      <c r="O28" s="66">
        <f t="shared" si="9"/>
        <v>28</v>
      </c>
      <c r="P28" s="65">
        <f>VLOOKUP($A28,'Return Data'!$B$7:$R$2843,15,0)</f>
        <v>12.241899999999999</v>
      </c>
      <c r="Q28" s="66">
        <f>RANK(P28,P$8:P$41,0)</f>
        <v>19</v>
      </c>
      <c r="R28" s="65">
        <f>VLOOKUP($A28,'Return Data'!$B$7:$R$2843,16,0)</f>
        <v>17.3888</v>
      </c>
      <c r="S28" s="67">
        <f t="shared" si="6"/>
        <v>8</v>
      </c>
    </row>
    <row r="29" spans="1:19" x14ac:dyDescent="0.3">
      <c r="A29" s="63" t="s">
        <v>2020</v>
      </c>
      <c r="B29" s="64">
        <f>VLOOKUP($A29,'Return Data'!$B$7:$R$2843,3,0)</f>
        <v>44321</v>
      </c>
      <c r="C29" s="65">
        <f>VLOOKUP($A29,'Return Data'!$B$7:$R$2843,4,0)</f>
        <v>13.207599999999999</v>
      </c>
      <c r="D29" s="65">
        <f>VLOOKUP($A29,'Return Data'!$B$7:$R$2843,10,0)</f>
        <v>2.3717999999999999</v>
      </c>
      <c r="E29" s="66">
        <f t="shared" si="0"/>
        <v>12</v>
      </c>
      <c r="F29" s="65">
        <f>VLOOKUP($A29,'Return Data'!$B$7:$R$2843,11,0)</f>
        <v>23.825500000000002</v>
      </c>
      <c r="G29" s="66">
        <f t="shared" si="1"/>
        <v>20</v>
      </c>
      <c r="H29" s="65">
        <f>VLOOKUP($A29,'Return Data'!$B$7:$R$2843,12,0)</f>
        <v>31.7532</v>
      </c>
      <c r="I29" s="66">
        <f t="shared" si="2"/>
        <v>24</v>
      </c>
      <c r="J29" s="65">
        <f>VLOOKUP($A29,'Return Data'!$B$7:$R$2843,13,0)</f>
        <v>55.952300000000001</v>
      </c>
      <c r="K29" s="66">
        <f t="shared" si="3"/>
        <v>24</v>
      </c>
      <c r="L29" s="65">
        <f>VLOOKUP($A29,'Return Data'!$B$7:$R$2843,17,0)</f>
        <v>11.362500000000001</v>
      </c>
      <c r="M29" s="66">
        <f t="shared" si="8"/>
        <v>24</v>
      </c>
      <c r="N29" s="65"/>
      <c r="O29" s="66"/>
      <c r="P29" s="65"/>
      <c r="Q29" s="66"/>
      <c r="R29" s="65">
        <f>VLOOKUP($A29,'Return Data'!$B$7:$R$2843,16,0)</f>
        <v>10.3506</v>
      </c>
      <c r="S29" s="67">
        <f t="shared" si="6"/>
        <v>31</v>
      </c>
    </row>
    <row r="30" spans="1:19" x14ac:dyDescent="0.3">
      <c r="A30" s="63" t="s">
        <v>1273</v>
      </c>
      <c r="B30" s="64">
        <f>VLOOKUP($A30,'Return Data'!$B$7:$R$2843,3,0)</f>
        <v>44321</v>
      </c>
      <c r="C30" s="65">
        <f>VLOOKUP($A30,'Return Data'!$B$7:$R$2843,4,0)</f>
        <v>113.1041</v>
      </c>
      <c r="D30" s="65">
        <f>VLOOKUP($A30,'Return Data'!$B$7:$R$2843,10,0)</f>
        <v>6.0876999999999999</v>
      </c>
      <c r="E30" s="66">
        <f t="shared" si="0"/>
        <v>3</v>
      </c>
      <c r="F30" s="65">
        <f>VLOOKUP($A30,'Return Data'!$B$7:$R$2843,11,0)</f>
        <v>35.974299999999999</v>
      </c>
      <c r="G30" s="66">
        <f t="shared" si="1"/>
        <v>2</v>
      </c>
      <c r="H30" s="65">
        <f>VLOOKUP($A30,'Return Data'!$B$7:$R$2843,12,0)</f>
        <v>48.781399999999998</v>
      </c>
      <c r="I30" s="66">
        <f t="shared" si="2"/>
        <v>2</v>
      </c>
      <c r="J30" s="65">
        <f>VLOOKUP($A30,'Return Data'!$B$7:$R$2843,13,0)</f>
        <v>70.7072</v>
      </c>
      <c r="K30" s="66">
        <f t="shared" si="3"/>
        <v>6</v>
      </c>
      <c r="L30" s="65">
        <f>VLOOKUP($A30,'Return Data'!$B$7:$R$2843,17,0)</f>
        <v>7.4280999999999997</v>
      </c>
      <c r="M30" s="66">
        <f t="shared" si="8"/>
        <v>31</v>
      </c>
      <c r="N30" s="65">
        <f>VLOOKUP($A30,'Return Data'!$B$7:$R$2843,14,0)</f>
        <v>6.6162000000000001</v>
      </c>
      <c r="O30" s="66">
        <f t="shared" ref="O30:O35" si="10">RANK(N30,N$8:N$41,0)</f>
        <v>26</v>
      </c>
      <c r="P30" s="65">
        <f>VLOOKUP($A30,'Return Data'!$B$7:$R$2843,15,0)</f>
        <v>11.2257</v>
      </c>
      <c r="Q30" s="66">
        <f t="shared" ref="Q30:Q35" si="11">RANK(P30,P$8:P$41,0)</f>
        <v>23</v>
      </c>
      <c r="R30" s="65">
        <f>VLOOKUP($A30,'Return Data'!$B$7:$R$2843,16,0)</f>
        <v>16.244499999999999</v>
      </c>
      <c r="S30" s="67">
        <f t="shared" si="6"/>
        <v>10</v>
      </c>
    </row>
    <row r="31" spans="1:19" x14ac:dyDescent="0.3">
      <c r="A31" s="63" t="s">
        <v>1784</v>
      </c>
      <c r="B31" s="64">
        <f>VLOOKUP($A31,'Return Data'!$B$7:$R$2843,3,0)</f>
        <v>44321</v>
      </c>
      <c r="C31" s="65">
        <f>VLOOKUP($A31,'Return Data'!$B$7:$R$2843,4,0)</f>
        <v>39.906199999999998</v>
      </c>
      <c r="D31" s="65">
        <f>VLOOKUP($A31,'Return Data'!$B$7:$R$2843,10,0)</f>
        <v>5.5548999999999999</v>
      </c>
      <c r="E31" s="66">
        <f t="shared" si="0"/>
        <v>5</v>
      </c>
      <c r="F31" s="65">
        <f>VLOOKUP($A31,'Return Data'!$B$7:$R$2843,11,0)</f>
        <v>23.962700000000002</v>
      </c>
      <c r="G31" s="66">
        <f t="shared" si="1"/>
        <v>19</v>
      </c>
      <c r="H31" s="65">
        <f>VLOOKUP($A31,'Return Data'!$B$7:$R$2843,12,0)</f>
        <v>34.681699999999999</v>
      </c>
      <c r="I31" s="66">
        <f t="shared" si="2"/>
        <v>20</v>
      </c>
      <c r="J31" s="65">
        <f>VLOOKUP($A31,'Return Data'!$B$7:$R$2843,13,0)</f>
        <v>72.755600000000001</v>
      </c>
      <c r="K31" s="66">
        <f t="shared" si="3"/>
        <v>4</v>
      </c>
      <c r="L31" s="65">
        <f>VLOOKUP($A31,'Return Data'!$B$7:$R$2843,17,0)</f>
        <v>26.138500000000001</v>
      </c>
      <c r="M31" s="66">
        <f t="shared" si="8"/>
        <v>3</v>
      </c>
      <c r="N31" s="65">
        <f>VLOOKUP($A31,'Return Data'!$B$7:$R$2843,14,0)</f>
        <v>19.7577</v>
      </c>
      <c r="O31" s="66">
        <f t="shared" si="10"/>
        <v>2</v>
      </c>
      <c r="P31" s="65">
        <f>VLOOKUP($A31,'Return Data'!$B$7:$R$2843,15,0)</f>
        <v>19.022099999999998</v>
      </c>
      <c r="Q31" s="66">
        <f t="shared" si="11"/>
        <v>2</v>
      </c>
      <c r="R31" s="65">
        <f>VLOOKUP($A31,'Return Data'!$B$7:$R$2843,16,0)</f>
        <v>19.036200000000001</v>
      </c>
      <c r="S31" s="67">
        <f t="shared" si="6"/>
        <v>4</v>
      </c>
    </row>
    <row r="32" spans="1:19" x14ac:dyDescent="0.3">
      <c r="A32" s="63" t="s">
        <v>1815</v>
      </c>
      <c r="B32" s="64">
        <f>VLOOKUP($A32,'Return Data'!$B$7:$R$2843,3,0)</f>
        <v>44321</v>
      </c>
      <c r="C32" s="65">
        <f>VLOOKUP($A32,'Return Data'!$B$7:$R$2843,4,0)</f>
        <v>21.39</v>
      </c>
      <c r="D32" s="65">
        <f>VLOOKUP($A32,'Return Data'!$B$7:$R$2843,10,0)</f>
        <v>6.0486000000000004</v>
      </c>
      <c r="E32" s="66">
        <f t="shared" si="0"/>
        <v>4</v>
      </c>
      <c r="F32" s="65">
        <f>VLOOKUP($A32,'Return Data'!$B$7:$R$2843,11,0)</f>
        <v>31.549800000000001</v>
      </c>
      <c r="G32" s="66">
        <f t="shared" si="1"/>
        <v>5</v>
      </c>
      <c r="H32" s="65">
        <f>VLOOKUP($A32,'Return Data'!$B$7:$R$2843,12,0)</f>
        <v>42.885800000000003</v>
      </c>
      <c r="I32" s="66">
        <f t="shared" si="2"/>
        <v>6</v>
      </c>
      <c r="J32" s="65">
        <f>VLOOKUP($A32,'Return Data'!$B$7:$R$2843,13,0)</f>
        <v>84.0792</v>
      </c>
      <c r="K32" s="66">
        <f t="shared" si="3"/>
        <v>2</v>
      </c>
      <c r="L32" s="65">
        <f>VLOOKUP($A32,'Return Data'!$B$7:$R$2843,17,0)</f>
        <v>26.646999999999998</v>
      </c>
      <c r="M32" s="66">
        <f t="shared" si="8"/>
        <v>2</v>
      </c>
      <c r="N32" s="65">
        <f>VLOOKUP($A32,'Return Data'!$B$7:$R$2843,14,0)</f>
        <v>17.011099999999999</v>
      </c>
      <c r="O32" s="66">
        <f t="shared" si="10"/>
        <v>3</v>
      </c>
      <c r="P32" s="65">
        <f>VLOOKUP($A32,'Return Data'!$B$7:$R$2843,15,0)</f>
        <v>17.863</v>
      </c>
      <c r="Q32" s="66">
        <f t="shared" si="11"/>
        <v>3</v>
      </c>
      <c r="R32" s="65">
        <f>VLOOKUP($A32,'Return Data'!$B$7:$R$2843,16,0)</f>
        <v>13.102600000000001</v>
      </c>
      <c r="S32" s="67">
        <f t="shared" si="6"/>
        <v>23</v>
      </c>
    </row>
    <row r="33" spans="1:19" x14ac:dyDescent="0.3">
      <c r="A33" s="63" t="s">
        <v>1275</v>
      </c>
      <c r="B33" s="64">
        <f>VLOOKUP($A33,'Return Data'!$B$7:$R$2843,3,0)</f>
        <v>44321</v>
      </c>
      <c r="C33" s="65">
        <f>VLOOKUP($A33,'Return Data'!$B$7:$R$2843,4,0)</f>
        <v>181.14</v>
      </c>
      <c r="D33" s="65">
        <f>VLOOKUP($A33,'Return Data'!$B$7:$R$2843,10,0)</f>
        <v>1.9416</v>
      </c>
      <c r="E33" s="66">
        <f t="shared" si="0"/>
        <v>14</v>
      </c>
      <c r="F33" s="65">
        <f>VLOOKUP($A33,'Return Data'!$B$7:$R$2843,11,0)</f>
        <v>25.209099999999999</v>
      </c>
      <c r="G33" s="66">
        <f t="shared" si="1"/>
        <v>16</v>
      </c>
      <c r="H33" s="65">
        <f>VLOOKUP($A33,'Return Data'!$B$7:$R$2843,12,0)</f>
        <v>35.817700000000002</v>
      </c>
      <c r="I33" s="66">
        <f t="shared" si="2"/>
        <v>17</v>
      </c>
      <c r="J33" s="65">
        <f>VLOOKUP($A33,'Return Data'!$B$7:$R$2843,13,0)</f>
        <v>61.099299999999999</v>
      </c>
      <c r="K33" s="66">
        <f t="shared" si="3"/>
        <v>14</v>
      </c>
      <c r="L33" s="65">
        <f>VLOOKUP($A33,'Return Data'!$B$7:$R$2843,17,0)</f>
        <v>12.9551</v>
      </c>
      <c r="M33" s="66">
        <f t="shared" si="8"/>
        <v>20</v>
      </c>
      <c r="N33" s="65">
        <f>VLOOKUP($A33,'Return Data'!$B$7:$R$2843,14,0)</f>
        <v>7.1422999999999996</v>
      </c>
      <c r="O33" s="66">
        <f t="shared" si="10"/>
        <v>23</v>
      </c>
      <c r="P33" s="65">
        <f>VLOOKUP($A33,'Return Data'!$B$7:$R$2843,15,0)</f>
        <v>14.729699999999999</v>
      </c>
      <c r="Q33" s="66">
        <f t="shared" si="11"/>
        <v>11</v>
      </c>
      <c r="R33" s="65">
        <f>VLOOKUP($A33,'Return Data'!$B$7:$R$2843,16,0)</f>
        <v>15.1457</v>
      </c>
      <c r="S33" s="67">
        <f t="shared" si="6"/>
        <v>15</v>
      </c>
    </row>
    <row r="34" spans="1:19" x14ac:dyDescent="0.3">
      <c r="A34" s="63" t="s">
        <v>1277</v>
      </c>
      <c r="B34" s="64">
        <f>VLOOKUP($A34,'Return Data'!$B$7:$R$2843,3,0)</f>
        <v>44321</v>
      </c>
      <c r="C34" s="65">
        <f>VLOOKUP($A34,'Return Data'!$B$7:$R$2843,4,0)</f>
        <v>336.1454</v>
      </c>
      <c r="D34" s="65">
        <f>VLOOKUP($A34,'Return Data'!$B$7:$R$2843,10,0)</f>
        <v>20.9665</v>
      </c>
      <c r="E34" s="66">
        <f t="shared" si="0"/>
        <v>1</v>
      </c>
      <c r="F34" s="65">
        <f>VLOOKUP($A34,'Return Data'!$B$7:$R$2843,11,0)</f>
        <v>47.012</v>
      </c>
      <c r="G34" s="66">
        <f t="shared" si="1"/>
        <v>1</v>
      </c>
      <c r="H34" s="65">
        <f>VLOOKUP($A34,'Return Data'!$B$7:$R$2843,12,0)</f>
        <v>60.279800000000002</v>
      </c>
      <c r="I34" s="66">
        <f t="shared" si="2"/>
        <v>1</v>
      </c>
      <c r="J34" s="65">
        <f>VLOOKUP($A34,'Return Data'!$B$7:$R$2843,13,0)</f>
        <v>111.6032</v>
      </c>
      <c r="K34" s="66">
        <f t="shared" si="3"/>
        <v>1</v>
      </c>
      <c r="L34" s="65">
        <f>VLOOKUP($A34,'Return Data'!$B$7:$R$2843,17,0)</f>
        <v>35.646900000000002</v>
      </c>
      <c r="M34" s="66">
        <f t="shared" si="8"/>
        <v>1</v>
      </c>
      <c r="N34" s="65">
        <f>VLOOKUP($A34,'Return Data'!$B$7:$R$2843,14,0)</f>
        <v>23.410399999999999</v>
      </c>
      <c r="O34" s="66">
        <f t="shared" si="10"/>
        <v>1</v>
      </c>
      <c r="P34" s="65">
        <f>VLOOKUP($A34,'Return Data'!$B$7:$R$2843,15,0)</f>
        <v>21.472999999999999</v>
      </c>
      <c r="Q34" s="66">
        <f t="shared" si="11"/>
        <v>1</v>
      </c>
      <c r="R34" s="65">
        <f>VLOOKUP($A34,'Return Data'!$B$7:$R$2843,16,0)</f>
        <v>19.0685</v>
      </c>
      <c r="S34" s="67">
        <f t="shared" si="6"/>
        <v>2</v>
      </c>
    </row>
    <row r="35" spans="1:19" x14ac:dyDescent="0.3">
      <c r="A35" s="63" t="s">
        <v>1817</v>
      </c>
      <c r="B35" s="64">
        <f>VLOOKUP($A35,'Return Data'!$B$7:$R$2843,3,0)</f>
        <v>44321</v>
      </c>
      <c r="C35" s="65">
        <f>VLOOKUP($A35,'Return Data'!$B$7:$R$2843,4,0)</f>
        <v>63.301499999999997</v>
      </c>
      <c r="D35" s="65">
        <f>VLOOKUP($A35,'Return Data'!$B$7:$R$2843,10,0)</f>
        <v>0.47310000000000002</v>
      </c>
      <c r="E35" s="66">
        <f t="shared" si="0"/>
        <v>22</v>
      </c>
      <c r="F35" s="65">
        <f>VLOOKUP($A35,'Return Data'!$B$7:$R$2843,11,0)</f>
        <v>25.9681</v>
      </c>
      <c r="G35" s="66">
        <f t="shared" si="1"/>
        <v>15</v>
      </c>
      <c r="H35" s="65">
        <f>VLOOKUP($A35,'Return Data'!$B$7:$R$2843,12,0)</f>
        <v>38.718400000000003</v>
      </c>
      <c r="I35" s="66">
        <f t="shared" si="2"/>
        <v>13</v>
      </c>
      <c r="J35" s="65">
        <f>VLOOKUP($A35,'Return Data'!$B$7:$R$2843,13,0)</f>
        <v>60.9955</v>
      </c>
      <c r="K35" s="66">
        <f t="shared" si="3"/>
        <v>15</v>
      </c>
      <c r="L35" s="65">
        <f>VLOOKUP($A35,'Return Data'!$B$7:$R$2843,17,0)</f>
        <v>13.8527</v>
      </c>
      <c r="M35" s="66">
        <f t="shared" si="8"/>
        <v>16</v>
      </c>
      <c r="N35" s="65">
        <f>VLOOKUP($A35,'Return Data'!$B$7:$R$2843,14,0)</f>
        <v>9.9313000000000002</v>
      </c>
      <c r="O35" s="66">
        <f t="shared" si="10"/>
        <v>13</v>
      </c>
      <c r="P35" s="65">
        <f>VLOOKUP($A35,'Return Data'!$B$7:$R$2843,15,0)</f>
        <v>13.8766</v>
      </c>
      <c r="Q35" s="66">
        <f t="shared" si="11"/>
        <v>13</v>
      </c>
      <c r="R35" s="65">
        <f>VLOOKUP($A35,'Return Data'!$B$7:$R$2843,16,0)</f>
        <v>12.5197</v>
      </c>
      <c r="S35" s="67">
        <f t="shared" si="6"/>
        <v>25</v>
      </c>
    </row>
    <row r="36" spans="1:19" x14ac:dyDescent="0.3">
      <c r="A36" s="63" t="s">
        <v>1819</v>
      </c>
      <c r="B36" s="64">
        <f>VLOOKUP($A36,'Return Data'!$B$7:$R$2843,3,0)</f>
        <v>44321</v>
      </c>
      <c r="C36" s="65">
        <f>VLOOKUP($A36,'Return Data'!$B$7:$R$2843,4,0)</f>
        <v>12.4414</v>
      </c>
      <c r="D36" s="65">
        <f>VLOOKUP($A36,'Return Data'!$B$7:$R$2843,10,0)</f>
        <v>-2.121</v>
      </c>
      <c r="E36" s="66">
        <f t="shared" si="0"/>
        <v>34</v>
      </c>
      <c r="F36" s="65">
        <f>VLOOKUP($A36,'Return Data'!$B$7:$R$2843,11,0)</f>
        <v>15.2013</v>
      </c>
      <c r="G36" s="66">
        <f t="shared" si="1"/>
        <v>33</v>
      </c>
      <c r="H36" s="65">
        <f>VLOOKUP($A36,'Return Data'!$B$7:$R$2843,12,0)</f>
        <v>22.4053</v>
      </c>
      <c r="I36" s="66">
        <f t="shared" si="2"/>
        <v>33</v>
      </c>
      <c r="J36" s="65">
        <f>VLOOKUP($A36,'Return Data'!$B$7:$R$2843,13,0)</f>
        <v>43.466299999999997</v>
      </c>
      <c r="K36" s="66">
        <f t="shared" si="3"/>
        <v>33</v>
      </c>
      <c r="L36" s="65">
        <f>VLOOKUP($A36,'Return Data'!$B$7:$R$2843,17,0)</f>
        <v>8.7733000000000008</v>
      </c>
      <c r="M36" s="66">
        <f t="shared" si="8"/>
        <v>30</v>
      </c>
      <c r="N36" s="65"/>
      <c r="O36" s="66"/>
      <c r="P36" s="65"/>
      <c r="Q36" s="66"/>
      <c r="R36" s="65">
        <f>VLOOKUP($A36,'Return Data'!$B$7:$R$2843,16,0)</f>
        <v>8.7551000000000005</v>
      </c>
      <c r="S36" s="67">
        <f t="shared" si="6"/>
        <v>34</v>
      </c>
    </row>
    <row r="37" spans="1:19" x14ac:dyDescent="0.3">
      <c r="A37" s="63" t="s">
        <v>1280</v>
      </c>
      <c r="B37" s="64">
        <f>VLOOKUP($A37,'Return Data'!$B$7:$R$2843,3,0)</f>
        <v>44321</v>
      </c>
      <c r="C37" s="65">
        <f>VLOOKUP($A37,'Return Data'!$B$7:$R$2843,4,0)</f>
        <v>13.3657</v>
      </c>
      <c r="D37" s="65">
        <f>VLOOKUP($A37,'Return Data'!$B$7:$R$2843,10,0)</f>
        <v>2.8068</v>
      </c>
      <c r="E37" s="66">
        <f t="shared" si="0"/>
        <v>11</v>
      </c>
      <c r="F37" s="65">
        <f>VLOOKUP($A37,'Return Data'!$B$7:$R$2843,11,0)</f>
        <v>25.104800000000001</v>
      </c>
      <c r="G37" s="66">
        <f t="shared" si="1"/>
        <v>17</v>
      </c>
      <c r="H37" s="65">
        <f>VLOOKUP($A37,'Return Data'!$B$7:$R$2843,12,0)</f>
        <v>35.939399999999999</v>
      </c>
      <c r="I37" s="66">
        <f t="shared" si="2"/>
        <v>16</v>
      </c>
      <c r="J37" s="65">
        <f>VLOOKUP($A37,'Return Data'!$B$7:$R$2843,13,0)</f>
        <v>62.714599999999997</v>
      </c>
      <c r="K37" s="66">
        <f t="shared" si="3"/>
        <v>12</v>
      </c>
      <c r="L37" s="65"/>
      <c r="M37" s="66"/>
      <c r="N37" s="65"/>
      <c r="O37" s="66"/>
      <c r="P37" s="65"/>
      <c r="Q37" s="66"/>
      <c r="R37" s="65">
        <f>VLOOKUP($A37,'Return Data'!$B$7:$R$2843,16,0)</f>
        <v>19.058700000000002</v>
      </c>
      <c r="S37" s="67">
        <f t="shared" si="6"/>
        <v>3</v>
      </c>
    </row>
    <row r="38" spans="1:19" x14ac:dyDescent="0.3">
      <c r="A38" s="102" t="s">
        <v>1797</v>
      </c>
      <c r="B38" s="64">
        <f>VLOOKUP($A38,'Return Data'!$B$7:$R$2843,3,0)</f>
        <v>44321</v>
      </c>
      <c r="C38" s="65">
        <f>VLOOKUP($A38,'Return Data'!$B$7:$R$2843,4,0)</f>
        <v>13.3635</v>
      </c>
      <c r="D38" s="65">
        <f>VLOOKUP($A38,'Return Data'!$B$7:$R$2843,10,0)</f>
        <v>-0.34079999999999999</v>
      </c>
      <c r="E38" s="66">
        <f t="shared" si="0"/>
        <v>28</v>
      </c>
      <c r="F38" s="65">
        <f>VLOOKUP($A38,'Return Data'!$B$7:$R$2843,11,0)</f>
        <v>16.590599999999998</v>
      </c>
      <c r="G38" s="66">
        <f t="shared" si="1"/>
        <v>32</v>
      </c>
      <c r="H38" s="65">
        <f>VLOOKUP($A38,'Return Data'!$B$7:$R$2843,12,0)</f>
        <v>25.897300000000001</v>
      </c>
      <c r="I38" s="66">
        <f t="shared" si="2"/>
        <v>31</v>
      </c>
      <c r="J38" s="65">
        <f>VLOOKUP($A38,'Return Data'!$B$7:$R$2843,13,0)</f>
        <v>46.626100000000001</v>
      </c>
      <c r="K38" s="66">
        <f t="shared" si="3"/>
        <v>32</v>
      </c>
      <c r="L38" s="65">
        <f>VLOOKUP($A38,'Return Data'!$B$7:$R$2843,17,0)</f>
        <v>13.2569</v>
      </c>
      <c r="M38" s="66">
        <f>RANK(L38,L$8:L$41,0)</f>
        <v>19</v>
      </c>
      <c r="N38" s="65"/>
      <c r="O38" s="66"/>
      <c r="P38" s="65"/>
      <c r="Q38" s="66"/>
      <c r="R38" s="65">
        <f>VLOOKUP($A38,'Return Data'!$B$7:$R$2843,16,0)</f>
        <v>11.502599999999999</v>
      </c>
      <c r="S38" s="67">
        <f t="shared" si="6"/>
        <v>28</v>
      </c>
    </row>
    <row r="39" spans="1:19" x14ac:dyDescent="0.3">
      <c r="A39" s="63" t="s">
        <v>1821</v>
      </c>
      <c r="B39" s="64">
        <f>VLOOKUP($A39,'Return Data'!$B$7:$R$2843,3,0)</f>
        <v>44321</v>
      </c>
      <c r="C39" s="65">
        <f>VLOOKUP($A39,'Return Data'!$B$7:$R$2843,4,0)</f>
        <v>126.87</v>
      </c>
      <c r="D39" s="65">
        <f>VLOOKUP($A39,'Return Data'!$B$7:$R$2843,10,0)</f>
        <v>1.1076999999999999</v>
      </c>
      <c r="E39" s="66">
        <f t="shared" si="0"/>
        <v>18</v>
      </c>
      <c r="F39" s="65">
        <f>VLOOKUP($A39,'Return Data'!$B$7:$R$2843,11,0)</f>
        <v>19.059699999999999</v>
      </c>
      <c r="G39" s="66">
        <f t="shared" si="1"/>
        <v>29</v>
      </c>
      <c r="H39" s="65">
        <f>VLOOKUP($A39,'Return Data'!$B$7:$R$2843,12,0)</f>
        <v>27.533200000000001</v>
      </c>
      <c r="I39" s="66">
        <f t="shared" si="2"/>
        <v>30</v>
      </c>
      <c r="J39" s="65">
        <f>VLOOKUP($A39,'Return Data'!$B$7:$R$2843,13,0)</f>
        <v>48.316600000000001</v>
      </c>
      <c r="K39" s="66">
        <f t="shared" si="3"/>
        <v>30</v>
      </c>
      <c r="L39" s="65">
        <f>VLOOKUP($A39,'Return Data'!$B$7:$R$2843,17,0)</f>
        <v>6.0936000000000003</v>
      </c>
      <c r="M39" s="66">
        <f>RANK(L39,L$8:L$41,0)</f>
        <v>32</v>
      </c>
      <c r="N39" s="65">
        <f>VLOOKUP($A39,'Return Data'!$B$7:$R$2843,14,0)</f>
        <v>3.9457</v>
      </c>
      <c r="O39" s="66">
        <f>RANK(N39,N$8:N$41,0)</f>
        <v>29</v>
      </c>
      <c r="P39" s="65">
        <f>VLOOKUP($A39,'Return Data'!$B$7:$R$2843,15,0)</f>
        <v>8.9385999999999992</v>
      </c>
      <c r="Q39" s="66">
        <f>RANK(P39,P$8:P$41,0)</f>
        <v>27</v>
      </c>
      <c r="R39" s="65">
        <f>VLOOKUP($A39,'Return Data'!$B$7:$R$2843,16,0)</f>
        <v>9.7596000000000007</v>
      </c>
      <c r="S39" s="67">
        <f t="shared" si="6"/>
        <v>32</v>
      </c>
    </row>
    <row r="40" spans="1:19" x14ac:dyDescent="0.3">
      <c r="A40" s="63" t="s">
        <v>1807</v>
      </c>
      <c r="B40" s="64">
        <f>VLOOKUP($A40,'Return Data'!$B$7:$R$2843,3,0)</f>
        <v>44321</v>
      </c>
      <c r="C40" s="65">
        <f>VLOOKUP($A40,'Return Data'!$B$7:$R$2843,4,0)</f>
        <v>26.97</v>
      </c>
      <c r="D40" s="65">
        <f>VLOOKUP($A40,'Return Data'!$B$7:$R$2843,10,0)</f>
        <v>1.2767999999999999</v>
      </c>
      <c r="E40" s="66">
        <f t="shared" si="0"/>
        <v>17</v>
      </c>
      <c r="F40" s="65">
        <f>VLOOKUP($A40,'Return Data'!$B$7:$R$2843,11,0)</f>
        <v>23.150700000000001</v>
      </c>
      <c r="G40" s="66">
        <f t="shared" si="1"/>
        <v>22</v>
      </c>
      <c r="H40" s="65">
        <f>VLOOKUP($A40,'Return Data'!$B$7:$R$2843,12,0)</f>
        <v>33.779800000000002</v>
      </c>
      <c r="I40" s="66">
        <f t="shared" si="2"/>
        <v>21</v>
      </c>
      <c r="J40" s="65">
        <f>VLOOKUP($A40,'Return Data'!$B$7:$R$2843,13,0)</f>
        <v>60.7271</v>
      </c>
      <c r="K40" s="66">
        <f t="shared" si="3"/>
        <v>16</v>
      </c>
      <c r="L40" s="65">
        <f>VLOOKUP($A40,'Return Data'!$B$7:$R$2843,17,0)</f>
        <v>17.1678</v>
      </c>
      <c r="M40" s="66">
        <f>RANK(L40,L$8:L$41,0)</f>
        <v>8</v>
      </c>
      <c r="N40" s="65">
        <f>VLOOKUP($A40,'Return Data'!$B$7:$R$2843,14,0)</f>
        <v>12.6182</v>
      </c>
      <c r="O40" s="66">
        <f>RANK(N40,N$8:N$41,0)</f>
        <v>9</v>
      </c>
      <c r="P40" s="65">
        <f>VLOOKUP($A40,'Return Data'!$B$7:$R$2843,15,0)</f>
        <v>13.7934</v>
      </c>
      <c r="Q40" s="66">
        <f>RANK(P40,P$8:P$41,0)</f>
        <v>14</v>
      </c>
      <c r="R40" s="65">
        <f>VLOOKUP($A40,'Return Data'!$B$7:$R$2843,16,0)</f>
        <v>10.5303</v>
      </c>
      <c r="S40" s="67">
        <f t="shared" si="6"/>
        <v>30</v>
      </c>
    </row>
    <row r="41" spans="1:19" x14ac:dyDescent="0.3">
      <c r="A41" s="63" t="s">
        <v>1880</v>
      </c>
      <c r="B41" s="64">
        <f>VLOOKUP($A41,'Return Data'!$B$7:$R$2843,3,0)</f>
        <v>44321</v>
      </c>
      <c r="C41" s="65">
        <f>VLOOKUP($A41,'Return Data'!$B$7:$R$2843,4,0)</f>
        <v>212.2552</v>
      </c>
      <c r="D41" s="65">
        <f>VLOOKUP($A41,'Return Data'!$B$7:$R$2843,10,0)</f>
        <v>0.30909999999999999</v>
      </c>
      <c r="E41" s="66">
        <f t="shared" si="0"/>
        <v>23</v>
      </c>
      <c r="F41" s="65">
        <f>VLOOKUP($A41,'Return Data'!$B$7:$R$2843,11,0)</f>
        <v>24.884499999999999</v>
      </c>
      <c r="G41" s="66">
        <f t="shared" si="1"/>
        <v>18</v>
      </c>
      <c r="H41" s="65">
        <f>VLOOKUP($A41,'Return Data'!$B$7:$R$2843,12,0)</f>
        <v>42.2239</v>
      </c>
      <c r="I41" s="66">
        <f t="shared" si="2"/>
        <v>7</v>
      </c>
      <c r="J41" s="65">
        <f>VLOOKUP($A41,'Return Data'!$B$7:$R$2843,13,0)</f>
        <v>72.465900000000005</v>
      </c>
      <c r="K41" s="66">
        <f t="shared" si="3"/>
        <v>5</v>
      </c>
      <c r="L41" s="65">
        <f>VLOOKUP($A41,'Return Data'!$B$7:$R$2843,17,0)</f>
        <v>22.435700000000001</v>
      </c>
      <c r="M41" s="66">
        <f>RANK(L41,L$8:L$41,0)</f>
        <v>4</v>
      </c>
      <c r="N41" s="65">
        <f>VLOOKUP($A41,'Return Data'!$B$7:$R$2843,14,0)</f>
        <v>15.7552</v>
      </c>
      <c r="O41" s="66">
        <f>RANK(N41,N$8:N$41,0)</f>
        <v>4</v>
      </c>
      <c r="P41" s="65">
        <f>VLOOKUP($A41,'Return Data'!$B$7:$R$2843,15,0)</f>
        <v>16.879100000000001</v>
      </c>
      <c r="Q41" s="66">
        <f>RANK(P41,P$8:P$41,0)</f>
        <v>4</v>
      </c>
      <c r="R41" s="65">
        <f>VLOOKUP($A41,'Return Data'!$B$7:$R$2843,16,0)</f>
        <v>15.592700000000001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2.286476470588235</v>
      </c>
      <c r="E43" s="74"/>
      <c r="F43" s="75">
        <f>AVERAGE(F8:F41)</f>
        <v>25.264676470588238</v>
      </c>
      <c r="G43" s="74"/>
      <c r="H43" s="75">
        <f>AVERAGE(H8:H41)</f>
        <v>35.87300882352941</v>
      </c>
      <c r="I43" s="74"/>
      <c r="J43" s="75">
        <f>AVERAGE(J8:J41)</f>
        <v>61.056735294117651</v>
      </c>
      <c r="K43" s="74"/>
      <c r="L43" s="75">
        <f>AVERAGE(L8:L41)</f>
        <v>15.180296875</v>
      </c>
      <c r="M43" s="74"/>
      <c r="N43" s="75">
        <f>AVERAGE(N8:N41)</f>
        <v>10.66051724137931</v>
      </c>
      <c r="O43" s="74"/>
      <c r="P43" s="75">
        <f>AVERAGE(P8:P41)</f>
        <v>13.948148148148148</v>
      </c>
      <c r="Q43" s="74"/>
      <c r="R43" s="75">
        <f>AVERAGE(R8:R41)</f>
        <v>14.512799999999999</v>
      </c>
      <c r="S43" s="76"/>
    </row>
    <row r="44" spans="1:19" x14ac:dyDescent="0.3">
      <c r="A44" s="73" t="s">
        <v>28</v>
      </c>
      <c r="B44" s="74"/>
      <c r="C44" s="74"/>
      <c r="D44" s="75">
        <f>MIN(D8:D41)</f>
        <v>-2.121</v>
      </c>
      <c r="E44" s="74"/>
      <c r="F44" s="75">
        <f>MIN(F8:F41)</f>
        <v>14.3299</v>
      </c>
      <c r="G44" s="74"/>
      <c r="H44" s="75">
        <f>MIN(H8:H41)</f>
        <v>21.965800000000002</v>
      </c>
      <c r="I44" s="74"/>
      <c r="J44" s="75">
        <f>MIN(J8:J41)</f>
        <v>39.509700000000002</v>
      </c>
      <c r="K44" s="74"/>
      <c r="L44" s="75">
        <f>MIN(L8:L41)</f>
        <v>6.0936000000000003</v>
      </c>
      <c r="M44" s="74"/>
      <c r="N44" s="75">
        <f>MIN(N8:N41)</f>
        <v>3.9457</v>
      </c>
      <c r="O44" s="74"/>
      <c r="P44" s="75">
        <f>MIN(P8:P41)</f>
        <v>8.9385999999999992</v>
      </c>
      <c r="Q44" s="74"/>
      <c r="R44" s="75">
        <f>MIN(R8:R41)</f>
        <v>8.7551000000000005</v>
      </c>
      <c r="S44" s="76"/>
    </row>
    <row r="45" spans="1:19" ht="15" thickBot="1" x14ac:dyDescent="0.35">
      <c r="A45" s="77" t="s">
        <v>29</v>
      </c>
      <c r="B45" s="78"/>
      <c r="C45" s="78"/>
      <c r="D45" s="79">
        <f>MAX(D8:D41)</f>
        <v>20.9665</v>
      </c>
      <c r="E45" s="78"/>
      <c r="F45" s="79">
        <f>MAX(F8:F41)</f>
        <v>47.012</v>
      </c>
      <c r="G45" s="78"/>
      <c r="H45" s="79">
        <f>MAX(H8:H41)</f>
        <v>60.279800000000002</v>
      </c>
      <c r="I45" s="78"/>
      <c r="J45" s="79">
        <f>MAX(J8:J41)</f>
        <v>111.6032</v>
      </c>
      <c r="K45" s="78"/>
      <c r="L45" s="79">
        <f>MAX(L8:L41)</f>
        <v>35.646900000000002</v>
      </c>
      <c r="M45" s="78"/>
      <c r="N45" s="79">
        <f>MAX(N8:N41)</f>
        <v>23.410399999999999</v>
      </c>
      <c r="O45" s="78"/>
      <c r="P45" s="79">
        <f>MAX(P8:P41)</f>
        <v>21.472999999999999</v>
      </c>
      <c r="Q45" s="78"/>
      <c r="R45" s="79">
        <f>MAX(R8:R41)</f>
        <v>22.304300000000001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44321</v>
      </c>
      <c r="C8" s="65">
        <f>VLOOKUP($A8,'Return Data'!$B$7:$R$2843,4,0)</f>
        <v>62.327199999999998</v>
      </c>
      <c r="D8" s="65">
        <f>VLOOKUP($A8,'Return Data'!$B$7:$R$2843,10,0)</f>
        <v>8.1693999999999996</v>
      </c>
      <c r="E8" s="66">
        <f>RANK(D8,D$8:D$23,0)</f>
        <v>2</v>
      </c>
      <c r="F8" s="65">
        <f>VLOOKUP($A8,'Return Data'!$B$7:$R$2843,11,0)</f>
        <v>35.411499999999997</v>
      </c>
      <c r="G8" s="66">
        <f>RANK(F8,F$8:F$23,0)</f>
        <v>3</v>
      </c>
      <c r="H8" s="65">
        <f>VLOOKUP($A8,'Return Data'!$B$7:$R$2843,12,0)</f>
        <v>50.403500000000001</v>
      </c>
      <c r="I8" s="66">
        <f>RANK(H8,H$8:H$23,0)</f>
        <v>3</v>
      </c>
      <c r="J8" s="65">
        <f>VLOOKUP($A8,'Return Data'!$B$7:$R$2843,13,0)</f>
        <v>76.372900000000001</v>
      </c>
      <c r="K8" s="66">
        <f>RANK(J8,J$8:J$23,0)</f>
        <v>3</v>
      </c>
      <c r="L8" s="65">
        <f>VLOOKUP($A8,'Return Data'!$B$7:$R$2843,17,0)</f>
        <v>11.145799999999999</v>
      </c>
      <c r="M8" s="66">
        <f>RANK(L8,L$8:L$23,0)</f>
        <v>12</v>
      </c>
      <c r="N8" s="65">
        <f>VLOOKUP($A8,'Return Data'!$B$7:$R$2843,14,0)</f>
        <v>-0.20979999999999999</v>
      </c>
      <c r="O8" s="66">
        <f>RANK(N8,N$8:N$23,0)</f>
        <v>12</v>
      </c>
      <c r="P8" s="65">
        <f>VLOOKUP($A8,'Return Data'!$B$7:$R$2843,15,0)</f>
        <v>9.9696999999999996</v>
      </c>
      <c r="Q8" s="66">
        <f>RANK(P8,P$8:P$23,0)</f>
        <v>11</v>
      </c>
      <c r="R8" s="65">
        <f>VLOOKUP($A8,'Return Data'!$B$7:$R$2843,16,0)</f>
        <v>14.972200000000001</v>
      </c>
      <c r="S8" s="67">
        <f>RANK(R8,R$8:R$23,0)</f>
        <v>7</v>
      </c>
    </row>
    <row r="9" spans="1:20" x14ac:dyDescent="0.3">
      <c r="A9" s="63" t="s">
        <v>31</v>
      </c>
      <c r="B9" s="64">
        <f>VLOOKUP($A9,'Return Data'!$B$7:$R$2843,3,0)</f>
        <v>44321</v>
      </c>
      <c r="C9" s="65">
        <f>VLOOKUP($A9,'Return Data'!$B$7:$R$2843,4,0)</f>
        <v>349.74</v>
      </c>
      <c r="D9" s="65">
        <f>VLOOKUP($A9,'Return Data'!$B$7:$R$2843,10,0)</f>
        <v>-0.14680000000000001</v>
      </c>
      <c r="E9" s="66">
        <f t="shared" ref="E9:E23" si="0">RANK(D9,D$8:D$23,0)</f>
        <v>13</v>
      </c>
      <c r="F9" s="65">
        <f>VLOOKUP($A9,'Return Data'!$B$7:$R$2843,11,0)</f>
        <v>23.917100000000001</v>
      </c>
      <c r="G9" s="66">
        <f t="shared" ref="G9:G23" si="1">RANK(F9,F$8:F$23,0)</f>
        <v>11</v>
      </c>
      <c r="H9" s="65">
        <f>VLOOKUP($A9,'Return Data'!$B$7:$R$2843,12,0)</f>
        <v>35.2729</v>
      </c>
      <c r="I9" s="66">
        <f t="shared" ref="I9:I23" si="2">RANK(H9,H$8:H$23,0)</f>
        <v>11</v>
      </c>
      <c r="J9" s="65">
        <f>VLOOKUP($A9,'Return Data'!$B$7:$R$2843,13,0)</f>
        <v>65.0137</v>
      </c>
      <c r="K9" s="66">
        <f t="shared" ref="K9:K23" si="3">RANK(J9,J$8:J$23,0)</f>
        <v>10</v>
      </c>
      <c r="L9" s="65">
        <f>VLOOKUP($A9,'Return Data'!$B$7:$R$2843,17,0)</f>
        <v>8.7908000000000008</v>
      </c>
      <c r="M9" s="66">
        <f t="shared" ref="M9:M23" si="4">RANK(L9,L$8:L$23,0)</f>
        <v>16</v>
      </c>
      <c r="N9" s="65">
        <f>VLOOKUP($A9,'Return Data'!$B$7:$R$2843,14,0)</f>
        <v>5.7798999999999996</v>
      </c>
      <c r="O9" s="66">
        <f t="shared" ref="O9:O23" si="5">RANK(N9,N$8:N$23,0)</f>
        <v>8</v>
      </c>
      <c r="P9" s="65">
        <f>VLOOKUP($A9,'Return Data'!$B$7:$R$2843,15,0)</f>
        <v>12.447699999999999</v>
      </c>
      <c r="Q9" s="66">
        <f t="shared" ref="Q9:Q23" si="6">RANK(P9,P$8:P$23,0)</f>
        <v>8</v>
      </c>
      <c r="R9" s="65">
        <f>VLOOKUP($A9,'Return Data'!$B$7:$R$2843,16,0)</f>
        <v>13.920400000000001</v>
      </c>
      <c r="S9" s="67">
        <f t="shared" ref="S9:S23" si="7">RANK(R9,R$8:R$23,0)</f>
        <v>10</v>
      </c>
    </row>
    <row r="10" spans="1:20" x14ac:dyDescent="0.3">
      <c r="A10" s="63" t="s">
        <v>32</v>
      </c>
      <c r="B10" s="64">
        <f>VLOOKUP($A10,'Return Data'!$B$7:$R$2843,3,0)</f>
        <v>44321</v>
      </c>
      <c r="C10" s="65">
        <f>VLOOKUP($A10,'Return Data'!$B$7:$R$2843,4,0)</f>
        <v>201.11</v>
      </c>
      <c r="D10" s="65">
        <f>VLOOKUP($A10,'Return Data'!$B$7:$R$2843,10,0)</f>
        <v>5.5917000000000003</v>
      </c>
      <c r="E10" s="66">
        <f t="shared" si="0"/>
        <v>3</v>
      </c>
      <c r="F10" s="65">
        <f>VLOOKUP($A10,'Return Data'!$B$7:$R$2843,11,0)</f>
        <v>31.067499999999999</v>
      </c>
      <c r="G10" s="66">
        <f t="shared" si="1"/>
        <v>4</v>
      </c>
      <c r="H10" s="65">
        <f>VLOOKUP($A10,'Return Data'!$B$7:$R$2843,12,0)</f>
        <v>38.562800000000003</v>
      </c>
      <c r="I10" s="66">
        <f t="shared" si="2"/>
        <v>8</v>
      </c>
      <c r="J10" s="65">
        <f>VLOOKUP($A10,'Return Data'!$B$7:$R$2843,13,0)</f>
        <v>70.028700000000001</v>
      </c>
      <c r="K10" s="66">
        <f t="shared" si="3"/>
        <v>6</v>
      </c>
      <c r="L10" s="65">
        <f>VLOOKUP($A10,'Return Data'!$B$7:$R$2843,17,0)</f>
        <v>17.436900000000001</v>
      </c>
      <c r="M10" s="66">
        <f t="shared" si="4"/>
        <v>1</v>
      </c>
      <c r="N10" s="65">
        <f>VLOOKUP($A10,'Return Data'!$B$7:$R$2843,14,0)</f>
        <v>11.750299999999999</v>
      </c>
      <c r="O10" s="66">
        <f t="shared" si="5"/>
        <v>2</v>
      </c>
      <c r="P10" s="65">
        <f>VLOOKUP($A10,'Return Data'!$B$7:$R$2843,15,0)</f>
        <v>12.7712</v>
      </c>
      <c r="Q10" s="66">
        <f t="shared" si="6"/>
        <v>7</v>
      </c>
      <c r="R10" s="65">
        <f>VLOOKUP($A10,'Return Data'!$B$7:$R$2843,16,0)</f>
        <v>19.6508</v>
      </c>
      <c r="S10" s="67">
        <f t="shared" si="7"/>
        <v>1</v>
      </c>
    </row>
    <row r="11" spans="1:20" x14ac:dyDescent="0.3">
      <c r="A11" s="63" t="s">
        <v>33</v>
      </c>
      <c r="B11" s="64">
        <f>VLOOKUP($A11,'Return Data'!$B$7:$R$2843,3,0)</f>
        <v>44321</v>
      </c>
      <c r="C11" s="65">
        <f>VLOOKUP($A11,'Return Data'!$B$7:$R$2843,4,0)</f>
        <v>13.23</v>
      </c>
      <c r="D11" s="65">
        <f>VLOOKUP($A11,'Return Data'!$B$7:$R$2843,10,0)</f>
        <v>4.3375000000000004</v>
      </c>
      <c r="E11" s="66">
        <f t="shared" si="0"/>
        <v>4</v>
      </c>
      <c r="F11" s="65">
        <f>VLOOKUP($A11,'Return Data'!$B$7:$R$2843,11,0)</f>
        <v>25.0473</v>
      </c>
      <c r="G11" s="66">
        <f t="shared" si="1"/>
        <v>9</v>
      </c>
      <c r="H11" s="65">
        <f>VLOOKUP($A11,'Return Data'!$B$7:$R$2843,12,0)</f>
        <v>36.251300000000001</v>
      </c>
      <c r="I11" s="66">
        <f t="shared" si="2"/>
        <v>10</v>
      </c>
      <c r="J11" s="65">
        <f>VLOOKUP($A11,'Return Data'!$B$7:$R$2843,13,0)</f>
        <v>59.9758</v>
      </c>
      <c r="K11" s="66">
        <f t="shared" si="3"/>
        <v>11</v>
      </c>
      <c r="L11" s="65">
        <f>VLOOKUP($A11,'Return Data'!$B$7:$R$2843,17,0)</f>
        <v>13.440899999999999</v>
      </c>
      <c r="M11" s="66">
        <f t="shared" si="4"/>
        <v>7</v>
      </c>
      <c r="N11" s="65"/>
      <c r="O11" s="66"/>
      <c r="P11" s="65"/>
      <c r="Q11" s="66"/>
      <c r="R11" s="65">
        <f>VLOOKUP($A11,'Return Data'!$B$7:$R$2843,16,0)</f>
        <v>10.8825</v>
      </c>
      <c r="S11" s="67">
        <f t="shared" si="7"/>
        <v>13</v>
      </c>
    </row>
    <row r="12" spans="1:20" x14ac:dyDescent="0.3">
      <c r="A12" s="63" t="s">
        <v>34</v>
      </c>
      <c r="B12" s="64">
        <f>VLOOKUP($A12,'Return Data'!$B$7:$R$2843,3,0)</f>
        <v>44321</v>
      </c>
      <c r="C12" s="65">
        <f>VLOOKUP($A12,'Return Data'!$B$7:$R$2843,4,0)</f>
        <v>68.150000000000006</v>
      </c>
      <c r="D12" s="65">
        <f>VLOOKUP($A12,'Return Data'!$B$7:$R$2843,10,0)</f>
        <v>13.6402</v>
      </c>
      <c r="E12" s="66">
        <f t="shared" si="0"/>
        <v>1</v>
      </c>
      <c r="F12" s="65">
        <f>VLOOKUP($A12,'Return Data'!$B$7:$R$2843,11,0)</f>
        <v>45.869</v>
      </c>
      <c r="G12" s="66">
        <f t="shared" si="1"/>
        <v>1</v>
      </c>
      <c r="H12" s="65">
        <f>VLOOKUP($A12,'Return Data'!$B$7:$R$2843,12,0)</f>
        <v>68.396299999999997</v>
      </c>
      <c r="I12" s="66">
        <f t="shared" si="2"/>
        <v>1</v>
      </c>
      <c r="J12" s="65">
        <f>VLOOKUP($A12,'Return Data'!$B$7:$R$2843,13,0)</f>
        <v>109.30589999999999</v>
      </c>
      <c r="K12" s="66">
        <f t="shared" si="3"/>
        <v>1</v>
      </c>
      <c r="L12" s="65">
        <f>VLOOKUP($A12,'Return Data'!$B$7:$R$2843,17,0)</f>
        <v>15.698399999999999</v>
      </c>
      <c r="M12" s="66">
        <f t="shared" si="4"/>
        <v>3</v>
      </c>
      <c r="N12" s="65">
        <f>VLOOKUP($A12,'Return Data'!$B$7:$R$2843,14,0)</f>
        <v>6.0484999999999998</v>
      </c>
      <c r="O12" s="66">
        <f t="shared" si="5"/>
        <v>7</v>
      </c>
      <c r="P12" s="65">
        <f>VLOOKUP($A12,'Return Data'!$B$7:$R$2843,15,0)</f>
        <v>15.063000000000001</v>
      </c>
      <c r="Q12" s="66">
        <f t="shared" si="6"/>
        <v>2</v>
      </c>
      <c r="R12" s="65">
        <f>VLOOKUP($A12,'Return Data'!$B$7:$R$2843,16,0)</f>
        <v>15.6873</v>
      </c>
      <c r="S12" s="67">
        <f t="shared" si="7"/>
        <v>5</v>
      </c>
    </row>
    <row r="13" spans="1:20" x14ac:dyDescent="0.3">
      <c r="A13" s="63" t="s">
        <v>35</v>
      </c>
      <c r="B13" s="64">
        <f>VLOOKUP($A13,'Return Data'!$B$7:$R$2843,3,0)</f>
        <v>44321</v>
      </c>
      <c r="C13" s="65">
        <f>VLOOKUP($A13,'Return Data'!$B$7:$R$2843,4,0)</f>
        <v>14.2407</v>
      </c>
      <c r="D13" s="65">
        <f>VLOOKUP($A13,'Return Data'!$B$7:$R$2843,10,0)</f>
        <v>-0.19409999999999999</v>
      </c>
      <c r="E13" s="66">
        <f t="shared" si="0"/>
        <v>14</v>
      </c>
      <c r="F13" s="65">
        <f>VLOOKUP($A13,'Return Data'!$B$7:$R$2843,11,0)</f>
        <v>20.365600000000001</v>
      </c>
      <c r="G13" s="66">
        <f t="shared" si="1"/>
        <v>14</v>
      </c>
      <c r="H13" s="65">
        <f>VLOOKUP($A13,'Return Data'!$B$7:$R$2843,12,0)</f>
        <v>31.881499999999999</v>
      </c>
      <c r="I13" s="66">
        <f t="shared" si="2"/>
        <v>12</v>
      </c>
      <c r="J13" s="65">
        <f>VLOOKUP($A13,'Return Data'!$B$7:$R$2843,13,0)</f>
        <v>52.7988</v>
      </c>
      <c r="K13" s="66">
        <f t="shared" si="3"/>
        <v>13</v>
      </c>
      <c r="L13" s="65">
        <f>VLOOKUP($A13,'Return Data'!$B$7:$R$2843,17,0)</f>
        <v>10.540800000000001</v>
      </c>
      <c r="M13" s="66">
        <f t="shared" si="4"/>
        <v>13</v>
      </c>
      <c r="N13" s="65">
        <f>VLOOKUP($A13,'Return Data'!$B$7:$R$2843,14,0)</f>
        <v>1.6717</v>
      </c>
      <c r="O13" s="66">
        <f t="shared" si="5"/>
        <v>11</v>
      </c>
      <c r="P13" s="65">
        <f>VLOOKUP($A13,'Return Data'!$B$7:$R$2843,15,0)</f>
        <v>7.9480000000000004</v>
      </c>
      <c r="Q13" s="66">
        <f t="shared" si="6"/>
        <v>12</v>
      </c>
      <c r="R13" s="65">
        <f>VLOOKUP($A13,'Return Data'!$B$7:$R$2843,16,0)</f>
        <v>6.4416000000000002</v>
      </c>
      <c r="S13" s="67">
        <f t="shared" si="7"/>
        <v>16</v>
      </c>
    </row>
    <row r="14" spans="1:20" x14ac:dyDescent="0.3">
      <c r="A14" s="63" t="s">
        <v>36</v>
      </c>
      <c r="B14" s="64">
        <f>VLOOKUP($A14,'Return Data'!$B$7:$R$2843,3,0)</f>
        <v>44321</v>
      </c>
      <c r="C14" s="65">
        <f>VLOOKUP($A14,'Return Data'!$B$7:$R$2843,4,0)</f>
        <v>338.82850355467502</v>
      </c>
      <c r="D14" s="65">
        <f>VLOOKUP($A14,'Return Data'!$B$7:$R$2843,10,0)</f>
        <v>0.128</v>
      </c>
      <c r="E14" s="66">
        <f t="shared" si="0"/>
        <v>12</v>
      </c>
      <c r="F14" s="65">
        <f>VLOOKUP($A14,'Return Data'!$B$7:$R$2843,11,0)</f>
        <v>28.926200000000001</v>
      </c>
      <c r="G14" s="66">
        <f t="shared" si="1"/>
        <v>6</v>
      </c>
      <c r="H14" s="65">
        <f>VLOOKUP($A14,'Return Data'!$B$7:$R$2843,12,0)</f>
        <v>40.771799999999999</v>
      </c>
      <c r="I14" s="66">
        <f t="shared" si="2"/>
        <v>6</v>
      </c>
      <c r="J14" s="65">
        <f>VLOOKUP($A14,'Return Data'!$B$7:$R$2843,13,0)</f>
        <v>68.611900000000006</v>
      </c>
      <c r="K14" s="66">
        <f t="shared" si="3"/>
        <v>7</v>
      </c>
      <c r="L14" s="65">
        <f>VLOOKUP($A14,'Return Data'!$B$7:$R$2843,17,0)</f>
        <v>15.0059</v>
      </c>
      <c r="M14" s="66">
        <f t="shared" si="4"/>
        <v>5</v>
      </c>
      <c r="N14" s="65">
        <f>VLOOKUP($A14,'Return Data'!$B$7:$R$2843,14,0)</f>
        <v>9.5167000000000002</v>
      </c>
      <c r="O14" s="66">
        <f t="shared" si="5"/>
        <v>4</v>
      </c>
      <c r="P14" s="65">
        <f>VLOOKUP($A14,'Return Data'!$B$7:$R$2843,15,0)</f>
        <v>15.9223</v>
      </c>
      <c r="Q14" s="66">
        <f t="shared" si="6"/>
        <v>1</v>
      </c>
      <c r="R14" s="65">
        <f>VLOOKUP($A14,'Return Data'!$B$7:$R$2843,16,0)</f>
        <v>15.8536</v>
      </c>
      <c r="S14" s="67">
        <f t="shared" si="7"/>
        <v>4</v>
      </c>
    </row>
    <row r="15" spans="1:20" x14ac:dyDescent="0.3">
      <c r="A15" s="63" t="s">
        <v>37</v>
      </c>
      <c r="B15" s="64">
        <f>VLOOKUP($A15,'Return Data'!$B$7:$R$2843,3,0)</f>
        <v>44321</v>
      </c>
      <c r="C15" s="65">
        <f>VLOOKUP($A15,'Return Data'!$B$7:$R$2843,4,0)</f>
        <v>46.441000000000003</v>
      </c>
      <c r="D15" s="65">
        <f>VLOOKUP($A15,'Return Data'!$B$7:$R$2843,10,0)</f>
        <v>3.2229000000000001</v>
      </c>
      <c r="E15" s="66">
        <f t="shared" si="0"/>
        <v>6</v>
      </c>
      <c r="F15" s="65">
        <f>VLOOKUP($A15,'Return Data'!$B$7:$R$2843,11,0)</f>
        <v>27.009399999999999</v>
      </c>
      <c r="G15" s="66">
        <f t="shared" si="1"/>
        <v>7</v>
      </c>
      <c r="H15" s="65">
        <f>VLOOKUP($A15,'Return Data'!$B$7:$R$2843,12,0)</f>
        <v>38.924300000000002</v>
      </c>
      <c r="I15" s="66">
        <f t="shared" si="2"/>
        <v>7</v>
      </c>
      <c r="J15" s="65">
        <f>VLOOKUP($A15,'Return Data'!$B$7:$R$2843,13,0)</f>
        <v>70.126000000000005</v>
      </c>
      <c r="K15" s="66">
        <f t="shared" si="3"/>
        <v>5</v>
      </c>
      <c r="L15" s="65">
        <f>VLOOKUP($A15,'Return Data'!$B$7:$R$2843,17,0)</f>
        <v>14.0181</v>
      </c>
      <c r="M15" s="66">
        <f t="shared" si="4"/>
        <v>6</v>
      </c>
      <c r="N15" s="65">
        <f>VLOOKUP($A15,'Return Data'!$B$7:$R$2843,14,0)</f>
        <v>7.3171999999999997</v>
      </c>
      <c r="O15" s="66">
        <f t="shared" si="5"/>
        <v>6</v>
      </c>
      <c r="P15" s="65">
        <f>VLOOKUP($A15,'Return Data'!$B$7:$R$2843,15,0)</f>
        <v>14.020200000000001</v>
      </c>
      <c r="Q15" s="66">
        <f t="shared" si="6"/>
        <v>5</v>
      </c>
      <c r="R15" s="65">
        <f>VLOOKUP($A15,'Return Data'!$B$7:$R$2843,16,0)</f>
        <v>14.516500000000001</v>
      </c>
      <c r="S15" s="67">
        <f t="shared" si="7"/>
        <v>8</v>
      </c>
    </row>
    <row r="16" spans="1:20" x14ac:dyDescent="0.3">
      <c r="A16" s="63" t="s">
        <v>38</v>
      </c>
      <c r="B16" s="64">
        <f>VLOOKUP($A16,'Return Data'!$B$7:$R$2843,3,0)</f>
        <v>44321</v>
      </c>
      <c r="C16" s="65">
        <f>VLOOKUP($A16,'Return Data'!$B$7:$R$2843,4,0)</f>
        <v>97.549300000000002</v>
      </c>
      <c r="D16" s="65">
        <f>VLOOKUP($A16,'Return Data'!$B$7:$R$2843,10,0)</f>
        <v>2.7791000000000001</v>
      </c>
      <c r="E16" s="66">
        <f t="shared" si="0"/>
        <v>7</v>
      </c>
      <c r="F16" s="65">
        <f>VLOOKUP($A16,'Return Data'!$B$7:$R$2843,11,0)</f>
        <v>29.5106</v>
      </c>
      <c r="G16" s="66">
        <f t="shared" si="1"/>
        <v>5</v>
      </c>
      <c r="H16" s="65">
        <f>VLOOKUP($A16,'Return Data'!$B$7:$R$2843,12,0)</f>
        <v>41.155500000000004</v>
      </c>
      <c r="I16" s="66">
        <f t="shared" si="2"/>
        <v>5</v>
      </c>
      <c r="J16" s="65">
        <f>VLOOKUP($A16,'Return Data'!$B$7:$R$2843,13,0)</f>
        <v>72.504599999999996</v>
      </c>
      <c r="K16" s="66">
        <f t="shared" si="3"/>
        <v>4</v>
      </c>
      <c r="L16" s="65">
        <f>VLOOKUP($A16,'Return Data'!$B$7:$R$2843,17,0)</f>
        <v>15.0124</v>
      </c>
      <c r="M16" s="66">
        <f t="shared" si="4"/>
        <v>4</v>
      </c>
      <c r="N16" s="65">
        <f>VLOOKUP($A16,'Return Data'!$B$7:$R$2843,14,0)</f>
        <v>9.5470000000000006</v>
      </c>
      <c r="O16" s="66">
        <f t="shared" si="5"/>
        <v>3</v>
      </c>
      <c r="P16" s="65">
        <f>VLOOKUP($A16,'Return Data'!$B$7:$R$2843,15,0)</f>
        <v>14.685499999999999</v>
      </c>
      <c r="Q16" s="66">
        <f t="shared" si="6"/>
        <v>3</v>
      </c>
      <c r="R16" s="65">
        <f>VLOOKUP($A16,'Return Data'!$B$7:$R$2843,16,0)</f>
        <v>15.384</v>
      </c>
      <c r="S16" s="67">
        <f t="shared" si="7"/>
        <v>6</v>
      </c>
    </row>
    <row r="17" spans="1:19" x14ac:dyDescent="0.3">
      <c r="A17" s="63" t="s">
        <v>39</v>
      </c>
      <c r="B17" s="64">
        <f>VLOOKUP($A17,'Return Data'!$B$7:$R$2843,3,0)</f>
        <v>44321</v>
      </c>
      <c r="C17" s="65">
        <f>VLOOKUP($A17,'Return Data'!$B$7:$R$2843,4,0)</f>
        <v>66.319999999999993</v>
      </c>
      <c r="D17" s="65">
        <f>VLOOKUP($A17,'Return Data'!$B$7:$R$2843,10,0)</f>
        <v>0.36320000000000002</v>
      </c>
      <c r="E17" s="66">
        <f t="shared" si="0"/>
        <v>9</v>
      </c>
      <c r="F17" s="65">
        <f>VLOOKUP($A17,'Return Data'!$B$7:$R$2843,11,0)</f>
        <v>25.5823</v>
      </c>
      <c r="G17" s="66">
        <f t="shared" si="1"/>
        <v>8</v>
      </c>
      <c r="H17" s="65">
        <f>VLOOKUP($A17,'Return Data'!$B$7:$R$2843,12,0)</f>
        <v>41.226599999999998</v>
      </c>
      <c r="I17" s="66">
        <f t="shared" si="2"/>
        <v>4</v>
      </c>
      <c r="J17" s="65">
        <f>VLOOKUP($A17,'Return Data'!$B$7:$R$2843,13,0)</f>
        <v>66.173900000000003</v>
      </c>
      <c r="K17" s="66">
        <f t="shared" si="3"/>
        <v>8</v>
      </c>
      <c r="L17" s="65">
        <f>VLOOKUP($A17,'Return Data'!$B$7:$R$2843,17,0)</f>
        <v>9.4609000000000005</v>
      </c>
      <c r="M17" s="66">
        <f t="shared" si="4"/>
        <v>15</v>
      </c>
      <c r="N17" s="65">
        <f>VLOOKUP($A17,'Return Data'!$B$7:$R$2843,14,0)</f>
        <v>7.9077999999999999</v>
      </c>
      <c r="O17" s="66">
        <f t="shared" si="5"/>
        <v>5</v>
      </c>
      <c r="P17" s="65">
        <f>VLOOKUP($A17,'Return Data'!$B$7:$R$2843,15,0)</f>
        <v>11.145200000000001</v>
      </c>
      <c r="Q17" s="66">
        <f t="shared" si="6"/>
        <v>10</v>
      </c>
      <c r="R17" s="65">
        <f>VLOOKUP($A17,'Return Data'!$B$7:$R$2843,16,0)</f>
        <v>13.0891</v>
      </c>
      <c r="S17" s="67">
        <f t="shared" si="7"/>
        <v>11</v>
      </c>
    </row>
    <row r="18" spans="1:19" x14ac:dyDescent="0.3">
      <c r="A18" s="63" t="s">
        <v>40</v>
      </c>
      <c r="B18" s="64">
        <f>VLOOKUP($A18,'Return Data'!$B$7:$R$2843,3,0)</f>
        <v>44321</v>
      </c>
      <c r="C18" s="65">
        <f>VLOOKUP($A18,'Return Data'!$B$7:$R$2843,4,0)</f>
        <v>162.428</v>
      </c>
      <c r="D18" s="65">
        <f>VLOOKUP($A18,'Return Data'!$B$7:$R$2843,10,0)</f>
        <v>-1.8341000000000001</v>
      </c>
      <c r="E18" s="66">
        <f t="shared" si="0"/>
        <v>16</v>
      </c>
      <c r="F18" s="65">
        <f>VLOOKUP($A18,'Return Data'!$B$7:$R$2843,11,0)</f>
        <v>16.2361</v>
      </c>
      <c r="G18" s="66">
        <f t="shared" si="1"/>
        <v>16</v>
      </c>
      <c r="H18" s="65">
        <f>VLOOKUP($A18,'Return Data'!$B$7:$R$2843,12,0)</f>
        <v>25.688400000000001</v>
      </c>
      <c r="I18" s="66">
        <f t="shared" si="2"/>
        <v>16</v>
      </c>
      <c r="J18" s="65">
        <f>VLOOKUP($A18,'Return Data'!$B$7:$R$2843,13,0)</f>
        <v>51.043100000000003</v>
      </c>
      <c r="K18" s="66">
        <f t="shared" si="3"/>
        <v>15</v>
      </c>
      <c r="L18" s="65">
        <f>VLOOKUP($A18,'Return Data'!$B$7:$R$2843,17,0)</f>
        <v>10.261100000000001</v>
      </c>
      <c r="M18" s="66">
        <f t="shared" si="4"/>
        <v>14</v>
      </c>
      <c r="N18" s="65">
        <f>VLOOKUP($A18,'Return Data'!$B$7:$R$2843,14,0)</f>
        <v>4.6841999999999997</v>
      </c>
      <c r="O18" s="66">
        <f t="shared" si="5"/>
        <v>10</v>
      </c>
      <c r="P18" s="65">
        <f>VLOOKUP($A18,'Return Data'!$B$7:$R$2843,15,0)</f>
        <v>14.3432</v>
      </c>
      <c r="Q18" s="66">
        <f t="shared" si="6"/>
        <v>4</v>
      </c>
      <c r="R18" s="65">
        <f>VLOOKUP($A18,'Return Data'!$B$7:$R$2843,16,0)</f>
        <v>17.979199999999999</v>
      </c>
      <c r="S18" s="67">
        <f t="shared" si="7"/>
        <v>2</v>
      </c>
    </row>
    <row r="19" spans="1:19" x14ac:dyDescent="0.3">
      <c r="A19" s="63" t="s">
        <v>41</v>
      </c>
      <c r="B19" s="64">
        <f>VLOOKUP($A19,'Return Data'!$B$7:$R$2843,3,0)</f>
        <v>44321</v>
      </c>
      <c r="C19" s="65">
        <f>VLOOKUP($A19,'Return Data'!$B$7:$R$2843,4,0)</f>
        <v>12.438599999999999</v>
      </c>
      <c r="D19" s="65">
        <f>VLOOKUP($A19,'Return Data'!$B$7:$R$2843,10,0)</f>
        <v>3.4954000000000001</v>
      </c>
      <c r="E19" s="66">
        <f t="shared" si="0"/>
        <v>5</v>
      </c>
      <c r="F19" s="65">
        <f>VLOOKUP($A19,'Return Data'!$B$7:$R$2843,11,0)</f>
        <v>21.643000000000001</v>
      </c>
      <c r="G19" s="66">
        <f t="shared" si="1"/>
        <v>12</v>
      </c>
      <c r="H19" s="65">
        <f>VLOOKUP($A19,'Return Data'!$B$7:$R$2843,12,0)</f>
        <v>30.7194</v>
      </c>
      <c r="I19" s="66">
        <f t="shared" si="2"/>
        <v>13</v>
      </c>
      <c r="J19" s="65">
        <f>VLOOKUP($A19,'Return Data'!$B$7:$R$2843,13,0)</f>
        <v>52.7258</v>
      </c>
      <c r="K19" s="66">
        <f t="shared" si="3"/>
        <v>14</v>
      </c>
      <c r="L19" s="65">
        <f>VLOOKUP($A19,'Return Data'!$B$7:$R$2843,17,0)</f>
        <v>12.7279</v>
      </c>
      <c r="M19" s="66">
        <f t="shared" si="4"/>
        <v>8</v>
      </c>
      <c r="N19" s="65"/>
      <c r="O19" s="66"/>
      <c r="P19" s="65"/>
      <c r="Q19" s="66"/>
      <c r="R19" s="65">
        <f>VLOOKUP($A19,'Return Data'!$B$7:$R$2843,16,0)</f>
        <v>8.0642999999999994</v>
      </c>
      <c r="S19" s="67">
        <f t="shared" si="7"/>
        <v>14</v>
      </c>
    </row>
    <row r="20" spans="1:19" x14ac:dyDescent="0.3">
      <c r="A20" s="63" t="s">
        <v>42</v>
      </c>
      <c r="B20" s="64">
        <f>VLOOKUP($A20,'Return Data'!$B$7:$R$2843,3,0)</f>
        <v>44321</v>
      </c>
      <c r="C20" s="65">
        <f>VLOOKUP($A20,'Return Data'!$B$7:$R$2843,4,0)</f>
        <v>11.911</v>
      </c>
      <c r="D20" s="65">
        <f>VLOOKUP($A20,'Return Data'!$B$7:$R$2843,10,0)</f>
        <v>1.9533</v>
      </c>
      <c r="E20" s="66">
        <f t="shared" si="0"/>
        <v>8</v>
      </c>
      <c r="F20" s="65">
        <f>VLOOKUP($A20,'Return Data'!$B$7:$R$2843,11,0)</f>
        <v>19.959299999999999</v>
      </c>
      <c r="G20" s="66">
        <f t="shared" si="1"/>
        <v>15</v>
      </c>
      <c r="H20" s="65">
        <f>VLOOKUP($A20,'Return Data'!$B$7:$R$2843,12,0)</f>
        <v>28.072500000000002</v>
      </c>
      <c r="I20" s="66">
        <f t="shared" si="2"/>
        <v>15</v>
      </c>
      <c r="J20" s="65">
        <f>VLOOKUP($A20,'Return Data'!$B$7:$R$2843,13,0)</f>
        <v>49.440399999999997</v>
      </c>
      <c r="K20" s="66">
        <f t="shared" si="3"/>
        <v>16</v>
      </c>
      <c r="L20" s="65">
        <f>VLOOKUP($A20,'Return Data'!$B$7:$R$2843,17,0)</f>
        <v>12.077299999999999</v>
      </c>
      <c r="M20" s="66">
        <f t="shared" si="4"/>
        <v>10</v>
      </c>
      <c r="N20" s="65"/>
      <c r="O20" s="66"/>
      <c r="P20" s="65"/>
      <c r="Q20" s="66"/>
      <c r="R20" s="65">
        <f>VLOOKUP($A20,'Return Data'!$B$7:$R$2843,16,0)</f>
        <v>6.5506000000000002</v>
      </c>
      <c r="S20" s="67">
        <f t="shared" si="7"/>
        <v>15</v>
      </c>
    </row>
    <row r="21" spans="1:19" x14ac:dyDescent="0.3">
      <c r="A21" s="63" t="s">
        <v>43</v>
      </c>
      <c r="B21" s="64">
        <f>VLOOKUP($A21,'Return Data'!$B$7:$R$2843,3,0)</f>
        <v>44321</v>
      </c>
      <c r="C21" s="65">
        <f>VLOOKUP($A21,'Return Data'!$B$7:$R$2843,4,0)</f>
        <v>314.27390000000003</v>
      </c>
      <c r="D21" s="65">
        <f>VLOOKUP($A21,'Return Data'!$B$7:$R$2843,10,0)</f>
        <v>0.28810000000000002</v>
      </c>
      <c r="E21" s="66">
        <f t="shared" si="0"/>
        <v>10</v>
      </c>
      <c r="F21" s="65">
        <f>VLOOKUP($A21,'Return Data'!$B$7:$R$2843,11,0)</f>
        <v>37.859900000000003</v>
      </c>
      <c r="G21" s="66">
        <f t="shared" si="1"/>
        <v>2</v>
      </c>
      <c r="H21" s="65">
        <f>VLOOKUP($A21,'Return Data'!$B$7:$R$2843,12,0)</f>
        <v>53.520400000000002</v>
      </c>
      <c r="I21" s="66">
        <f t="shared" si="2"/>
        <v>2</v>
      </c>
      <c r="J21" s="65">
        <f>VLOOKUP($A21,'Return Data'!$B$7:$R$2843,13,0)</f>
        <v>83.434200000000004</v>
      </c>
      <c r="K21" s="66">
        <f t="shared" si="3"/>
        <v>2</v>
      </c>
      <c r="L21" s="65">
        <f>VLOOKUP($A21,'Return Data'!$B$7:$R$2843,17,0)</f>
        <v>11.479699999999999</v>
      </c>
      <c r="M21" s="66">
        <f t="shared" si="4"/>
        <v>11</v>
      </c>
      <c r="N21" s="65">
        <f>VLOOKUP($A21,'Return Data'!$B$7:$R$2843,14,0)</f>
        <v>5.3297999999999996</v>
      </c>
      <c r="O21" s="66">
        <f t="shared" si="5"/>
        <v>9</v>
      </c>
      <c r="P21" s="65">
        <f>VLOOKUP($A21,'Return Data'!$B$7:$R$2843,15,0)</f>
        <v>12.228300000000001</v>
      </c>
      <c r="Q21" s="66">
        <f t="shared" si="6"/>
        <v>9</v>
      </c>
      <c r="R21" s="65">
        <f>VLOOKUP($A21,'Return Data'!$B$7:$R$2843,16,0)</f>
        <v>16.670500000000001</v>
      </c>
      <c r="S21" s="67">
        <f t="shared" si="7"/>
        <v>3</v>
      </c>
    </row>
    <row r="22" spans="1:19" x14ac:dyDescent="0.3">
      <c r="A22" s="63" t="s">
        <v>44</v>
      </c>
      <c r="B22" s="64">
        <f>VLOOKUP($A22,'Return Data'!$B$7:$R$2843,3,0)</f>
        <v>44321</v>
      </c>
      <c r="C22" s="65">
        <f>VLOOKUP($A22,'Return Data'!$B$7:$R$2843,4,0)</f>
        <v>13.44</v>
      </c>
      <c r="D22" s="65">
        <f>VLOOKUP($A22,'Return Data'!$B$7:$R$2843,10,0)</f>
        <v>-1.8262</v>
      </c>
      <c r="E22" s="66">
        <f t="shared" si="0"/>
        <v>15</v>
      </c>
      <c r="F22" s="65">
        <f>VLOOKUP($A22,'Return Data'!$B$7:$R$2843,11,0)</f>
        <v>21.518999999999998</v>
      </c>
      <c r="G22" s="66">
        <f t="shared" si="1"/>
        <v>13</v>
      </c>
      <c r="H22" s="65">
        <f>VLOOKUP($A22,'Return Data'!$B$7:$R$2843,12,0)</f>
        <v>29.729700000000001</v>
      </c>
      <c r="I22" s="66">
        <f t="shared" si="2"/>
        <v>14</v>
      </c>
      <c r="J22" s="65">
        <f>VLOOKUP($A22,'Return Data'!$B$7:$R$2843,13,0)</f>
        <v>58.117600000000003</v>
      </c>
      <c r="K22" s="66">
        <f t="shared" si="3"/>
        <v>12</v>
      </c>
      <c r="L22" s="65">
        <f>VLOOKUP($A22,'Return Data'!$B$7:$R$2843,17,0)</f>
        <v>12.6004</v>
      </c>
      <c r="M22" s="66">
        <f t="shared" si="4"/>
        <v>9</v>
      </c>
      <c r="N22" s="65"/>
      <c r="O22" s="66"/>
      <c r="P22" s="65"/>
      <c r="Q22" s="66"/>
      <c r="R22" s="65">
        <f>VLOOKUP($A22,'Return Data'!$B$7:$R$2843,16,0)</f>
        <v>13.014900000000001</v>
      </c>
      <c r="S22" s="67">
        <f t="shared" si="7"/>
        <v>12</v>
      </c>
    </row>
    <row r="23" spans="1:19" x14ac:dyDescent="0.3">
      <c r="A23" s="63" t="s">
        <v>45</v>
      </c>
      <c r="B23" s="64">
        <f>VLOOKUP($A23,'Return Data'!$B$7:$R$2843,3,0)</f>
        <v>44321</v>
      </c>
      <c r="C23" s="65">
        <f>VLOOKUP($A23,'Return Data'!$B$7:$R$2843,4,0)</f>
        <v>83.488299999999995</v>
      </c>
      <c r="D23" s="65">
        <f>VLOOKUP($A23,'Return Data'!$B$7:$R$2843,10,0)</f>
        <v>0.18190000000000001</v>
      </c>
      <c r="E23" s="66">
        <f t="shared" si="0"/>
        <v>11</v>
      </c>
      <c r="F23" s="65">
        <f>VLOOKUP($A23,'Return Data'!$B$7:$R$2843,11,0)</f>
        <v>25.027999999999999</v>
      </c>
      <c r="G23" s="66">
        <f t="shared" si="1"/>
        <v>10</v>
      </c>
      <c r="H23" s="65">
        <f>VLOOKUP($A23,'Return Data'!$B$7:$R$2843,12,0)</f>
        <v>37.039900000000003</v>
      </c>
      <c r="I23" s="66">
        <f t="shared" si="2"/>
        <v>9</v>
      </c>
      <c r="J23" s="65">
        <f>VLOOKUP($A23,'Return Data'!$B$7:$R$2843,13,0)</f>
        <v>65.189300000000003</v>
      </c>
      <c r="K23" s="66">
        <f t="shared" si="3"/>
        <v>9</v>
      </c>
      <c r="L23" s="65">
        <f>VLOOKUP($A23,'Return Data'!$B$7:$R$2843,17,0)</f>
        <v>16.8079</v>
      </c>
      <c r="M23" s="66">
        <f t="shared" si="4"/>
        <v>2</v>
      </c>
      <c r="N23" s="65">
        <f>VLOOKUP($A23,'Return Data'!$B$7:$R$2843,14,0)</f>
        <v>11.7845</v>
      </c>
      <c r="O23" s="66">
        <f t="shared" si="5"/>
        <v>1</v>
      </c>
      <c r="P23" s="65">
        <f>VLOOKUP($A23,'Return Data'!$B$7:$R$2843,15,0)</f>
        <v>13.7835</v>
      </c>
      <c r="Q23" s="66">
        <f t="shared" si="6"/>
        <v>6</v>
      </c>
      <c r="R23" s="65">
        <f>VLOOKUP($A23,'Return Data'!$B$7:$R$2843,16,0)</f>
        <v>14.372199999999999</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2.5093437500000002</v>
      </c>
      <c r="E25" s="74"/>
      <c r="F25" s="75">
        <f>AVERAGE(F8:F23)</f>
        <v>27.184487499999999</v>
      </c>
      <c r="G25" s="74"/>
      <c r="H25" s="75">
        <f>AVERAGE(H8:H23)</f>
        <v>39.226050000000001</v>
      </c>
      <c r="I25" s="74"/>
      <c r="J25" s="75">
        <f>AVERAGE(J8:J23)</f>
        <v>66.928912499999996</v>
      </c>
      <c r="K25" s="74"/>
      <c r="L25" s="75">
        <f>AVERAGE(L8:L23)</f>
        <v>12.906575000000002</v>
      </c>
      <c r="M25" s="74"/>
      <c r="N25" s="75">
        <f>AVERAGE(N8:N23)</f>
        <v>6.7606499999999992</v>
      </c>
      <c r="O25" s="74"/>
      <c r="P25" s="75">
        <f>AVERAGE(P8:P23)</f>
        <v>12.860650000000001</v>
      </c>
      <c r="Q25" s="74"/>
      <c r="R25" s="75">
        <f>AVERAGE(R8:R23)</f>
        <v>13.56560625</v>
      </c>
      <c r="S25" s="76"/>
    </row>
    <row r="26" spans="1:19" x14ac:dyDescent="0.3">
      <c r="A26" s="73" t="s">
        <v>28</v>
      </c>
      <c r="B26" s="74"/>
      <c r="C26" s="74"/>
      <c r="D26" s="75">
        <f>MIN(D8:D23)</f>
        <v>-1.8341000000000001</v>
      </c>
      <c r="E26" s="74"/>
      <c r="F26" s="75">
        <f>MIN(F8:F23)</f>
        <v>16.2361</v>
      </c>
      <c r="G26" s="74"/>
      <c r="H26" s="75">
        <f>MIN(H8:H23)</f>
        <v>25.688400000000001</v>
      </c>
      <c r="I26" s="74"/>
      <c r="J26" s="75">
        <f>MIN(J8:J23)</f>
        <v>49.440399999999997</v>
      </c>
      <c r="K26" s="74"/>
      <c r="L26" s="75">
        <f>MIN(L8:L23)</f>
        <v>8.7908000000000008</v>
      </c>
      <c r="M26" s="74"/>
      <c r="N26" s="75">
        <f>MIN(N8:N23)</f>
        <v>-0.20979999999999999</v>
      </c>
      <c r="O26" s="74"/>
      <c r="P26" s="75">
        <f>MIN(P8:P23)</f>
        <v>7.9480000000000004</v>
      </c>
      <c r="Q26" s="74"/>
      <c r="R26" s="75">
        <f>MIN(R8:R23)</f>
        <v>6.4416000000000002</v>
      </c>
      <c r="S26" s="76"/>
    </row>
    <row r="27" spans="1:19" ht="15" thickBot="1" x14ac:dyDescent="0.35">
      <c r="A27" s="77" t="s">
        <v>29</v>
      </c>
      <c r="B27" s="78"/>
      <c r="C27" s="78"/>
      <c r="D27" s="79">
        <f>MAX(D8:D23)</f>
        <v>13.6402</v>
      </c>
      <c r="E27" s="78"/>
      <c r="F27" s="79">
        <f>MAX(F8:F23)</f>
        <v>45.869</v>
      </c>
      <c r="G27" s="78"/>
      <c r="H27" s="79">
        <f>MAX(H8:H23)</f>
        <v>68.396299999999997</v>
      </c>
      <c r="I27" s="78"/>
      <c r="J27" s="79">
        <f>MAX(J8:J23)</f>
        <v>109.30589999999999</v>
      </c>
      <c r="K27" s="78"/>
      <c r="L27" s="79">
        <f>MAX(L8:L23)</f>
        <v>17.436900000000001</v>
      </c>
      <c r="M27" s="78"/>
      <c r="N27" s="79">
        <f>MAX(N8:N23)</f>
        <v>11.7845</v>
      </c>
      <c r="O27" s="78"/>
      <c r="P27" s="79">
        <f>MAX(P8:P23)</f>
        <v>15.9223</v>
      </c>
      <c r="Q27" s="78"/>
      <c r="R27" s="79">
        <f>MAX(R8:R23)</f>
        <v>19.6508</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44321</v>
      </c>
      <c r="C8" s="65">
        <f>VLOOKUP($A8,'Return Data'!$B$7:$R$2843,4,0)</f>
        <v>594.59</v>
      </c>
      <c r="D8" s="65">
        <f>VLOOKUP($A8,'Return Data'!$B$7:$R$2843,10,0)</f>
        <v>4.0092999999999996</v>
      </c>
      <c r="E8" s="66">
        <f>RANK(D8,D$8:D$34,0)</f>
        <v>12</v>
      </c>
      <c r="F8" s="65">
        <f>VLOOKUP($A8,'Return Data'!$B$7:$R$2843,11,0)</f>
        <v>27.948599999999999</v>
      </c>
      <c r="G8" s="66">
        <f>RANK(F8,F$8:F$34,0)</f>
        <v>14</v>
      </c>
      <c r="H8" s="65">
        <f>VLOOKUP($A8,'Return Data'!$B$7:$R$2843,12,0)</f>
        <v>44.458199999999998</v>
      </c>
      <c r="I8" s="66">
        <f>RANK(H8,H$8:H$34,0)</f>
        <v>4</v>
      </c>
      <c r="J8" s="65">
        <f>VLOOKUP($A8,'Return Data'!$B$7:$R$2843,13,0)</f>
        <v>73.846599999999995</v>
      </c>
      <c r="K8" s="66">
        <f>RANK(J8,J$8:J$34,0)</f>
        <v>4</v>
      </c>
      <c r="L8" s="65">
        <f>VLOOKUP($A8,'Return Data'!$B$7:$R$2843,17,0)</f>
        <v>18.1511</v>
      </c>
      <c r="M8" s="66">
        <f>RANK(L8,L$8:L$34,0)</f>
        <v>9</v>
      </c>
      <c r="N8" s="65">
        <f>VLOOKUP($A8,'Return Data'!$B$7:$R$2843,14,0)</f>
        <v>10.6983</v>
      </c>
      <c r="O8" s="66">
        <f>RANK(N8,N$8:N$34,0)</f>
        <v>12</v>
      </c>
      <c r="P8" s="65">
        <f>VLOOKUP($A8,'Return Data'!$B$7:$R$2843,15,0)</f>
        <v>15.2225</v>
      </c>
      <c r="Q8" s="66">
        <f>RANK(P8,P$8:P$34,0)</f>
        <v>13</v>
      </c>
      <c r="R8" s="65">
        <f>VLOOKUP($A8,'Return Data'!$B$7:$R$2843,16,0)</f>
        <v>16.706800000000001</v>
      </c>
      <c r="S8" s="67">
        <f>RANK(R8,R$8:R$34,0)</f>
        <v>9</v>
      </c>
    </row>
    <row r="9" spans="1:20" x14ac:dyDescent="0.3">
      <c r="A9" s="63" t="s">
        <v>900</v>
      </c>
      <c r="B9" s="64">
        <f>VLOOKUP($A9,'Return Data'!$B$7:$R$2843,3,0)</f>
        <v>44321</v>
      </c>
      <c r="C9" s="65">
        <f>VLOOKUP($A9,'Return Data'!$B$7:$R$2843,4,0)</f>
        <v>17.48</v>
      </c>
      <c r="D9" s="65">
        <f>VLOOKUP($A9,'Return Data'!$B$7:$R$2843,10,0)</f>
        <v>9.5924999999999994</v>
      </c>
      <c r="E9" s="66">
        <f t="shared" ref="E9:E34" si="0">RANK(D9,D$8:D$34,0)</f>
        <v>2</v>
      </c>
      <c r="F9" s="65">
        <f>VLOOKUP($A9,'Return Data'!$B$7:$R$2843,11,0)</f>
        <v>29.194400000000002</v>
      </c>
      <c r="G9" s="66">
        <f t="shared" ref="G9:G34" si="1">RANK(F9,F$8:F$34,0)</f>
        <v>11</v>
      </c>
      <c r="H9" s="65">
        <f>VLOOKUP($A9,'Return Data'!$B$7:$R$2843,12,0)</f>
        <v>42.927199999999999</v>
      </c>
      <c r="I9" s="66">
        <f t="shared" ref="I9:I34" si="2">RANK(H9,H$8:H$34,0)</f>
        <v>7</v>
      </c>
      <c r="J9" s="65">
        <f>VLOOKUP($A9,'Return Data'!$B$7:$R$2843,13,0)</f>
        <v>68.563199999999995</v>
      </c>
      <c r="K9" s="66">
        <f t="shared" ref="K9:K34" si="3">RANK(J9,J$8:J$34,0)</f>
        <v>9</v>
      </c>
      <c r="L9" s="65">
        <f>VLOOKUP($A9,'Return Data'!$B$7:$R$2843,17,0)</f>
        <v>26.803699999999999</v>
      </c>
      <c r="M9" s="66">
        <f t="shared" ref="M9:M34" si="4">RANK(L9,L$8:L$34,0)</f>
        <v>1</v>
      </c>
      <c r="N9" s="65"/>
      <c r="O9" s="66"/>
      <c r="P9" s="65"/>
      <c r="Q9" s="66"/>
      <c r="R9" s="65">
        <f>VLOOKUP($A9,'Return Data'!$B$7:$R$2843,16,0)</f>
        <v>24.624099999999999</v>
      </c>
      <c r="S9" s="67">
        <f t="shared" ref="S9:S34" si="5">RANK(R9,R$8:R$34,0)</f>
        <v>2</v>
      </c>
    </row>
    <row r="10" spans="1:20" x14ac:dyDescent="0.3">
      <c r="A10" s="63" t="s">
        <v>902</v>
      </c>
      <c r="B10" s="64">
        <f>VLOOKUP($A10,'Return Data'!$B$7:$R$2843,3,0)</f>
        <v>44321</v>
      </c>
      <c r="C10" s="65">
        <f>VLOOKUP($A10,'Return Data'!$B$7:$R$2843,4,0)</f>
        <v>49.81</v>
      </c>
      <c r="D10" s="65">
        <f>VLOOKUP($A10,'Return Data'!$B$7:$R$2843,10,0)</f>
        <v>4.7748999999999997</v>
      </c>
      <c r="E10" s="66">
        <f t="shared" si="0"/>
        <v>7</v>
      </c>
      <c r="F10" s="65">
        <f>VLOOKUP($A10,'Return Data'!$B$7:$R$2843,11,0)</f>
        <v>22.594100000000001</v>
      </c>
      <c r="G10" s="66">
        <f t="shared" si="1"/>
        <v>23</v>
      </c>
      <c r="H10" s="65">
        <f>VLOOKUP($A10,'Return Data'!$B$7:$R$2843,12,0)</f>
        <v>36.055700000000002</v>
      </c>
      <c r="I10" s="66">
        <f t="shared" si="2"/>
        <v>21</v>
      </c>
      <c r="J10" s="65">
        <f>VLOOKUP($A10,'Return Data'!$B$7:$R$2843,13,0)</f>
        <v>57.427300000000002</v>
      </c>
      <c r="K10" s="66">
        <f t="shared" si="3"/>
        <v>25</v>
      </c>
      <c r="L10" s="65">
        <f>VLOOKUP($A10,'Return Data'!$B$7:$R$2843,17,0)</f>
        <v>18.105599999999999</v>
      </c>
      <c r="M10" s="66">
        <f t="shared" si="4"/>
        <v>10</v>
      </c>
      <c r="N10" s="65">
        <f>VLOOKUP($A10,'Return Data'!$B$7:$R$2843,14,0)</f>
        <v>6.9340999999999999</v>
      </c>
      <c r="O10" s="66">
        <f t="shared" ref="O10:O34" si="6">RANK(N10,N$8:N$34,0)</f>
        <v>21</v>
      </c>
      <c r="P10" s="65">
        <f>VLOOKUP($A10,'Return Data'!$B$7:$R$2843,15,0)</f>
        <v>12.9381</v>
      </c>
      <c r="Q10" s="66">
        <f t="shared" ref="Q10:Q34" si="7">RANK(P10,P$8:P$34,0)</f>
        <v>18</v>
      </c>
      <c r="R10" s="65">
        <f>VLOOKUP($A10,'Return Data'!$B$7:$R$2843,16,0)</f>
        <v>12.645300000000001</v>
      </c>
      <c r="S10" s="67">
        <f t="shared" si="5"/>
        <v>24</v>
      </c>
    </row>
    <row r="11" spans="1:20" x14ac:dyDescent="0.3">
      <c r="A11" s="63" t="s">
        <v>904</v>
      </c>
      <c r="B11" s="64">
        <f>VLOOKUP($A11,'Return Data'!$B$7:$R$2843,3,0)</f>
        <v>44321</v>
      </c>
      <c r="C11" s="65">
        <f>VLOOKUP($A11,'Return Data'!$B$7:$R$2843,4,0)</f>
        <v>141.99</v>
      </c>
      <c r="D11" s="65">
        <f>VLOOKUP($A11,'Return Data'!$B$7:$R$2843,10,0)</f>
        <v>1.9165000000000001</v>
      </c>
      <c r="E11" s="66">
        <f t="shared" si="0"/>
        <v>21</v>
      </c>
      <c r="F11" s="65">
        <f>VLOOKUP($A11,'Return Data'!$B$7:$R$2843,11,0)</f>
        <v>23.716999999999999</v>
      </c>
      <c r="G11" s="66">
        <f t="shared" si="1"/>
        <v>22</v>
      </c>
      <c r="H11" s="65">
        <f>VLOOKUP($A11,'Return Data'!$B$7:$R$2843,12,0)</f>
        <v>38.270499999999998</v>
      </c>
      <c r="I11" s="66">
        <f t="shared" si="2"/>
        <v>18</v>
      </c>
      <c r="J11" s="65">
        <f>VLOOKUP($A11,'Return Data'!$B$7:$R$2843,13,0)</f>
        <v>65.450900000000004</v>
      </c>
      <c r="K11" s="66">
        <f t="shared" si="3"/>
        <v>16</v>
      </c>
      <c r="L11" s="65">
        <f>VLOOKUP($A11,'Return Data'!$B$7:$R$2843,17,0)</f>
        <v>19.139399999999998</v>
      </c>
      <c r="M11" s="66">
        <f t="shared" si="4"/>
        <v>6</v>
      </c>
      <c r="N11" s="65">
        <f>VLOOKUP($A11,'Return Data'!$B$7:$R$2843,14,0)</f>
        <v>12.2829</v>
      </c>
      <c r="O11" s="66">
        <f t="shared" si="6"/>
        <v>7</v>
      </c>
      <c r="P11" s="65">
        <f>VLOOKUP($A11,'Return Data'!$B$7:$R$2843,15,0)</f>
        <v>18.7624</v>
      </c>
      <c r="Q11" s="66">
        <f t="shared" si="7"/>
        <v>2</v>
      </c>
      <c r="R11" s="65">
        <f>VLOOKUP($A11,'Return Data'!$B$7:$R$2843,16,0)</f>
        <v>21.6174</v>
      </c>
      <c r="S11" s="67">
        <f t="shared" si="5"/>
        <v>5</v>
      </c>
    </row>
    <row r="12" spans="1:20" x14ac:dyDescent="0.3">
      <c r="A12" s="63" t="s">
        <v>906</v>
      </c>
      <c r="B12" s="64">
        <f>VLOOKUP($A12,'Return Data'!$B$7:$R$2843,3,0)</f>
        <v>44321</v>
      </c>
      <c r="C12" s="65">
        <f>VLOOKUP($A12,'Return Data'!$B$7:$R$2843,4,0)</f>
        <v>324.68900000000002</v>
      </c>
      <c r="D12" s="65">
        <f>VLOOKUP($A12,'Return Data'!$B$7:$R$2843,10,0)</f>
        <v>4.3436000000000003</v>
      </c>
      <c r="E12" s="66">
        <f t="shared" si="0"/>
        <v>11</v>
      </c>
      <c r="F12" s="65">
        <f>VLOOKUP($A12,'Return Data'!$B$7:$R$2843,11,0)</f>
        <v>30.2209</v>
      </c>
      <c r="G12" s="66">
        <f t="shared" si="1"/>
        <v>8</v>
      </c>
      <c r="H12" s="65">
        <f>VLOOKUP($A12,'Return Data'!$B$7:$R$2843,12,0)</f>
        <v>41.5458</v>
      </c>
      <c r="I12" s="66">
        <f t="shared" si="2"/>
        <v>12</v>
      </c>
      <c r="J12" s="65">
        <f>VLOOKUP($A12,'Return Data'!$B$7:$R$2843,13,0)</f>
        <v>67.679199999999994</v>
      </c>
      <c r="K12" s="66">
        <f t="shared" si="3"/>
        <v>13</v>
      </c>
      <c r="L12" s="65">
        <f>VLOOKUP($A12,'Return Data'!$B$7:$R$2843,17,0)</f>
        <v>18.5807</v>
      </c>
      <c r="M12" s="66">
        <f t="shared" si="4"/>
        <v>8</v>
      </c>
      <c r="N12" s="65">
        <f>VLOOKUP($A12,'Return Data'!$B$7:$R$2843,14,0)</f>
        <v>12.4108</v>
      </c>
      <c r="O12" s="66">
        <f t="shared" si="6"/>
        <v>6</v>
      </c>
      <c r="P12" s="65">
        <f>VLOOKUP($A12,'Return Data'!$B$7:$R$2843,15,0)</f>
        <v>16.893599999999999</v>
      </c>
      <c r="Q12" s="66">
        <f t="shared" si="7"/>
        <v>6</v>
      </c>
      <c r="R12" s="65">
        <f>VLOOKUP($A12,'Return Data'!$B$7:$R$2843,16,0)</f>
        <v>16.524000000000001</v>
      </c>
      <c r="S12" s="67">
        <f t="shared" si="5"/>
        <v>10</v>
      </c>
    </row>
    <row r="13" spans="1:20" x14ac:dyDescent="0.3">
      <c r="A13" s="63" t="s">
        <v>908</v>
      </c>
      <c r="B13" s="64">
        <f>VLOOKUP($A13,'Return Data'!$B$7:$R$2843,3,0)</f>
        <v>44321</v>
      </c>
      <c r="C13" s="65">
        <f>VLOOKUP($A13,'Return Data'!$B$7:$R$2843,4,0)</f>
        <v>47.412999999999997</v>
      </c>
      <c r="D13" s="65">
        <f>VLOOKUP($A13,'Return Data'!$B$7:$R$2843,10,0)</f>
        <v>2.8391999999999999</v>
      </c>
      <c r="E13" s="66">
        <f t="shared" si="0"/>
        <v>17</v>
      </c>
      <c r="F13" s="65">
        <f>VLOOKUP($A13,'Return Data'!$B$7:$R$2843,11,0)</f>
        <v>26.539300000000001</v>
      </c>
      <c r="G13" s="66">
        <f t="shared" si="1"/>
        <v>15</v>
      </c>
      <c r="H13" s="65">
        <f>VLOOKUP($A13,'Return Data'!$B$7:$R$2843,12,0)</f>
        <v>39.507399999999997</v>
      </c>
      <c r="I13" s="66">
        <f t="shared" si="2"/>
        <v>16</v>
      </c>
      <c r="J13" s="65">
        <f>VLOOKUP($A13,'Return Data'!$B$7:$R$2843,13,0)</f>
        <v>64.519900000000007</v>
      </c>
      <c r="K13" s="66">
        <f t="shared" si="3"/>
        <v>17</v>
      </c>
      <c r="L13" s="65">
        <f>VLOOKUP($A13,'Return Data'!$B$7:$R$2843,17,0)</f>
        <v>19.685700000000001</v>
      </c>
      <c r="M13" s="66">
        <f t="shared" si="4"/>
        <v>5</v>
      </c>
      <c r="N13" s="65">
        <f>VLOOKUP($A13,'Return Data'!$B$7:$R$2843,14,0)</f>
        <v>12.8056</v>
      </c>
      <c r="O13" s="66">
        <f t="shared" si="6"/>
        <v>5</v>
      </c>
      <c r="P13" s="65">
        <f>VLOOKUP($A13,'Return Data'!$B$7:$R$2843,15,0)</f>
        <v>16.2136</v>
      </c>
      <c r="Q13" s="66">
        <f t="shared" si="7"/>
        <v>7</v>
      </c>
      <c r="R13" s="65">
        <f>VLOOKUP($A13,'Return Data'!$B$7:$R$2843,16,0)</f>
        <v>15.4556</v>
      </c>
      <c r="S13" s="67">
        <f t="shared" si="5"/>
        <v>15</v>
      </c>
    </row>
    <row r="14" spans="1:20" x14ac:dyDescent="0.3">
      <c r="A14" s="63" t="s">
        <v>911</v>
      </c>
      <c r="B14" s="64">
        <f>VLOOKUP($A14,'Return Data'!$B$7:$R$2843,3,0)</f>
        <v>44321</v>
      </c>
      <c r="C14" s="65">
        <f>VLOOKUP($A14,'Return Data'!$B$7:$R$2843,4,0)</f>
        <v>106.4881</v>
      </c>
      <c r="D14" s="65">
        <f>VLOOKUP($A14,'Return Data'!$B$7:$R$2843,10,0)</f>
        <v>2.3517999999999999</v>
      </c>
      <c r="E14" s="66">
        <f t="shared" si="0"/>
        <v>19</v>
      </c>
      <c r="F14" s="65">
        <f>VLOOKUP($A14,'Return Data'!$B$7:$R$2843,11,0)</f>
        <v>31.809000000000001</v>
      </c>
      <c r="G14" s="66">
        <f t="shared" si="1"/>
        <v>5</v>
      </c>
      <c r="H14" s="65">
        <f>VLOOKUP($A14,'Return Data'!$B$7:$R$2843,12,0)</f>
        <v>49.816800000000001</v>
      </c>
      <c r="I14" s="66">
        <f t="shared" si="2"/>
        <v>1</v>
      </c>
      <c r="J14" s="65">
        <f>VLOOKUP($A14,'Return Data'!$B$7:$R$2843,13,0)</f>
        <v>78.706400000000002</v>
      </c>
      <c r="K14" s="66">
        <f t="shared" si="3"/>
        <v>1</v>
      </c>
      <c r="L14" s="65">
        <f>VLOOKUP($A14,'Return Data'!$B$7:$R$2843,17,0)</f>
        <v>13.312799999999999</v>
      </c>
      <c r="M14" s="66">
        <f t="shared" si="4"/>
        <v>22</v>
      </c>
      <c r="N14" s="65">
        <f>VLOOKUP($A14,'Return Data'!$B$7:$R$2843,14,0)</f>
        <v>8.5434999999999999</v>
      </c>
      <c r="O14" s="66">
        <f t="shared" si="6"/>
        <v>19</v>
      </c>
      <c r="P14" s="65">
        <f>VLOOKUP($A14,'Return Data'!$B$7:$R$2843,15,0)</f>
        <v>11.6366</v>
      </c>
      <c r="Q14" s="66">
        <f t="shared" si="7"/>
        <v>21</v>
      </c>
      <c r="R14" s="65">
        <f>VLOOKUP($A14,'Return Data'!$B$7:$R$2843,16,0)</f>
        <v>13.997299999999999</v>
      </c>
      <c r="S14" s="67">
        <f t="shared" si="5"/>
        <v>19</v>
      </c>
    </row>
    <row r="15" spans="1:20" x14ac:dyDescent="0.3">
      <c r="A15" s="63" t="s">
        <v>912</v>
      </c>
      <c r="B15" s="64">
        <f>VLOOKUP($A15,'Return Data'!$B$7:$R$2843,3,0)</f>
        <v>44321</v>
      </c>
      <c r="C15" s="65">
        <f>VLOOKUP($A15,'Return Data'!$B$7:$R$2843,4,0)</f>
        <v>150.18799999999999</v>
      </c>
      <c r="D15" s="65">
        <f>VLOOKUP($A15,'Return Data'!$B$7:$R$2843,10,0)</f>
        <v>3.3121999999999998</v>
      </c>
      <c r="E15" s="66">
        <f t="shared" si="0"/>
        <v>15</v>
      </c>
      <c r="F15" s="65">
        <f>VLOOKUP($A15,'Return Data'!$B$7:$R$2843,11,0)</f>
        <v>33.664400000000001</v>
      </c>
      <c r="G15" s="66">
        <f t="shared" si="1"/>
        <v>3</v>
      </c>
      <c r="H15" s="65">
        <f>VLOOKUP($A15,'Return Data'!$B$7:$R$2843,12,0)</f>
        <v>45.383099999999999</v>
      </c>
      <c r="I15" s="66">
        <f t="shared" si="2"/>
        <v>3</v>
      </c>
      <c r="J15" s="65">
        <f>VLOOKUP($A15,'Return Data'!$B$7:$R$2843,13,0)</f>
        <v>70.495699999999999</v>
      </c>
      <c r="K15" s="66">
        <f t="shared" si="3"/>
        <v>5</v>
      </c>
      <c r="L15" s="65">
        <f>VLOOKUP($A15,'Return Data'!$B$7:$R$2843,17,0)</f>
        <v>14.366300000000001</v>
      </c>
      <c r="M15" s="66">
        <f t="shared" si="4"/>
        <v>19</v>
      </c>
      <c r="N15" s="65">
        <f>VLOOKUP($A15,'Return Data'!$B$7:$R$2843,14,0)</f>
        <v>11.128</v>
      </c>
      <c r="O15" s="66">
        <f t="shared" si="6"/>
        <v>11</v>
      </c>
      <c r="P15" s="65">
        <f>VLOOKUP($A15,'Return Data'!$B$7:$R$2843,15,0)</f>
        <v>13.0227</v>
      </c>
      <c r="Q15" s="66">
        <f t="shared" si="7"/>
        <v>17</v>
      </c>
      <c r="R15" s="65">
        <f>VLOOKUP($A15,'Return Data'!$B$7:$R$2843,16,0)</f>
        <v>10.170199999999999</v>
      </c>
      <c r="S15" s="67">
        <f t="shared" si="5"/>
        <v>27</v>
      </c>
    </row>
    <row r="16" spans="1:20" x14ac:dyDescent="0.3">
      <c r="A16" s="63" t="s">
        <v>914</v>
      </c>
      <c r="B16" s="64">
        <f>VLOOKUP($A16,'Return Data'!$B$7:$R$2843,3,0)</f>
        <v>44321</v>
      </c>
      <c r="C16" s="65">
        <f>VLOOKUP($A16,'Return Data'!$B$7:$R$2843,4,0)</f>
        <v>13.5161</v>
      </c>
      <c r="D16" s="65">
        <f>VLOOKUP($A16,'Return Data'!$B$7:$R$2843,10,0)</f>
        <v>1.7448999999999999</v>
      </c>
      <c r="E16" s="66">
        <f t="shared" si="0"/>
        <v>22</v>
      </c>
      <c r="F16" s="65">
        <f>VLOOKUP($A16,'Return Data'!$B$7:$R$2843,11,0)</f>
        <v>24.886600000000001</v>
      </c>
      <c r="G16" s="66">
        <f t="shared" si="1"/>
        <v>21</v>
      </c>
      <c r="H16" s="65">
        <f>VLOOKUP($A16,'Return Data'!$B$7:$R$2843,12,0)</f>
        <v>39.1633</v>
      </c>
      <c r="I16" s="66">
        <f t="shared" si="2"/>
        <v>17</v>
      </c>
      <c r="J16" s="65">
        <f>VLOOKUP($A16,'Return Data'!$B$7:$R$2843,13,0)</f>
        <v>63.366199999999999</v>
      </c>
      <c r="K16" s="66">
        <f t="shared" si="3"/>
        <v>18</v>
      </c>
      <c r="L16" s="65">
        <f>VLOOKUP($A16,'Return Data'!$B$7:$R$2843,17,0)</f>
        <v>16.706099999999999</v>
      </c>
      <c r="M16" s="66">
        <f t="shared" si="4"/>
        <v>13</v>
      </c>
      <c r="N16" s="65"/>
      <c r="O16" s="66"/>
      <c r="P16" s="65"/>
      <c r="Q16" s="66"/>
      <c r="R16" s="65">
        <f>VLOOKUP($A16,'Return Data'!$B$7:$R$2843,16,0)</f>
        <v>15.373900000000001</v>
      </c>
      <c r="S16" s="67">
        <f t="shared" si="5"/>
        <v>16</v>
      </c>
    </row>
    <row r="17" spans="1:19" x14ac:dyDescent="0.3">
      <c r="A17" s="63" t="s">
        <v>917</v>
      </c>
      <c r="B17" s="64">
        <f>VLOOKUP($A17,'Return Data'!$B$7:$R$2843,3,0)</f>
        <v>44321</v>
      </c>
      <c r="C17" s="65">
        <f>VLOOKUP($A17,'Return Data'!$B$7:$R$2843,4,0)</f>
        <v>450.65</v>
      </c>
      <c r="D17" s="65">
        <f>VLOOKUP($A17,'Return Data'!$B$7:$R$2843,10,0)</f>
        <v>4.6879</v>
      </c>
      <c r="E17" s="66">
        <f t="shared" si="0"/>
        <v>8</v>
      </c>
      <c r="F17" s="65">
        <f>VLOOKUP($A17,'Return Data'!$B$7:$R$2843,11,0)</f>
        <v>31.927199999999999</v>
      </c>
      <c r="G17" s="66">
        <f t="shared" si="1"/>
        <v>4</v>
      </c>
      <c r="H17" s="65">
        <f>VLOOKUP($A17,'Return Data'!$B$7:$R$2843,12,0)</f>
        <v>43.404899999999998</v>
      </c>
      <c r="I17" s="66">
        <f t="shared" si="2"/>
        <v>6</v>
      </c>
      <c r="J17" s="65">
        <f>VLOOKUP($A17,'Return Data'!$B$7:$R$2843,13,0)</f>
        <v>67.946200000000005</v>
      </c>
      <c r="K17" s="66">
        <f t="shared" si="3"/>
        <v>11</v>
      </c>
      <c r="L17" s="65">
        <f>VLOOKUP($A17,'Return Data'!$B$7:$R$2843,17,0)</f>
        <v>14.549200000000001</v>
      </c>
      <c r="M17" s="66">
        <f t="shared" si="4"/>
        <v>18</v>
      </c>
      <c r="N17" s="65">
        <f>VLOOKUP($A17,'Return Data'!$B$7:$R$2843,14,0)</f>
        <v>10.2568</v>
      </c>
      <c r="O17" s="66">
        <f t="shared" si="6"/>
        <v>15</v>
      </c>
      <c r="P17" s="65">
        <f>VLOOKUP($A17,'Return Data'!$B$7:$R$2843,15,0)</f>
        <v>14.225300000000001</v>
      </c>
      <c r="Q17" s="66">
        <f t="shared" si="7"/>
        <v>16</v>
      </c>
      <c r="R17" s="65">
        <f>VLOOKUP($A17,'Return Data'!$B$7:$R$2843,16,0)</f>
        <v>13.7044</v>
      </c>
      <c r="S17" s="67">
        <f t="shared" si="5"/>
        <v>20</v>
      </c>
    </row>
    <row r="18" spans="1:19" x14ac:dyDescent="0.3">
      <c r="A18" s="63" t="s">
        <v>918</v>
      </c>
      <c r="B18" s="64">
        <f>VLOOKUP($A18,'Return Data'!$B$7:$R$2843,3,0)</f>
        <v>44321</v>
      </c>
      <c r="C18" s="65">
        <f>VLOOKUP($A18,'Return Data'!$B$7:$R$2843,4,0)</f>
        <v>63.79</v>
      </c>
      <c r="D18" s="65">
        <f>VLOOKUP($A18,'Return Data'!$B$7:$R$2843,10,0)</f>
        <v>2.8041999999999998</v>
      </c>
      <c r="E18" s="66">
        <f t="shared" si="0"/>
        <v>18</v>
      </c>
      <c r="F18" s="65">
        <f>VLOOKUP($A18,'Return Data'!$B$7:$R$2843,11,0)</f>
        <v>25.868200000000002</v>
      </c>
      <c r="G18" s="66">
        <f t="shared" si="1"/>
        <v>18</v>
      </c>
      <c r="H18" s="65">
        <f>VLOOKUP($A18,'Return Data'!$B$7:$R$2843,12,0)</f>
        <v>40.847900000000003</v>
      </c>
      <c r="I18" s="66">
        <f t="shared" si="2"/>
        <v>14</v>
      </c>
      <c r="J18" s="65">
        <f>VLOOKUP($A18,'Return Data'!$B$7:$R$2843,13,0)</f>
        <v>70.470299999999995</v>
      </c>
      <c r="K18" s="66">
        <f t="shared" si="3"/>
        <v>6</v>
      </c>
      <c r="L18" s="65">
        <f>VLOOKUP($A18,'Return Data'!$B$7:$R$2843,17,0)</f>
        <v>14.9513</v>
      </c>
      <c r="M18" s="66">
        <f t="shared" si="4"/>
        <v>17</v>
      </c>
      <c r="N18" s="65">
        <f>VLOOKUP($A18,'Return Data'!$B$7:$R$2843,14,0)</f>
        <v>9.4265000000000008</v>
      </c>
      <c r="O18" s="66">
        <f t="shared" si="6"/>
        <v>17</v>
      </c>
      <c r="P18" s="65">
        <f>VLOOKUP($A18,'Return Data'!$B$7:$R$2843,15,0)</f>
        <v>15.395300000000001</v>
      </c>
      <c r="Q18" s="66">
        <f t="shared" si="7"/>
        <v>12</v>
      </c>
      <c r="R18" s="65">
        <f>VLOOKUP($A18,'Return Data'!$B$7:$R$2843,16,0)</f>
        <v>13.1183</v>
      </c>
      <c r="S18" s="67">
        <f t="shared" si="5"/>
        <v>22</v>
      </c>
    </row>
    <row r="19" spans="1:19" x14ac:dyDescent="0.3">
      <c r="A19" s="63" t="s">
        <v>921</v>
      </c>
      <c r="B19" s="64">
        <f>VLOOKUP($A19,'Return Data'!$B$7:$R$2843,3,0)</f>
        <v>44321</v>
      </c>
      <c r="C19" s="65">
        <f>VLOOKUP($A19,'Return Data'!$B$7:$R$2843,4,0)</f>
        <v>48.61</v>
      </c>
      <c r="D19" s="65">
        <f>VLOOKUP($A19,'Return Data'!$B$7:$R$2843,10,0)</f>
        <v>-1.4596</v>
      </c>
      <c r="E19" s="66">
        <f t="shared" si="0"/>
        <v>27</v>
      </c>
      <c r="F19" s="65">
        <f>VLOOKUP($A19,'Return Data'!$B$7:$R$2843,11,0)</f>
        <v>19.847100000000001</v>
      </c>
      <c r="G19" s="66">
        <f t="shared" si="1"/>
        <v>25</v>
      </c>
      <c r="H19" s="65">
        <f>VLOOKUP($A19,'Return Data'!$B$7:$R$2843,12,0)</f>
        <v>30.147300000000001</v>
      </c>
      <c r="I19" s="66">
        <f t="shared" si="2"/>
        <v>26</v>
      </c>
      <c r="J19" s="65">
        <f>VLOOKUP($A19,'Return Data'!$B$7:$R$2843,13,0)</f>
        <v>53.4407</v>
      </c>
      <c r="K19" s="66">
        <f t="shared" si="3"/>
        <v>26</v>
      </c>
      <c r="L19" s="65">
        <f>VLOOKUP($A19,'Return Data'!$B$7:$R$2843,17,0)</f>
        <v>14.2799</v>
      </c>
      <c r="M19" s="66">
        <f t="shared" si="4"/>
        <v>20</v>
      </c>
      <c r="N19" s="65">
        <f>VLOOKUP($A19,'Return Data'!$B$7:$R$2843,14,0)</f>
        <v>10.315</v>
      </c>
      <c r="O19" s="66">
        <f t="shared" si="6"/>
        <v>14</v>
      </c>
      <c r="P19" s="65">
        <f>VLOOKUP($A19,'Return Data'!$B$7:$R$2843,15,0)</f>
        <v>16.145299999999999</v>
      </c>
      <c r="Q19" s="66">
        <f t="shared" si="7"/>
        <v>8</v>
      </c>
      <c r="R19" s="65">
        <f>VLOOKUP($A19,'Return Data'!$B$7:$R$2843,16,0)</f>
        <v>16.326699999999999</v>
      </c>
      <c r="S19" s="67">
        <f t="shared" si="5"/>
        <v>12</v>
      </c>
    </row>
    <row r="20" spans="1:19" x14ac:dyDescent="0.3">
      <c r="A20" s="63" t="s">
        <v>923</v>
      </c>
      <c r="B20" s="64">
        <f>VLOOKUP($A20,'Return Data'!$B$7:$R$2843,3,0)</f>
        <v>44321</v>
      </c>
      <c r="C20" s="65">
        <f>VLOOKUP($A20,'Return Data'!$B$7:$R$2843,4,0)</f>
        <v>180.005</v>
      </c>
      <c r="D20" s="65">
        <f>VLOOKUP($A20,'Return Data'!$B$7:$R$2843,10,0)</f>
        <v>4.7991000000000001</v>
      </c>
      <c r="E20" s="66">
        <f t="shared" si="0"/>
        <v>6</v>
      </c>
      <c r="F20" s="65">
        <f>VLOOKUP($A20,'Return Data'!$B$7:$R$2843,11,0)</f>
        <v>26.3459</v>
      </c>
      <c r="G20" s="66">
        <f t="shared" si="1"/>
        <v>16</v>
      </c>
      <c r="H20" s="65">
        <f>VLOOKUP($A20,'Return Data'!$B$7:$R$2843,12,0)</f>
        <v>36.989100000000001</v>
      </c>
      <c r="I20" s="66">
        <f t="shared" si="2"/>
        <v>20</v>
      </c>
      <c r="J20" s="65">
        <f>VLOOKUP($A20,'Return Data'!$B$7:$R$2843,13,0)</f>
        <v>63.042099999999998</v>
      </c>
      <c r="K20" s="66">
        <f t="shared" si="3"/>
        <v>19</v>
      </c>
      <c r="L20" s="65">
        <f>VLOOKUP($A20,'Return Data'!$B$7:$R$2843,17,0)</f>
        <v>18.592500000000001</v>
      </c>
      <c r="M20" s="66">
        <f t="shared" si="4"/>
        <v>7</v>
      </c>
      <c r="N20" s="65">
        <f>VLOOKUP($A20,'Return Data'!$B$7:$R$2843,14,0)</f>
        <v>14.1633</v>
      </c>
      <c r="O20" s="66">
        <f t="shared" si="6"/>
        <v>2</v>
      </c>
      <c r="P20" s="65">
        <f>VLOOKUP($A20,'Return Data'!$B$7:$R$2843,15,0)</f>
        <v>17.182099999999998</v>
      </c>
      <c r="Q20" s="66">
        <f t="shared" si="7"/>
        <v>4</v>
      </c>
      <c r="R20" s="65">
        <f>VLOOKUP($A20,'Return Data'!$B$7:$R$2843,16,0)</f>
        <v>16.380600000000001</v>
      </c>
      <c r="S20" s="67">
        <f t="shared" si="5"/>
        <v>11</v>
      </c>
    </row>
    <row r="21" spans="1:19" x14ac:dyDescent="0.3">
      <c r="A21" s="63" t="s">
        <v>924</v>
      </c>
      <c r="B21" s="64">
        <f>VLOOKUP($A21,'Return Data'!$B$7:$R$2843,3,0)</f>
        <v>44321</v>
      </c>
      <c r="C21" s="65">
        <f>VLOOKUP($A21,'Return Data'!$B$7:$R$2843,4,0)</f>
        <v>62.134</v>
      </c>
      <c r="D21" s="65">
        <f>VLOOKUP($A21,'Return Data'!$B$7:$R$2843,10,0)</f>
        <v>1.6491</v>
      </c>
      <c r="E21" s="66">
        <f t="shared" si="0"/>
        <v>23</v>
      </c>
      <c r="F21" s="65">
        <f>VLOOKUP($A21,'Return Data'!$B$7:$R$2843,11,0)</f>
        <v>18.040199999999999</v>
      </c>
      <c r="G21" s="66">
        <f t="shared" si="1"/>
        <v>27</v>
      </c>
      <c r="H21" s="65">
        <f>VLOOKUP($A21,'Return Data'!$B$7:$R$2843,12,0)</f>
        <v>28.924800000000001</v>
      </c>
      <c r="I21" s="66">
        <f t="shared" si="2"/>
        <v>27</v>
      </c>
      <c r="J21" s="65">
        <f>VLOOKUP($A21,'Return Data'!$B$7:$R$2843,13,0)</f>
        <v>50.613300000000002</v>
      </c>
      <c r="K21" s="66">
        <f t="shared" si="3"/>
        <v>27</v>
      </c>
      <c r="L21" s="65">
        <f>VLOOKUP($A21,'Return Data'!$B$7:$R$2843,17,0)</f>
        <v>13.0083</v>
      </c>
      <c r="M21" s="66">
        <f t="shared" si="4"/>
        <v>23</v>
      </c>
      <c r="N21" s="65">
        <f>VLOOKUP($A21,'Return Data'!$B$7:$R$2843,14,0)</f>
        <v>5.6501999999999999</v>
      </c>
      <c r="O21" s="66">
        <f t="shared" si="6"/>
        <v>22</v>
      </c>
      <c r="P21" s="65">
        <f>VLOOKUP($A21,'Return Data'!$B$7:$R$2843,15,0)</f>
        <v>12.9095</v>
      </c>
      <c r="Q21" s="66">
        <f t="shared" si="7"/>
        <v>19</v>
      </c>
      <c r="R21" s="65">
        <f>VLOOKUP($A21,'Return Data'!$B$7:$R$2843,16,0)</f>
        <v>13.538600000000001</v>
      </c>
      <c r="S21" s="67">
        <f t="shared" si="5"/>
        <v>21</v>
      </c>
    </row>
    <row r="22" spans="1:19" x14ac:dyDescent="0.3">
      <c r="A22" s="63" t="s">
        <v>926</v>
      </c>
      <c r="B22" s="64">
        <f>VLOOKUP($A22,'Return Data'!$B$7:$R$2843,3,0)</f>
        <v>44321</v>
      </c>
      <c r="C22" s="65">
        <f>VLOOKUP($A22,'Return Data'!$B$7:$R$2843,4,0)</f>
        <v>21.239699999999999</v>
      </c>
      <c r="D22" s="65">
        <f>VLOOKUP($A22,'Return Data'!$B$7:$R$2843,10,0)</f>
        <v>3.9510999999999998</v>
      </c>
      <c r="E22" s="66">
        <f t="shared" si="0"/>
        <v>13</v>
      </c>
      <c r="F22" s="65">
        <f>VLOOKUP($A22,'Return Data'!$B$7:$R$2843,11,0)</f>
        <v>21.209</v>
      </c>
      <c r="G22" s="66">
        <f t="shared" si="1"/>
        <v>24</v>
      </c>
      <c r="H22" s="65">
        <f>VLOOKUP($A22,'Return Data'!$B$7:$R$2843,12,0)</f>
        <v>35.352800000000002</v>
      </c>
      <c r="I22" s="66">
        <f t="shared" si="2"/>
        <v>22</v>
      </c>
      <c r="J22" s="65">
        <f>VLOOKUP($A22,'Return Data'!$B$7:$R$2843,13,0)</f>
        <v>58.052300000000002</v>
      </c>
      <c r="K22" s="66">
        <f t="shared" si="3"/>
        <v>24</v>
      </c>
      <c r="L22" s="65">
        <f>VLOOKUP($A22,'Return Data'!$B$7:$R$2843,17,0)</f>
        <v>17.6142</v>
      </c>
      <c r="M22" s="66">
        <f t="shared" si="4"/>
        <v>11</v>
      </c>
      <c r="N22" s="65">
        <f>VLOOKUP($A22,'Return Data'!$B$7:$R$2843,14,0)</f>
        <v>10.39</v>
      </c>
      <c r="O22" s="66">
        <f t="shared" si="6"/>
        <v>13</v>
      </c>
      <c r="P22" s="65">
        <f>VLOOKUP($A22,'Return Data'!$B$7:$R$2843,15,0)</f>
        <v>16.988900000000001</v>
      </c>
      <c r="Q22" s="66">
        <f t="shared" si="7"/>
        <v>5</v>
      </c>
      <c r="R22" s="65">
        <f>VLOOKUP($A22,'Return Data'!$B$7:$R$2843,16,0)</f>
        <v>12.9308</v>
      </c>
      <c r="S22" s="67">
        <f t="shared" si="5"/>
        <v>23</v>
      </c>
    </row>
    <row r="23" spans="1:19" x14ac:dyDescent="0.3">
      <c r="A23" s="63" t="s">
        <v>928</v>
      </c>
      <c r="B23" s="64">
        <f>VLOOKUP($A23,'Return Data'!$B$7:$R$2843,3,0)</f>
        <v>44321</v>
      </c>
      <c r="C23" s="65">
        <f>VLOOKUP($A23,'Return Data'!$B$7:$R$2843,4,0)</f>
        <v>13.6555</v>
      </c>
      <c r="D23" s="65">
        <f>VLOOKUP($A23,'Return Data'!$B$7:$R$2843,10,0)</f>
        <v>5.6166999999999998</v>
      </c>
      <c r="E23" s="66">
        <f t="shared" si="0"/>
        <v>4</v>
      </c>
      <c r="F23" s="65">
        <f>VLOOKUP($A23,'Return Data'!$B$7:$R$2843,11,0)</f>
        <v>30.4101</v>
      </c>
      <c r="G23" s="66">
        <f t="shared" si="1"/>
        <v>7</v>
      </c>
      <c r="H23" s="65">
        <f>VLOOKUP($A23,'Return Data'!$B$7:$R$2843,12,0)</f>
        <v>42.495600000000003</v>
      </c>
      <c r="I23" s="66">
        <f t="shared" si="2"/>
        <v>8</v>
      </c>
      <c r="J23" s="65">
        <f>VLOOKUP($A23,'Return Data'!$B$7:$R$2843,13,0)</f>
        <v>67.923000000000002</v>
      </c>
      <c r="K23" s="66">
        <f t="shared" si="3"/>
        <v>12</v>
      </c>
      <c r="L23" s="65"/>
      <c r="M23" s="66"/>
      <c r="N23" s="65"/>
      <c r="O23" s="66"/>
      <c r="P23" s="65"/>
      <c r="Q23" s="66"/>
      <c r="R23" s="65">
        <f>VLOOKUP($A23,'Return Data'!$B$7:$R$2843,16,0)</f>
        <v>26.0029</v>
      </c>
      <c r="S23" s="67">
        <f t="shared" si="5"/>
        <v>1</v>
      </c>
    </row>
    <row r="24" spans="1:19" x14ac:dyDescent="0.3">
      <c r="A24" s="63" t="s">
        <v>930</v>
      </c>
      <c r="B24" s="64">
        <f>VLOOKUP($A24,'Return Data'!$B$7:$R$2843,3,0)</f>
        <v>44321</v>
      </c>
      <c r="C24" s="65">
        <f>VLOOKUP($A24,'Return Data'!$B$7:$R$2843,4,0)</f>
        <v>86.88</v>
      </c>
      <c r="D24" s="65">
        <f>VLOOKUP($A24,'Return Data'!$B$7:$R$2843,10,0)</f>
        <v>4.6116999999999999</v>
      </c>
      <c r="E24" s="66">
        <f t="shared" si="0"/>
        <v>9</v>
      </c>
      <c r="F24" s="65">
        <f>VLOOKUP($A24,'Return Data'!$B$7:$R$2843,11,0)</f>
        <v>30.005400000000002</v>
      </c>
      <c r="G24" s="66">
        <f t="shared" si="1"/>
        <v>9</v>
      </c>
      <c r="H24" s="65">
        <f>VLOOKUP($A24,'Return Data'!$B$7:$R$2843,12,0)</f>
        <v>46.265099999999997</v>
      </c>
      <c r="I24" s="66">
        <f t="shared" si="2"/>
        <v>2</v>
      </c>
      <c r="J24" s="65">
        <f>VLOOKUP($A24,'Return Data'!$B$7:$R$2843,13,0)</f>
        <v>77.197599999999994</v>
      </c>
      <c r="K24" s="66">
        <f t="shared" si="3"/>
        <v>2</v>
      </c>
      <c r="L24" s="65">
        <f>VLOOKUP($A24,'Return Data'!$B$7:$R$2843,17,0)</f>
        <v>24.425699999999999</v>
      </c>
      <c r="M24" s="66">
        <f t="shared" si="4"/>
        <v>2</v>
      </c>
      <c r="N24" s="65">
        <f>VLOOKUP($A24,'Return Data'!$B$7:$R$2843,14,0)</f>
        <v>18.175799999999999</v>
      </c>
      <c r="O24" s="66">
        <f t="shared" si="6"/>
        <v>1</v>
      </c>
      <c r="P24" s="65">
        <f>VLOOKUP($A24,'Return Data'!$B$7:$R$2843,15,0)</f>
        <v>22.301300000000001</v>
      </c>
      <c r="Q24" s="66">
        <f t="shared" si="7"/>
        <v>1</v>
      </c>
      <c r="R24" s="65">
        <f>VLOOKUP($A24,'Return Data'!$B$7:$R$2843,16,0)</f>
        <v>24.430099999999999</v>
      </c>
      <c r="S24" s="67">
        <f t="shared" si="5"/>
        <v>3</v>
      </c>
    </row>
    <row r="25" spans="1:19" x14ac:dyDescent="0.3">
      <c r="A25" s="63" t="s">
        <v>932</v>
      </c>
      <c r="B25" s="64">
        <f>VLOOKUP($A25,'Return Data'!$B$7:$R$2843,3,0)</f>
        <v>44321</v>
      </c>
      <c r="C25" s="65">
        <f>VLOOKUP($A25,'Return Data'!$B$7:$R$2843,4,0)</f>
        <v>13.6187</v>
      </c>
      <c r="D25" s="65">
        <f>VLOOKUP($A25,'Return Data'!$B$7:$R$2843,10,0)</f>
        <v>3.8256000000000001</v>
      </c>
      <c r="E25" s="66">
        <f t="shared" si="0"/>
        <v>14</v>
      </c>
      <c r="F25" s="65">
        <f>VLOOKUP($A25,'Return Data'!$B$7:$R$2843,11,0)</f>
        <v>28.729700000000001</v>
      </c>
      <c r="G25" s="66">
        <f t="shared" si="1"/>
        <v>13</v>
      </c>
      <c r="H25" s="65">
        <f>VLOOKUP($A25,'Return Data'!$B$7:$R$2843,12,0)</f>
        <v>41.5503</v>
      </c>
      <c r="I25" s="66">
        <f t="shared" si="2"/>
        <v>11</v>
      </c>
      <c r="J25" s="65">
        <f>VLOOKUP($A25,'Return Data'!$B$7:$R$2843,13,0)</f>
        <v>65.859200000000001</v>
      </c>
      <c r="K25" s="66">
        <f t="shared" si="3"/>
        <v>15</v>
      </c>
      <c r="L25" s="65"/>
      <c r="M25" s="66"/>
      <c r="N25" s="65"/>
      <c r="O25" s="66"/>
      <c r="P25" s="65"/>
      <c r="Q25" s="66"/>
      <c r="R25" s="65">
        <f>VLOOKUP($A25,'Return Data'!$B$7:$R$2843,16,0)</f>
        <v>22.0396</v>
      </c>
      <c r="S25" s="67">
        <f t="shared" si="5"/>
        <v>4</v>
      </c>
    </row>
    <row r="26" spans="1:19" x14ac:dyDescent="0.3">
      <c r="A26" s="63" t="s">
        <v>2021</v>
      </c>
      <c r="B26" s="64">
        <f>VLOOKUP($A26,'Return Data'!$B$7:$R$2843,3,0)</f>
        <v>44321</v>
      </c>
      <c r="C26" s="65">
        <f>VLOOKUP($A26,'Return Data'!$B$7:$R$2843,4,0)</f>
        <v>21.517700000000001</v>
      </c>
      <c r="D26" s="65">
        <f>VLOOKUP($A26,'Return Data'!$B$7:$R$2843,10,0)</f>
        <v>7.6542000000000003</v>
      </c>
      <c r="E26" s="66">
        <f t="shared" si="0"/>
        <v>3</v>
      </c>
      <c r="F26" s="65">
        <f>VLOOKUP($A26,'Return Data'!$B$7:$R$2843,11,0)</f>
        <v>29.3232</v>
      </c>
      <c r="G26" s="66">
        <f t="shared" si="1"/>
        <v>10</v>
      </c>
      <c r="H26" s="65">
        <f>VLOOKUP($A26,'Return Data'!$B$7:$R$2843,12,0)</f>
        <v>41.098700000000001</v>
      </c>
      <c r="I26" s="66">
        <f t="shared" si="2"/>
        <v>13</v>
      </c>
      <c r="J26" s="65">
        <f>VLOOKUP($A26,'Return Data'!$B$7:$R$2843,13,0)</f>
        <v>66.7483</v>
      </c>
      <c r="K26" s="66">
        <f t="shared" si="3"/>
        <v>14</v>
      </c>
      <c r="L26" s="65">
        <f>VLOOKUP($A26,'Return Data'!$B$7:$R$2843,17,0)</f>
        <v>15.278600000000001</v>
      </c>
      <c r="M26" s="66">
        <f t="shared" si="4"/>
        <v>15</v>
      </c>
      <c r="N26" s="65">
        <f>VLOOKUP($A26,'Return Data'!$B$7:$R$2843,14,0)</f>
        <v>11.3573</v>
      </c>
      <c r="O26" s="66">
        <f t="shared" si="6"/>
        <v>9</v>
      </c>
      <c r="P26" s="65">
        <f>VLOOKUP($A26,'Return Data'!$B$7:$R$2843,15,0)</f>
        <v>15.517200000000001</v>
      </c>
      <c r="Q26" s="66">
        <f t="shared" si="7"/>
        <v>11</v>
      </c>
      <c r="R26" s="65">
        <f>VLOOKUP($A26,'Return Data'!$B$7:$R$2843,16,0)</f>
        <v>15.205399999999999</v>
      </c>
      <c r="S26" s="67">
        <f t="shared" si="5"/>
        <v>17</v>
      </c>
    </row>
    <row r="27" spans="1:19" x14ac:dyDescent="0.3">
      <c r="A27" s="63" t="s">
        <v>935</v>
      </c>
      <c r="B27" s="64">
        <f>VLOOKUP($A27,'Return Data'!$B$7:$R$2843,3,0)</f>
        <v>44321</v>
      </c>
      <c r="C27" s="65">
        <f>VLOOKUP($A27,'Return Data'!$B$7:$R$2843,4,0)</f>
        <v>706.47140000000002</v>
      </c>
      <c r="D27" s="65">
        <f>VLOOKUP($A27,'Return Data'!$B$7:$R$2843,10,0)</f>
        <v>1.3385</v>
      </c>
      <c r="E27" s="66">
        <f t="shared" si="0"/>
        <v>24</v>
      </c>
      <c r="F27" s="65">
        <f>VLOOKUP($A27,'Return Data'!$B$7:$R$2843,11,0)</f>
        <v>26.090199999999999</v>
      </c>
      <c r="G27" s="66">
        <f t="shared" si="1"/>
        <v>17</v>
      </c>
      <c r="H27" s="65">
        <f>VLOOKUP($A27,'Return Data'!$B$7:$R$2843,12,0)</f>
        <v>39.584400000000002</v>
      </c>
      <c r="I27" s="66">
        <f t="shared" si="2"/>
        <v>15</v>
      </c>
      <c r="J27" s="65">
        <f>VLOOKUP($A27,'Return Data'!$B$7:$R$2843,13,0)</f>
        <v>68.476200000000006</v>
      </c>
      <c r="K27" s="66">
        <f t="shared" si="3"/>
        <v>10</v>
      </c>
      <c r="L27" s="65">
        <f>VLOOKUP($A27,'Return Data'!$B$7:$R$2843,17,0)</f>
        <v>12.8657</v>
      </c>
      <c r="M27" s="66">
        <f t="shared" si="4"/>
        <v>24</v>
      </c>
      <c r="N27" s="65">
        <f>VLOOKUP($A27,'Return Data'!$B$7:$R$2843,14,0)</f>
        <v>8.1496999999999993</v>
      </c>
      <c r="O27" s="66">
        <f t="shared" si="6"/>
        <v>20</v>
      </c>
      <c r="P27" s="65">
        <f>VLOOKUP($A27,'Return Data'!$B$7:$R$2843,15,0)</f>
        <v>11.1797</v>
      </c>
      <c r="Q27" s="66">
        <f t="shared" si="7"/>
        <v>22</v>
      </c>
      <c r="R27" s="65">
        <f>VLOOKUP($A27,'Return Data'!$B$7:$R$2843,16,0)</f>
        <v>12.1166</v>
      </c>
      <c r="S27" s="67">
        <f t="shared" si="5"/>
        <v>26</v>
      </c>
    </row>
    <row r="28" spans="1:19" x14ac:dyDescent="0.3">
      <c r="A28" s="63" t="s">
        <v>937</v>
      </c>
      <c r="B28" s="64">
        <f>VLOOKUP($A28,'Return Data'!$B$7:$R$2843,3,0)</f>
        <v>44321</v>
      </c>
      <c r="C28" s="65">
        <f>VLOOKUP($A28,'Return Data'!$B$7:$R$2843,4,0)</f>
        <v>158.75</v>
      </c>
      <c r="D28" s="65">
        <f>VLOOKUP($A28,'Return Data'!$B$7:$R$2843,10,0)</f>
        <v>4.5922000000000001</v>
      </c>
      <c r="E28" s="66">
        <f t="shared" si="0"/>
        <v>10</v>
      </c>
      <c r="F28" s="65">
        <f>VLOOKUP($A28,'Return Data'!$B$7:$R$2843,11,0)</f>
        <v>29.012599999999999</v>
      </c>
      <c r="G28" s="66">
        <f t="shared" si="1"/>
        <v>12</v>
      </c>
      <c r="H28" s="65">
        <f>VLOOKUP($A28,'Return Data'!$B$7:$R$2843,12,0)</f>
        <v>42.3767</v>
      </c>
      <c r="I28" s="66">
        <f t="shared" si="2"/>
        <v>9</v>
      </c>
      <c r="J28" s="65">
        <f>VLOOKUP($A28,'Return Data'!$B$7:$R$2843,13,0)</f>
        <v>69.477999999999994</v>
      </c>
      <c r="K28" s="66">
        <f t="shared" si="3"/>
        <v>7</v>
      </c>
      <c r="L28" s="65">
        <f>VLOOKUP($A28,'Return Data'!$B$7:$R$2843,17,0)</f>
        <v>20.573</v>
      </c>
      <c r="M28" s="66">
        <f t="shared" si="4"/>
        <v>4</v>
      </c>
      <c r="N28" s="65">
        <f>VLOOKUP($A28,'Return Data'!$B$7:$R$2843,14,0)</f>
        <v>11.236700000000001</v>
      </c>
      <c r="O28" s="66">
        <f t="shared" si="6"/>
        <v>10</v>
      </c>
      <c r="P28" s="65">
        <f>VLOOKUP($A28,'Return Data'!$B$7:$R$2843,15,0)</f>
        <v>18.132899999999999</v>
      </c>
      <c r="Q28" s="66">
        <f t="shared" si="7"/>
        <v>3</v>
      </c>
      <c r="R28" s="65">
        <f>VLOOKUP($A28,'Return Data'!$B$7:$R$2843,16,0)</f>
        <v>20.187200000000001</v>
      </c>
      <c r="S28" s="67">
        <f t="shared" si="5"/>
        <v>7</v>
      </c>
    </row>
    <row r="29" spans="1:19" x14ac:dyDescent="0.3">
      <c r="A29" s="63" t="s">
        <v>939</v>
      </c>
      <c r="B29" s="64">
        <f>VLOOKUP($A29,'Return Data'!$B$7:$R$2843,3,0)</f>
        <v>44321</v>
      </c>
      <c r="C29" s="65">
        <f>VLOOKUP($A29,'Return Data'!$B$7:$R$2843,4,0)</f>
        <v>56.543399999999998</v>
      </c>
      <c r="D29" s="65">
        <f>VLOOKUP($A29,'Return Data'!$B$7:$R$2843,10,0)</f>
        <v>10.5091</v>
      </c>
      <c r="E29" s="66">
        <f t="shared" si="0"/>
        <v>1</v>
      </c>
      <c r="F29" s="65">
        <f>VLOOKUP($A29,'Return Data'!$B$7:$R$2843,11,0)</f>
        <v>35.463799999999999</v>
      </c>
      <c r="G29" s="66">
        <f t="shared" si="1"/>
        <v>1</v>
      </c>
      <c r="H29" s="65">
        <f>VLOOKUP($A29,'Return Data'!$B$7:$R$2843,12,0)</f>
        <v>37.622399999999999</v>
      </c>
      <c r="I29" s="66">
        <f t="shared" si="2"/>
        <v>19</v>
      </c>
      <c r="J29" s="65">
        <f>VLOOKUP($A29,'Return Data'!$B$7:$R$2843,13,0)</f>
        <v>58.987900000000003</v>
      </c>
      <c r="K29" s="66">
        <f t="shared" si="3"/>
        <v>23</v>
      </c>
      <c r="L29" s="65">
        <f>VLOOKUP($A29,'Return Data'!$B$7:$R$2843,17,0)</f>
        <v>23.7121</v>
      </c>
      <c r="M29" s="66">
        <f t="shared" si="4"/>
        <v>3</v>
      </c>
      <c r="N29" s="65">
        <f>VLOOKUP($A29,'Return Data'!$B$7:$R$2843,14,0)</f>
        <v>14.0763</v>
      </c>
      <c r="O29" s="66">
        <f t="shared" si="6"/>
        <v>3</v>
      </c>
      <c r="P29" s="65">
        <f>VLOOKUP($A29,'Return Data'!$B$7:$R$2843,15,0)</f>
        <v>16.012699999999999</v>
      </c>
      <c r="Q29" s="66">
        <f t="shared" si="7"/>
        <v>10</v>
      </c>
      <c r="R29" s="65">
        <f>VLOOKUP($A29,'Return Data'!$B$7:$R$2843,16,0)</f>
        <v>17.718900000000001</v>
      </c>
      <c r="S29" s="67">
        <f t="shared" si="5"/>
        <v>8</v>
      </c>
    </row>
    <row r="30" spans="1:19" x14ac:dyDescent="0.3">
      <c r="A30" s="63" t="s">
        <v>1908</v>
      </c>
      <c r="B30" s="64">
        <f>VLOOKUP($A30,'Return Data'!$B$7:$R$2843,3,0)</f>
        <v>44321</v>
      </c>
      <c r="C30" s="65">
        <f>VLOOKUP($A30,'Return Data'!$B$7:$R$2843,4,0)</f>
        <v>309.08359999999999</v>
      </c>
      <c r="D30" s="65">
        <f>VLOOKUP($A30,'Return Data'!$B$7:$R$2843,10,0)</f>
        <v>2.8601000000000001</v>
      </c>
      <c r="E30" s="66">
        <f t="shared" si="0"/>
        <v>16</v>
      </c>
      <c r="F30" s="65">
        <f>VLOOKUP($A30,'Return Data'!$B$7:$R$2843,11,0)</f>
        <v>30.831099999999999</v>
      </c>
      <c r="G30" s="66">
        <f t="shared" si="1"/>
        <v>6</v>
      </c>
      <c r="H30" s="65">
        <f>VLOOKUP($A30,'Return Data'!$B$7:$R$2843,12,0)</f>
        <v>42.212000000000003</v>
      </c>
      <c r="I30" s="66">
        <f t="shared" si="2"/>
        <v>10</v>
      </c>
      <c r="J30" s="65">
        <f>VLOOKUP($A30,'Return Data'!$B$7:$R$2843,13,0)</f>
        <v>69.377899999999997</v>
      </c>
      <c r="K30" s="66">
        <f t="shared" si="3"/>
        <v>8</v>
      </c>
      <c r="L30" s="65">
        <f>VLOOKUP($A30,'Return Data'!$B$7:$R$2843,17,0)</f>
        <v>16.133700000000001</v>
      </c>
      <c r="M30" s="66">
        <f t="shared" si="4"/>
        <v>14</v>
      </c>
      <c r="N30" s="65">
        <f>VLOOKUP($A30,'Return Data'!$B$7:$R$2843,14,0)</f>
        <v>11.8384</v>
      </c>
      <c r="O30" s="66">
        <f t="shared" si="6"/>
        <v>8</v>
      </c>
      <c r="P30" s="65">
        <f>VLOOKUP($A30,'Return Data'!$B$7:$R$2843,15,0)</f>
        <v>14.837999999999999</v>
      </c>
      <c r="Q30" s="66">
        <f t="shared" si="7"/>
        <v>15</v>
      </c>
      <c r="R30" s="65">
        <f>VLOOKUP($A30,'Return Data'!$B$7:$R$2843,16,0)</f>
        <v>16.148299999999999</v>
      </c>
      <c r="S30" s="67">
        <f t="shared" si="5"/>
        <v>13</v>
      </c>
    </row>
    <row r="31" spans="1:19" x14ac:dyDescent="0.3">
      <c r="A31" s="63" t="s">
        <v>941</v>
      </c>
      <c r="B31" s="64">
        <f>VLOOKUP($A31,'Return Data'!$B$7:$R$2843,3,0)</f>
        <v>44321</v>
      </c>
      <c r="C31" s="65">
        <f>VLOOKUP($A31,'Return Data'!$B$7:$R$2843,4,0)</f>
        <v>46.384500000000003</v>
      </c>
      <c r="D31" s="65">
        <f>VLOOKUP($A31,'Return Data'!$B$7:$R$2843,10,0)</f>
        <v>0.96209999999999996</v>
      </c>
      <c r="E31" s="66">
        <f t="shared" si="0"/>
        <v>25</v>
      </c>
      <c r="F31" s="65">
        <f>VLOOKUP($A31,'Return Data'!$B$7:$R$2843,11,0)</f>
        <v>25.210599999999999</v>
      </c>
      <c r="G31" s="66">
        <f t="shared" si="1"/>
        <v>19</v>
      </c>
      <c r="H31" s="65">
        <f>VLOOKUP($A31,'Return Data'!$B$7:$R$2843,12,0)</f>
        <v>34.910800000000002</v>
      </c>
      <c r="I31" s="66">
        <f t="shared" si="2"/>
        <v>23</v>
      </c>
      <c r="J31" s="65">
        <f>VLOOKUP($A31,'Return Data'!$B$7:$R$2843,13,0)</f>
        <v>62.302700000000002</v>
      </c>
      <c r="K31" s="66">
        <f t="shared" si="3"/>
        <v>20</v>
      </c>
      <c r="L31" s="65">
        <f>VLOOKUP($A31,'Return Data'!$B$7:$R$2843,17,0)</f>
        <v>13.4968</v>
      </c>
      <c r="M31" s="66">
        <f t="shared" si="4"/>
        <v>21</v>
      </c>
      <c r="N31" s="65">
        <f>VLOOKUP($A31,'Return Data'!$B$7:$R$2843,14,0)</f>
        <v>10.088800000000001</v>
      </c>
      <c r="O31" s="66">
        <f t="shared" si="6"/>
        <v>16</v>
      </c>
      <c r="P31" s="65">
        <f>VLOOKUP($A31,'Return Data'!$B$7:$R$2843,15,0)</f>
        <v>16.090499999999999</v>
      </c>
      <c r="Q31" s="66">
        <f t="shared" si="7"/>
        <v>9</v>
      </c>
      <c r="R31" s="65">
        <f>VLOOKUP($A31,'Return Data'!$B$7:$R$2843,16,0)</f>
        <v>14.1882</v>
      </c>
      <c r="S31" s="67">
        <f t="shared" si="5"/>
        <v>18</v>
      </c>
    </row>
    <row r="32" spans="1:19" x14ac:dyDescent="0.3">
      <c r="A32" s="63" t="s">
        <v>943</v>
      </c>
      <c r="B32" s="64">
        <f>VLOOKUP($A32,'Return Data'!$B$7:$R$2843,3,0)</f>
        <v>44321</v>
      </c>
      <c r="C32" s="65">
        <f>VLOOKUP($A32,'Return Data'!$B$7:$R$2843,4,0)</f>
        <v>302.61079999999998</v>
      </c>
      <c r="D32" s="65">
        <f>VLOOKUP($A32,'Return Data'!$B$7:$R$2843,10,0)</f>
        <v>2.3134000000000001</v>
      </c>
      <c r="E32" s="66">
        <f t="shared" si="0"/>
        <v>20</v>
      </c>
      <c r="F32" s="65">
        <f>VLOOKUP($A32,'Return Data'!$B$7:$R$2843,11,0)</f>
        <v>25.057500000000001</v>
      </c>
      <c r="G32" s="66">
        <f t="shared" si="1"/>
        <v>20</v>
      </c>
      <c r="H32" s="65">
        <f>VLOOKUP($A32,'Return Data'!$B$7:$R$2843,12,0)</f>
        <v>34.165999999999997</v>
      </c>
      <c r="I32" s="66">
        <f t="shared" si="2"/>
        <v>24</v>
      </c>
      <c r="J32" s="65">
        <f>VLOOKUP($A32,'Return Data'!$B$7:$R$2843,13,0)</f>
        <v>59.920900000000003</v>
      </c>
      <c r="K32" s="66">
        <f t="shared" si="3"/>
        <v>21</v>
      </c>
      <c r="L32" s="65">
        <f>VLOOKUP($A32,'Return Data'!$B$7:$R$2843,17,0)</f>
        <v>17.480699999999999</v>
      </c>
      <c r="M32" s="66">
        <f t="shared" si="4"/>
        <v>12</v>
      </c>
      <c r="N32" s="65">
        <f>VLOOKUP($A32,'Return Data'!$B$7:$R$2843,14,0)</f>
        <v>13.016</v>
      </c>
      <c r="O32" s="66">
        <f t="shared" si="6"/>
        <v>4</v>
      </c>
      <c r="P32" s="65">
        <f>VLOOKUP($A32,'Return Data'!$B$7:$R$2843,15,0)</f>
        <v>15.125999999999999</v>
      </c>
      <c r="Q32" s="66">
        <f t="shared" si="7"/>
        <v>14</v>
      </c>
      <c r="R32" s="65">
        <f>VLOOKUP($A32,'Return Data'!$B$7:$R$2843,16,0)</f>
        <v>15.829599999999999</v>
      </c>
      <c r="S32" s="67">
        <f t="shared" si="5"/>
        <v>14</v>
      </c>
    </row>
    <row r="33" spans="1:19" x14ac:dyDescent="0.3">
      <c r="A33" s="63" t="s">
        <v>944</v>
      </c>
      <c r="B33" s="64">
        <f>VLOOKUP($A33,'Return Data'!$B$7:$R$2843,3,0)</f>
        <v>44321</v>
      </c>
      <c r="C33" s="65">
        <f>VLOOKUP($A33,'Return Data'!$B$7:$R$2843,4,0)</f>
        <v>13.17</v>
      </c>
      <c r="D33" s="65">
        <f>VLOOKUP($A33,'Return Data'!$B$7:$R$2843,10,0)</f>
        <v>0.61119999999999997</v>
      </c>
      <c r="E33" s="66">
        <f t="shared" si="0"/>
        <v>26</v>
      </c>
      <c r="F33" s="65">
        <f>VLOOKUP($A33,'Return Data'!$B$7:$R$2843,11,0)</f>
        <v>18.970199999999998</v>
      </c>
      <c r="G33" s="66">
        <f t="shared" si="1"/>
        <v>26</v>
      </c>
      <c r="H33" s="65">
        <f>VLOOKUP($A33,'Return Data'!$B$7:$R$2843,12,0)</f>
        <v>30.396000000000001</v>
      </c>
      <c r="I33" s="66">
        <f t="shared" si="2"/>
        <v>25</v>
      </c>
      <c r="J33" s="65">
        <f>VLOOKUP($A33,'Return Data'!$B$7:$R$2843,13,0)</f>
        <v>59.636400000000002</v>
      </c>
      <c r="K33" s="66">
        <f t="shared" si="3"/>
        <v>22</v>
      </c>
      <c r="L33" s="65"/>
      <c r="M33" s="66"/>
      <c r="N33" s="65"/>
      <c r="O33" s="66"/>
      <c r="P33" s="65"/>
      <c r="Q33" s="66"/>
      <c r="R33" s="65">
        <f>VLOOKUP($A33,'Return Data'!$B$7:$R$2843,16,0)</f>
        <v>21.504000000000001</v>
      </c>
      <c r="S33" s="67">
        <f t="shared" si="5"/>
        <v>6</v>
      </c>
    </row>
    <row r="34" spans="1:19" x14ac:dyDescent="0.3">
      <c r="A34" s="63" t="s">
        <v>946</v>
      </c>
      <c r="B34" s="64">
        <f>VLOOKUP($A34,'Return Data'!$B$7:$R$2843,3,0)</f>
        <v>44321</v>
      </c>
      <c r="C34" s="65">
        <f>VLOOKUP($A34,'Return Data'!$B$7:$R$2843,4,0)</f>
        <v>84.084800000000001</v>
      </c>
      <c r="D34" s="65">
        <f>VLOOKUP($A34,'Return Data'!$B$7:$R$2843,10,0)</f>
        <v>5.0591999999999997</v>
      </c>
      <c r="E34" s="66">
        <f t="shared" si="0"/>
        <v>5</v>
      </c>
      <c r="F34" s="65">
        <f>VLOOKUP($A34,'Return Data'!$B$7:$R$2843,11,0)</f>
        <v>35.428199999999997</v>
      </c>
      <c r="G34" s="66">
        <f t="shared" si="1"/>
        <v>2</v>
      </c>
      <c r="H34" s="65">
        <f>VLOOKUP($A34,'Return Data'!$B$7:$R$2843,12,0)</f>
        <v>44.167900000000003</v>
      </c>
      <c r="I34" s="66">
        <f t="shared" si="2"/>
        <v>5</v>
      </c>
      <c r="J34" s="65">
        <f>VLOOKUP($A34,'Return Data'!$B$7:$R$2843,13,0)</f>
        <v>76.104900000000001</v>
      </c>
      <c r="K34" s="66">
        <f t="shared" si="3"/>
        <v>3</v>
      </c>
      <c r="L34" s="65">
        <f>VLOOKUP($A34,'Return Data'!$B$7:$R$2843,17,0)</f>
        <v>14.9527</v>
      </c>
      <c r="M34" s="66">
        <f t="shared" si="4"/>
        <v>16</v>
      </c>
      <c r="N34" s="65">
        <f>VLOOKUP($A34,'Return Data'!$B$7:$R$2843,14,0)</f>
        <v>8.6354000000000006</v>
      </c>
      <c r="O34" s="66">
        <f t="shared" si="6"/>
        <v>18</v>
      </c>
      <c r="P34" s="65">
        <f>VLOOKUP($A34,'Return Data'!$B$7:$R$2843,15,0)</f>
        <v>12.4992</v>
      </c>
      <c r="Q34" s="66">
        <f t="shared" si="7"/>
        <v>20</v>
      </c>
      <c r="R34" s="65">
        <f>VLOOKUP($A34,'Return Data'!$B$7:$R$2843,16,0)</f>
        <v>12.5068</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3.7507666666666672</v>
      </c>
      <c r="E36" s="74"/>
      <c r="F36" s="75">
        <f>AVERAGE(F8:F34)</f>
        <v>27.346092592592591</v>
      </c>
      <c r="G36" s="74"/>
      <c r="H36" s="75">
        <f>AVERAGE(H8:H34)</f>
        <v>39.616322222222209</v>
      </c>
      <c r="I36" s="74"/>
      <c r="J36" s="75">
        <f>AVERAGE(J8:J34)</f>
        <v>65.764196296296305</v>
      </c>
      <c r="K36" s="74"/>
      <c r="L36" s="75">
        <f>AVERAGE(L8:L34)</f>
        <v>17.365241666666666</v>
      </c>
      <c r="M36" s="74"/>
      <c r="N36" s="75">
        <f>AVERAGE(N8:N34)</f>
        <v>10.980881818181819</v>
      </c>
      <c r="O36" s="74"/>
      <c r="P36" s="75">
        <f>AVERAGE(P8:P34)</f>
        <v>15.419699999999999</v>
      </c>
      <c r="Q36" s="74"/>
      <c r="R36" s="75">
        <f>AVERAGE(R8:R34)</f>
        <v>16.703392592592596</v>
      </c>
      <c r="S36" s="76"/>
    </row>
    <row r="37" spans="1:19" x14ac:dyDescent="0.3">
      <c r="A37" s="73" t="s">
        <v>28</v>
      </c>
      <c r="B37" s="74"/>
      <c r="C37" s="74"/>
      <c r="D37" s="75">
        <f>MIN(D8:D34)</f>
        <v>-1.4596</v>
      </c>
      <c r="E37" s="74"/>
      <c r="F37" s="75">
        <f>MIN(F8:F34)</f>
        <v>18.040199999999999</v>
      </c>
      <c r="G37" s="74"/>
      <c r="H37" s="75">
        <f>MIN(H8:H34)</f>
        <v>28.924800000000001</v>
      </c>
      <c r="I37" s="74"/>
      <c r="J37" s="75">
        <f>MIN(J8:J34)</f>
        <v>50.613300000000002</v>
      </c>
      <c r="K37" s="74"/>
      <c r="L37" s="75">
        <f>MIN(L8:L34)</f>
        <v>12.8657</v>
      </c>
      <c r="M37" s="74"/>
      <c r="N37" s="75">
        <f>MIN(N8:N34)</f>
        <v>5.6501999999999999</v>
      </c>
      <c r="O37" s="74"/>
      <c r="P37" s="75">
        <f>MIN(P8:P34)</f>
        <v>11.1797</v>
      </c>
      <c r="Q37" s="74"/>
      <c r="R37" s="75">
        <f>MIN(R8:R34)</f>
        <v>10.170199999999999</v>
      </c>
      <c r="S37" s="76"/>
    </row>
    <row r="38" spans="1:19" ht="15" thickBot="1" x14ac:dyDescent="0.35">
      <c r="A38" s="77" t="s">
        <v>29</v>
      </c>
      <c r="B38" s="78"/>
      <c r="C38" s="78"/>
      <c r="D38" s="79">
        <f>MAX(D8:D34)</f>
        <v>10.5091</v>
      </c>
      <c r="E38" s="78"/>
      <c r="F38" s="79">
        <f>MAX(F8:F34)</f>
        <v>35.463799999999999</v>
      </c>
      <c r="G38" s="78"/>
      <c r="H38" s="79">
        <f>MAX(H8:H34)</f>
        <v>49.816800000000001</v>
      </c>
      <c r="I38" s="78"/>
      <c r="J38" s="79">
        <f>MAX(J8:J34)</f>
        <v>78.706400000000002</v>
      </c>
      <c r="K38" s="78"/>
      <c r="L38" s="79">
        <f>MAX(L8:L34)</f>
        <v>26.803699999999999</v>
      </c>
      <c r="M38" s="78"/>
      <c r="N38" s="79">
        <f>MAX(N8:N34)</f>
        <v>18.175799999999999</v>
      </c>
      <c r="O38" s="78"/>
      <c r="P38" s="79">
        <f>MAX(P8:P34)</f>
        <v>22.301300000000001</v>
      </c>
      <c r="Q38" s="78"/>
      <c r="R38" s="79">
        <f>MAX(R8:R34)</f>
        <v>26.0029</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44321</v>
      </c>
      <c r="C8" s="65">
        <f>VLOOKUP($A8,'Return Data'!$B$7:$R$2843,4,0)</f>
        <v>667.729634145928</v>
      </c>
      <c r="D8" s="65">
        <f>VLOOKUP($A8,'Return Data'!$B$7:$R$2843,10,0)</f>
        <v>3.7951999999999999</v>
      </c>
      <c r="E8" s="66">
        <f t="shared" ref="E8:E34" si="0">RANK(D8,D$8:D$34,0)</f>
        <v>12</v>
      </c>
      <c r="F8" s="65">
        <f>VLOOKUP($A8,'Return Data'!$B$7:$R$2843,11,0)</f>
        <v>27.3964</v>
      </c>
      <c r="G8" s="66">
        <f t="shared" ref="G8:G34" si="1">RANK(F8,F$8:F$34,0)</f>
        <v>14</v>
      </c>
      <c r="H8" s="65">
        <f>VLOOKUP($A8,'Return Data'!$B$7:$R$2843,12,0)</f>
        <v>43.4848</v>
      </c>
      <c r="I8" s="66">
        <f>RANK(H8,H$8:H$34,0)</f>
        <v>5</v>
      </c>
      <c r="J8" s="65">
        <f>VLOOKUP($A8,'Return Data'!$B$7:$R$2843,13,0)</f>
        <v>72.246899999999997</v>
      </c>
      <c r="K8" s="66">
        <f>RANK(J8,J$8:J$34,0)</f>
        <v>4</v>
      </c>
      <c r="L8" s="65">
        <f>VLOOKUP($A8,'Return Data'!$B$7:$R$2843,17,0)</f>
        <v>17.078600000000002</v>
      </c>
      <c r="M8" s="66">
        <f>RANK(L8,L$8:L$34,0)</f>
        <v>9</v>
      </c>
      <c r="N8" s="65">
        <f>VLOOKUP($A8,'Return Data'!$B$7:$R$2843,14,0)</f>
        <v>9.6660000000000004</v>
      </c>
      <c r="O8" s="66">
        <f>RANK(N8,N$8:N$34,0)</f>
        <v>11</v>
      </c>
      <c r="P8" s="65">
        <f>VLOOKUP($A8,'Return Data'!$B$7:$R$2843,15,0)</f>
        <v>14.0137</v>
      </c>
      <c r="Q8" s="66">
        <f>RANK(P8,P$8:P$34,0)</f>
        <v>12</v>
      </c>
      <c r="R8" s="65">
        <f>VLOOKUP($A8,'Return Data'!$B$7:$R$2843,16,0)</f>
        <v>17.662299999999998</v>
      </c>
      <c r="S8" s="67">
        <f>RANK(R8,R$8:R$34,0)</f>
        <v>10</v>
      </c>
    </row>
    <row r="9" spans="1:20" x14ac:dyDescent="0.3">
      <c r="A9" s="63" t="s">
        <v>901</v>
      </c>
      <c r="B9" s="64">
        <f>VLOOKUP($A9,'Return Data'!$B$7:$R$2843,3,0)</f>
        <v>44321</v>
      </c>
      <c r="C9" s="65">
        <f>VLOOKUP($A9,'Return Data'!$B$7:$R$2843,4,0)</f>
        <v>16.73</v>
      </c>
      <c r="D9" s="65">
        <f>VLOOKUP($A9,'Return Data'!$B$7:$R$2843,10,0)</f>
        <v>9.2036999999999995</v>
      </c>
      <c r="E9" s="66">
        <f t="shared" si="0"/>
        <v>2</v>
      </c>
      <c r="F9" s="65">
        <f>VLOOKUP($A9,'Return Data'!$B$7:$R$2843,11,0)</f>
        <v>28.199200000000001</v>
      </c>
      <c r="G9" s="66">
        <f t="shared" si="1"/>
        <v>11</v>
      </c>
      <c r="H9" s="65">
        <f>VLOOKUP($A9,'Return Data'!$B$7:$R$2843,12,0)</f>
        <v>41.300699999999999</v>
      </c>
      <c r="I9" s="66">
        <f t="shared" ref="I9:I34" si="2">RANK(H9,H$8:H$34,0)</f>
        <v>8</v>
      </c>
      <c r="J9" s="65">
        <f>VLOOKUP($A9,'Return Data'!$B$7:$R$2843,13,0)</f>
        <v>65.972200000000001</v>
      </c>
      <c r="K9" s="66">
        <f t="shared" ref="K9:K34" si="3">RANK(J9,J$8:J$34,0)</f>
        <v>12</v>
      </c>
      <c r="L9" s="65">
        <f>VLOOKUP($A9,'Return Data'!$B$7:$R$2843,17,0)</f>
        <v>24.695799999999998</v>
      </c>
      <c r="M9" s="66">
        <f t="shared" ref="M9:M34" si="4">RANK(L9,L$8:L$34,0)</f>
        <v>1</v>
      </c>
      <c r="N9" s="65"/>
      <c r="O9" s="66"/>
      <c r="P9" s="65"/>
      <c r="Q9" s="66"/>
      <c r="R9" s="65">
        <f>VLOOKUP($A9,'Return Data'!$B$7:$R$2843,16,0)</f>
        <v>22.488399999999999</v>
      </c>
      <c r="S9" s="67">
        <f t="shared" ref="S9:S34" si="5">RANK(R9,R$8:R$34,0)</f>
        <v>3</v>
      </c>
    </row>
    <row r="10" spans="1:20" x14ac:dyDescent="0.3">
      <c r="A10" s="63" t="s">
        <v>903</v>
      </c>
      <c r="B10" s="64">
        <f>VLOOKUP($A10,'Return Data'!$B$7:$R$2843,3,0)</f>
        <v>44321</v>
      </c>
      <c r="C10" s="65">
        <f>VLOOKUP($A10,'Return Data'!$B$7:$R$2843,4,0)</f>
        <v>45.3</v>
      </c>
      <c r="D10" s="65">
        <f>VLOOKUP($A10,'Return Data'!$B$7:$R$2843,10,0)</f>
        <v>4.4500999999999999</v>
      </c>
      <c r="E10" s="66">
        <f t="shared" si="0"/>
        <v>8</v>
      </c>
      <c r="F10" s="65">
        <f>VLOOKUP($A10,'Return Data'!$B$7:$R$2843,11,0)</f>
        <v>21.9053</v>
      </c>
      <c r="G10" s="66">
        <f t="shared" si="1"/>
        <v>23</v>
      </c>
      <c r="H10" s="65">
        <f>VLOOKUP($A10,'Return Data'!$B$7:$R$2843,12,0)</f>
        <v>34.901699999999998</v>
      </c>
      <c r="I10" s="66">
        <f t="shared" si="2"/>
        <v>22</v>
      </c>
      <c r="J10" s="65">
        <f>VLOOKUP($A10,'Return Data'!$B$7:$R$2843,13,0)</f>
        <v>55.670099999999998</v>
      </c>
      <c r="K10" s="66">
        <f t="shared" si="3"/>
        <v>24</v>
      </c>
      <c r="L10" s="65">
        <f>VLOOKUP($A10,'Return Data'!$B$7:$R$2843,17,0)</f>
        <v>16.7182</v>
      </c>
      <c r="M10" s="66">
        <f t="shared" si="4"/>
        <v>11</v>
      </c>
      <c r="N10" s="65">
        <f>VLOOKUP($A10,'Return Data'!$B$7:$R$2843,14,0)</f>
        <v>5.6614000000000004</v>
      </c>
      <c r="O10" s="66">
        <f t="shared" ref="O10:O34" si="6">RANK(N10,N$8:N$34,0)</f>
        <v>21</v>
      </c>
      <c r="P10" s="65">
        <f>VLOOKUP($A10,'Return Data'!$B$7:$R$2843,15,0)</f>
        <v>11.6005</v>
      </c>
      <c r="Q10" s="66">
        <f t="shared" ref="Q10:Q34" si="7">RANK(P10,P$8:P$34,0)</f>
        <v>20</v>
      </c>
      <c r="R10" s="65">
        <f>VLOOKUP($A10,'Return Data'!$B$7:$R$2843,16,0)</f>
        <v>12.7973</v>
      </c>
      <c r="S10" s="67">
        <f t="shared" si="5"/>
        <v>17</v>
      </c>
    </row>
    <row r="11" spans="1:20" x14ac:dyDescent="0.3">
      <c r="A11" s="63" t="s">
        <v>905</v>
      </c>
      <c r="B11" s="64">
        <f>VLOOKUP($A11,'Return Data'!$B$7:$R$2843,3,0)</f>
        <v>44321</v>
      </c>
      <c r="C11" s="65">
        <f>VLOOKUP($A11,'Return Data'!$B$7:$R$2843,4,0)</f>
        <v>129.91999999999999</v>
      </c>
      <c r="D11" s="65">
        <f>VLOOKUP($A11,'Return Data'!$B$7:$R$2843,10,0)</f>
        <v>1.6191</v>
      </c>
      <c r="E11" s="66">
        <f t="shared" si="0"/>
        <v>21</v>
      </c>
      <c r="F11" s="65">
        <f>VLOOKUP($A11,'Return Data'!$B$7:$R$2843,11,0)</f>
        <v>22.983699999999999</v>
      </c>
      <c r="G11" s="66">
        <f t="shared" si="1"/>
        <v>22</v>
      </c>
      <c r="H11" s="65">
        <f>VLOOKUP($A11,'Return Data'!$B$7:$R$2843,12,0)</f>
        <v>37.046399999999998</v>
      </c>
      <c r="I11" s="66">
        <f t="shared" si="2"/>
        <v>18</v>
      </c>
      <c r="J11" s="65">
        <f>VLOOKUP($A11,'Return Data'!$B$7:$R$2843,13,0)</f>
        <v>63.4831</v>
      </c>
      <c r="K11" s="66">
        <f t="shared" si="3"/>
        <v>14</v>
      </c>
      <c r="L11" s="65">
        <f>VLOOKUP($A11,'Return Data'!$B$7:$R$2843,17,0)</f>
        <v>17.7484</v>
      </c>
      <c r="M11" s="66">
        <f t="shared" si="4"/>
        <v>6</v>
      </c>
      <c r="N11" s="65">
        <f>VLOOKUP($A11,'Return Data'!$B$7:$R$2843,14,0)</f>
        <v>10.985300000000001</v>
      </c>
      <c r="O11" s="66">
        <f t="shared" si="6"/>
        <v>8</v>
      </c>
      <c r="P11" s="65">
        <f>VLOOKUP($A11,'Return Data'!$B$7:$R$2843,15,0)</f>
        <v>17.331499999999998</v>
      </c>
      <c r="Q11" s="66">
        <f t="shared" si="7"/>
        <v>2</v>
      </c>
      <c r="R11" s="65">
        <f>VLOOKUP($A11,'Return Data'!$B$7:$R$2843,16,0)</f>
        <v>17.194900000000001</v>
      </c>
      <c r="S11" s="67">
        <f t="shared" si="5"/>
        <v>12</v>
      </c>
    </row>
    <row r="12" spans="1:20" x14ac:dyDescent="0.3">
      <c r="A12" s="63" t="s">
        <v>907</v>
      </c>
      <c r="B12" s="64">
        <f>VLOOKUP($A12,'Return Data'!$B$7:$R$2843,3,0)</f>
        <v>44321</v>
      </c>
      <c r="C12" s="65">
        <f>VLOOKUP($A12,'Return Data'!$B$7:$R$2843,4,0)</f>
        <v>302.80500000000001</v>
      </c>
      <c r="D12" s="65">
        <f>VLOOKUP($A12,'Return Data'!$B$7:$R$2843,10,0)</f>
        <v>4.1002999999999998</v>
      </c>
      <c r="E12" s="66">
        <f t="shared" si="0"/>
        <v>11</v>
      </c>
      <c r="F12" s="65">
        <f>VLOOKUP($A12,'Return Data'!$B$7:$R$2843,11,0)</f>
        <v>29.605499999999999</v>
      </c>
      <c r="G12" s="66">
        <f t="shared" si="1"/>
        <v>7</v>
      </c>
      <c r="H12" s="65">
        <f>VLOOKUP($A12,'Return Data'!$B$7:$R$2843,12,0)</f>
        <v>40.549900000000001</v>
      </c>
      <c r="I12" s="66">
        <f t="shared" si="2"/>
        <v>10</v>
      </c>
      <c r="J12" s="65">
        <f>VLOOKUP($A12,'Return Data'!$B$7:$R$2843,13,0)</f>
        <v>66.080699999999993</v>
      </c>
      <c r="K12" s="66">
        <f t="shared" si="3"/>
        <v>11</v>
      </c>
      <c r="L12" s="65">
        <f>VLOOKUP($A12,'Return Data'!$B$7:$R$2843,17,0)</f>
        <v>17.463200000000001</v>
      </c>
      <c r="M12" s="66">
        <f t="shared" si="4"/>
        <v>7</v>
      </c>
      <c r="N12" s="65">
        <f>VLOOKUP($A12,'Return Data'!$B$7:$R$2843,14,0)</f>
        <v>11.324299999999999</v>
      </c>
      <c r="O12" s="66">
        <f t="shared" si="6"/>
        <v>5</v>
      </c>
      <c r="P12" s="65">
        <f>VLOOKUP($A12,'Return Data'!$B$7:$R$2843,15,0)</f>
        <v>15.7179</v>
      </c>
      <c r="Q12" s="66">
        <f t="shared" si="7"/>
        <v>5</v>
      </c>
      <c r="R12" s="65">
        <f>VLOOKUP($A12,'Return Data'!$B$7:$R$2843,16,0)</f>
        <v>17.648599999999998</v>
      </c>
      <c r="S12" s="67">
        <f t="shared" si="5"/>
        <v>11</v>
      </c>
    </row>
    <row r="13" spans="1:20" x14ac:dyDescent="0.3">
      <c r="A13" s="63" t="s">
        <v>909</v>
      </c>
      <c r="B13" s="64">
        <f>VLOOKUP($A13,'Return Data'!$B$7:$R$2843,3,0)</f>
        <v>44321</v>
      </c>
      <c r="C13" s="65">
        <f>VLOOKUP($A13,'Return Data'!$B$7:$R$2843,4,0)</f>
        <v>43.003999999999998</v>
      </c>
      <c r="D13" s="65">
        <f>VLOOKUP($A13,'Return Data'!$B$7:$R$2843,10,0)</f>
        <v>2.4611999999999998</v>
      </c>
      <c r="E13" s="66">
        <f t="shared" si="0"/>
        <v>18</v>
      </c>
      <c r="F13" s="65">
        <f>VLOOKUP($A13,'Return Data'!$B$7:$R$2843,11,0)</f>
        <v>25.599499999999999</v>
      </c>
      <c r="G13" s="66">
        <f t="shared" si="1"/>
        <v>16</v>
      </c>
      <c r="H13" s="65">
        <f>VLOOKUP($A13,'Return Data'!$B$7:$R$2843,12,0)</f>
        <v>37.939399999999999</v>
      </c>
      <c r="I13" s="66">
        <f t="shared" si="2"/>
        <v>16</v>
      </c>
      <c r="J13" s="65">
        <f>VLOOKUP($A13,'Return Data'!$B$7:$R$2843,13,0)</f>
        <v>62.022500000000001</v>
      </c>
      <c r="K13" s="66">
        <f t="shared" si="3"/>
        <v>17</v>
      </c>
      <c r="L13" s="65">
        <f>VLOOKUP($A13,'Return Data'!$B$7:$R$2843,17,0)</f>
        <v>17.851299999999998</v>
      </c>
      <c r="M13" s="66">
        <f t="shared" si="4"/>
        <v>5</v>
      </c>
      <c r="N13" s="65">
        <f>VLOOKUP($A13,'Return Data'!$B$7:$R$2843,14,0)</f>
        <v>11.136900000000001</v>
      </c>
      <c r="O13" s="66">
        <f t="shared" si="6"/>
        <v>6</v>
      </c>
      <c r="P13" s="65">
        <f>VLOOKUP($A13,'Return Data'!$B$7:$R$2843,15,0)</f>
        <v>14.8323</v>
      </c>
      <c r="Q13" s="66">
        <f t="shared" si="7"/>
        <v>9</v>
      </c>
      <c r="R13" s="65">
        <f>VLOOKUP($A13,'Return Data'!$B$7:$R$2843,16,0)</f>
        <v>11.063599999999999</v>
      </c>
      <c r="S13" s="67">
        <f t="shared" si="5"/>
        <v>26</v>
      </c>
    </row>
    <row r="14" spans="1:20" x14ac:dyDescent="0.3">
      <c r="A14" s="63" t="s">
        <v>910</v>
      </c>
      <c r="B14" s="64">
        <f>VLOOKUP($A14,'Return Data'!$B$7:$R$2843,3,0)</f>
        <v>44321</v>
      </c>
      <c r="C14" s="65">
        <f>VLOOKUP($A14,'Return Data'!$B$7:$R$2843,4,0)</f>
        <v>99.972899999999996</v>
      </c>
      <c r="D14" s="65">
        <f>VLOOKUP($A14,'Return Data'!$B$7:$R$2843,10,0)</f>
        <v>2.1667000000000001</v>
      </c>
      <c r="E14" s="66">
        <f t="shared" si="0"/>
        <v>19</v>
      </c>
      <c r="F14" s="65">
        <f>VLOOKUP($A14,'Return Data'!$B$7:$R$2843,11,0)</f>
        <v>31.300899999999999</v>
      </c>
      <c r="G14" s="66">
        <f t="shared" si="1"/>
        <v>5</v>
      </c>
      <c r="H14" s="65">
        <f>VLOOKUP($A14,'Return Data'!$B$7:$R$2843,12,0)</f>
        <v>48.896599999999999</v>
      </c>
      <c r="I14" s="66">
        <f t="shared" si="2"/>
        <v>1</v>
      </c>
      <c r="J14" s="65">
        <f>VLOOKUP($A14,'Return Data'!$B$7:$R$2843,13,0)</f>
        <v>77.149199999999993</v>
      </c>
      <c r="K14" s="66">
        <f t="shared" si="3"/>
        <v>1</v>
      </c>
      <c r="L14" s="65">
        <f>VLOOKUP($A14,'Return Data'!$B$7:$R$2843,17,0)</f>
        <v>12.347</v>
      </c>
      <c r="M14" s="66">
        <f t="shared" si="4"/>
        <v>21</v>
      </c>
      <c r="N14" s="65">
        <f>VLOOKUP($A14,'Return Data'!$B$7:$R$2843,14,0)</f>
        <v>7.6635999999999997</v>
      </c>
      <c r="O14" s="66">
        <f t="shared" si="6"/>
        <v>19</v>
      </c>
      <c r="P14" s="65">
        <f>VLOOKUP($A14,'Return Data'!$B$7:$R$2843,15,0)</f>
        <v>10.7377</v>
      </c>
      <c r="Q14" s="66">
        <f t="shared" si="7"/>
        <v>21</v>
      </c>
      <c r="R14" s="65">
        <f>VLOOKUP($A14,'Return Data'!$B$7:$R$2843,16,0)</f>
        <v>15.2851</v>
      </c>
      <c r="S14" s="67">
        <f t="shared" si="5"/>
        <v>13</v>
      </c>
    </row>
    <row r="15" spans="1:20" x14ac:dyDescent="0.3">
      <c r="A15" s="63" t="s">
        <v>913</v>
      </c>
      <c r="B15" s="64">
        <f>VLOOKUP($A15,'Return Data'!$B$7:$R$2843,3,0)</f>
        <v>44321</v>
      </c>
      <c r="C15" s="65">
        <f>VLOOKUP($A15,'Return Data'!$B$7:$R$2843,4,0)</f>
        <v>198.960017263005</v>
      </c>
      <c r="D15" s="65">
        <f>VLOOKUP($A15,'Return Data'!$B$7:$R$2843,10,0)</f>
        <v>3.1276000000000002</v>
      </c>
      <c r="E15" s="66">
        <f t="shared" si="0"/>
        <v>15</v>
      </c>
      <c r="F15" s="65">
        <f>VLOOKUP($A15,'Return Data'!$B$7:$R$2843,11,0)</f>
        <v>33.289400000000001</v>
      </c>
      <c r="G15" s="66">
        <f t="shared" si="1"/>
        <v>3</v>
      </c>
      <c r="H15" s="65">
        <f>VLOOKUP($A15,'Return Data'!$B$7:$R$2843,12,0)</f>
        <v>44.859499999999997</v>
      </c>
      <c r="I15" s="66">
        <f t="shared" si="2"/>
        <v>3</v>
      </c>
      <c r="J15" s="65">
        <f>VLOOKUP($A15,'Return Data'!$B$7:$R$2843,13,0)</f>
        <v>69.740899999999996</v>
      </c>
      <c r="K15" s="66">
        <f t="shared" si="3"/>
        <v>5</v>
      </c>
      <c r="L15" s="65">
        <f>VLOOKUP($A15,'Return Data'!$B$7:$R$2843,17,0)</f>
        <v>13.981</v>
      </c>
      <c r="M15" s="66">
        <f t="shared" si="4"/>
        <v>16</v>
      </c>
      <c r="N15" s="65">
        <f>VLOOKUP($A15,'Return Data'!$B$7:$R$2843,14,0)</f>
        <v>10.834199999999999</v>
      </c>
      <c r="O15" s="66">
        <f t="shared" si="6"/>
        <v>9</v>
      </c>
      <c r="P15" s="65">
        <f>VLOOKUP($A15,'Return Data'!$B$7:$R$2843,15,0)</f>
        <v>12.790900000000001</v>
      </c>
      <c r="Q15" s="66">
        <f t="shared" si="7"/>
        <v>17</v>
      </c>
      <c r="R15" s="65">
        <f>VLOOKUP($A15,'Return Data'!$B$7:$R$2843,16,0)</f>
        <v>11.609400000000001</v>
      </c>
      <c r="S15" s="67">
        <f t="shared" si="5"/>
        <v>23</v>
      </c>
    </row>
    <row r="16" spans="1:20" x14ac:dyDescent="0.3">
      <c r="A16" s="63" t="s">
        <v>915</v>
      </c>
      <c r="B16" s="64">
        <f>VLOOKUP($A16,'Return Data'!$B$7:$R$2843,3,0)</f>
        <v>44321</v>
      </c>
      <c r="C16" s="65">
        <f>VLOOKUP($A16,'Return Data'!$B$7:$R$2843,4,0)</f>
        <v>13.056699999999999</v>
      </c>
      <c r="D16" s="65">
        <f>VLOOKUP($A16,'Return Data'!$B$7:$R$2843,10,0)</f>
        <v>1.3214999999999999</v>
      </c>
      <c r="E16" s="66">
        <f t="shared" si="0"/>
        <v>23</v>
      </c>
      <c r="F16" s="65">
        <f>VLOOKUP($A16,'Return Data'!$B$7:$R$2843,11,0)</f>
        <v>23.841200000000001</v>
      </c>
      <c r="G16" s="66">
        <f t="shared" si="1"/>
        <v>21</v>
      </c>
      <c r="H16" s="65">
        <f>VLOOKUP($A16,'Return Data'!$B$7:$R$2843,12,0)</f>
        <v>37.420099999999998</v>
      </c>
      <c r="I16" s="66">
        <f t="shared" si="2"/>
        <v>17</v>
      </c>
      <c r="J16" s="65">
        <f>VLOOKUP($A16,'Return Data'!$B$7:$R$2843,13,0)</f>
        <v>60.650399999999998</v>
      </c>
      <c r="K16" s="66">
        <f t="shared" si="3"/>
        <v>19</v>
      </c>
      <c r="L16" s="65">
        <f>VLOOKUP($A16,'Return Data'!$B$7:$R$2843,17,0)</f>
        <v>14.8002</v>
      </c>
      <c r="M16" s="66">
        <f t="shared" si="4"/>
        <v>14</v>
      </c>
      <c r="N16" s="65"/>
      <c r="O16" s="66"/>
      <c r="P16" s="65"/>
      <c r="Q16" s="66"/>
      <c r="R16" s="65">
        <f>VLOOKUP($A16,'Return Data'!$B$7:$R$2843,16,0)</f>
        <v>13.495699999999999</v>
      </c>
      <c r="S16" s="67">
        <f t="shared" si="5"/>
        <v>15</v>
      </c>
    </row>
    <row r="17" spans="1:19" x14ac:dyDescent="0.3">
      <c r="A17" s="63" t="s">
        <v>916</v>
      </c>
      <c r="B17" s="64">
        <f>VLOOKUP($A17,'Return Data'!$B$7:$R$2843,3,0)</f>
        <v>44321</v>
      </c>
      <c r="C17" s="65">
        <f>VLOOKUP($A17,'Return Data'!$B$7:$R$2843,4,0)</f>
        <v>418.08</v>
      </c>
      <c r="D17" s="65">
        <f>VLOOKUP($A17,'Return Data'!$B$7:$R$2843,10,0)</f>
        <v>4.5199999999999996</v>
      </c>
      <c r="E17" s="66">
        <f t="shared" si="0"/>
        <v>6</v>
      </c>
      <c r="F17" s="65">
        <f>VLOOKUP($A17,'Return Data'!$B$7:$R$2843,11,0)</f>
        <v>31.442799999999998</v>
      </c>
      <c r="G17" s="66">
        <f t="shared" si="1"/>
        <v>4</v>
      </c>
      <c r="H17" s="65">
        <f>VLOOKUP($A17,'Return Data'!$B$7:$R$2843,12,0)</f>
        <v>42.587200000000003</v>
      </c>
      <c r="I17" s="66">
        <f t="shared" si="2"/>
        <v>6</v>
      </c>
      <c r="J17" s="65">
        <f>VLOOKUP($A17,'Return Data'!$B$7:$R$2843,13,0)</f>
        <v>66.652100000000004</v>
      </c>
      <c r="K17" s="66">
        <f t="shared" si="3"/>
        <v>10</v>
      </c>
      <c r="L17" s="65">
        <f>VLOOKUP($A17,'Return Data'!$B$7:$R$2843,17,0)</f>
        <v>13.6716</v>
      </c>
      <c r="M17" s="66">
        <f t="shared" si="4"/>
        <v>17</v>
      </c>
      <c r="N17" s="65">
        <f>VLOOKUP($A17,'Return Data'!$B$7:$R$2843,14,0)</f>
        <v>9.3224999999999998</v>
      </c>
      <c r="O17" s="66">
        <f t="shared" si="6"/>
        <v>12</v>
      </c>
      <c r="P17" s="65">
        <f>VLOOKUP($A17,'Return Data'!$B$7:$R$2843,15,0)</f>
        <v>13.0939</v>
      </c>
      <c r="Q17" s="66">
        <f t="shared" si="7"/>
        <v>16</v>
      </c>
      <c r="R17" s="65">
        <f>VLOOKUP($A17,'Return Data'!$B$7:$R$2843,16,0)</f>
        <v>17.7575</v>
      </c>
      <c r="S17" s="67">
        <f t="shared" si="5"/>
        <v>9</v>
      </c>
    </row>
    <row r="18" spans="1:19" x14ac:dyDescent="0.3">
      <c r="A18" s="63" t="s">
        <v>919</v>
      </c>
      <c r="B18" s="64">
        <f>VLOOKUP($A18,'Return Data'!$B$7:$R$2843,3,0)</f>
        <v>44321</v>
      </c>
      <c r="C18" s="65">
        <f>VLOOKUP($A18,'Return Data'!$B$7:$R$2843,4,0)</f>
        <v>57.51</v>
      </c>
      <c r="D18" s="65">
        <f>VLOOKUP($A18,'Return Data'!$B$7:$R$2843,10,0)</f>
        <v>2.5133999999999999</v>
      </c>
      <c r="E18" s="66">
        <f t="shared" si="0"/>
        <v>17</v>
      </c>
      <c r="F18" s="65">
        <f>VLOOKUP($A18,'Return Data'!$B$7:$R$2843,11,0)</f>
        <v>25.130500000000001</v>
      </c>
      <c r="G18" s="66">
        <f t="shared" si="1"/>
        <v>18</v>
      </c>
      <c r="H18" s="65">
        <f>VLOOKUP($A18,'Return Data'!$B$7:$R$2843,12,0)</f>
        <v>39.587400000000002</v>
      </c>
      <c r="I18" s="66">
        <f t="shared" si="2"/>
        <v>13</v>
      </c>
      <c r="J18" s="65">
        <f>VLOOKUP($A18,'Return Data'!$B$7:$R$2843,13,0)</f>
        <v>68.4041</v>
      </c>
      <c r="K18" s="66">
        <f t="shared" si="3"/>
        <v>6</v>
      </c>
      <c r="L18" s="65">
        <f>VLOOKUP($A18,'Return Data'!$B$7:$R$2843,17,0)</f>
        <v>13.5715</v>
      </c>
      <c r="M18" s="66">
        <f t="shared" si="4"/>
        <v>18</v>
      </c>
      <c r="N18" s="65">
        <f>VLOOKUP($A18,'Return Data'!$B$7:$R$2843,14,0)</f>
        <v>8.1005000000000003</v>
      </c>
      <c r="O18" s="66">
        <f t="shared" si="6"/>
        <v>17</v>
      </c>
      <c r="P18" s="65">
        <f>VLOOKUP($A18,'Return Data'!$B$7:$R$2843,15,0)</f>
        <v>13.7997</v>
      </c>
      <c r="Q18" s="66">
        <f t="shared" si="7"/>
        <v>14</v>
      </c>
      <c r="R18" s="65">
        <f>VLOOKUP($A18,'Return Data'!$B$7:$R$2843,16,0)</f>
        <v>11.7491</v>
      </c>
      <c r="S18" s="67">
        <f t="shared" si="5"/>
        <v>21</v>
      </c>
    </row>
    <row r="19" spans="1:19" x14ac:dyDescent="0.3">
      <c r="A19" s="63" t="s">
        <v>920</v>
      </c>
      <c r="B19" s="64">
        <f>VLOOKUP($A19,'Return Data'!$B$7:$R$2843,3,0)</f>
        <v>44321</v>
      </c>
      <c r="C19" s="65">
        <f>VLOOKUP($A19,'Return Data'!$B$7:$R$2843,4,0)</f>
        <v>43.23</v>
      </c>
      <c r="D19" s="65">
        <f>VLOOKUP($A19,'Return Data'!$B$7:$R$2843,10,0)</f>
        <v>-1.7946</v>
      </c>
      <c r="E19" s="66">
        <f t="shared" si="0"/>
        <v>27</v>
      </c>
      <c r="F19" s="65">
        <f>VLOOKUP($A19,'Return Data'!$B$7:$R$2843,11,0)</f>
        <v>19.025300000000001</v>
      </c>
      <c r="G19" s="66">
        <f t="shared" si="1"/>
        <v>25</v>
      </c>
      <c r="H19" s="65">
        <f>VLOOKUP($A19,'Return Data'!$B$7:$R$2843,12,0)</f>
        <v>28.8141</v>
      </c>
      <c r="I19" s="66">
        <f t="shared" si="2"/>
        <v>26</v>
      </c>
      <c r="J19" s="65">
        <f>VLOOKUP($A19,'Return Data'!$B$7:$R$2843,13,0)</f>
        <v>51.365499999999997</v>
      </c>
      <c r="K19" s="66">
        <f t="shared" si="3"/>
        <v>26</v>
      </c>
      <c r="L19" s="65">
        <f>VLOOKUP($A19,'Return Data'!$B$7:$R$2843,17,0)</f>
        <v>12.9193</v>
      </c>
      <c r="M19" s="66">
        <f t="shared" si="4"/>
        <v>20</v>
      </c>
      <c r="N19" s="65">
        <f>VLOOKUP($A19,'Return Data'!$B$7:$R$2843,14,0)</f>
        <v>8.9519000000000002</v>
      </c>
      <c r="O19" s="66">
        <f t="shared" si="6"/>
        <v>14</v>
      </c>
      <c r="P19" s="65">
        <f>VLOOKUP($A19,'Return Data'!$B$7:$R$2843,15,0)</f>
        <v>14.498100000000001</v>
      </c>
      <c r="Q19" s="66">
        <f t="shared" si="7"/>
        <v>10</v>
      </c>
      <c r="R19" s="65">
        <f>VLOOKUP($A19,'Return Data'!$B$7:$R$2843,16,0)</f>
        <v>11.2361</v>
      </c>
      <c r="S19" s="67">
        <f t="shared" si="5"/>
        <v>25</v>
      </c>
    </row>
    <row r="20" spans="1:19" x14ac:dyDescent="0.3">
      <c r="A20" s="63" t="s">
        <v>922</v>
      </c>
      <c r="B20" s="64">
        <f>VLOOKUP($A20,'Return Data'!$B$7:$R$2843,3,0)</f>
        <v>44321</v>
      </c>
      <c r="C20" s="65">
        <f>VLOOKUP($A20,'Return Data'!$B$7:$R$2843,4,0)</f>
        <v>164.61699999999999</v>
      </c>
      <c r="D20" s="65">
        <f>VLOOKUP($A20,'Return Data'!$B$7:$R$2843,10,0)</f>
        <v>4.4842000000000004</v>
      </c>
      <c r="E20" s="66">
        <f t="shared" si="0"/>
        <v>7</v>
      </c>
      <c r="F20" s="65">
        <f>VLOOKUP($A20,'Return Data'!$B$7:$R$2843,11,0)</f>
        <v>25.5928</v>
      </c>
      <c r="G20" s="66">
        <f t="shared" si="1"/>
        <v>17</v>
      </c>
      <c r="H20" s="65">
        <f>VLOOKUP($A20,'Return Data'!$B$7:$R$2843,12,0)</f>
        <v>35.770000000000003</v>
      </c>
      <c r="I20" s="66">
        <f t="shared" si="2"/>
        <v>20</v>
      </c>
      <c r="J20" s="65">
        <f>VLOOKUP($A20,'Return Data'!$B$7:$R$2843,13,0)</f>
        <v>61.114400000000003</v>
      </c>
      <c r="K20" s="66">
        <f t="shared" si="3"/>
        <v>18</v>
      </c>
      <c r="L20" s="65">
        <f>VLOOKUP($A20,'Return Data'!$B$7:$R$2843,17,0)</f>
        <v>17.267199999999999</v>
      </c>
      <c r="M20" s="66">
        <f t="shared" si="4"/>
        <v>8</v>
      </c>
      <c r="N20" s="65">
        <f>VLOOKUP($A20,'Return Data'!$B$7:$R$2843,14,0)</f>
        <v>12.9053</v>
      </c>
      <c r="O20" s="66">
        <f t="shared" si="6"/>
        <v>3</v>
      </c>
      <c r="P20" s="65">
        <f>VLOOKUP($A20,'Return Data'!$B$7:$R$2843,15,0)</f>
        <v>15.776199999999999</v>
      </c>
      <c r="Q20" s="66">
        <f t="shared" si="7"/>
        <v>4</v>
      </c>
      <c r="R20" s="65">
        <f>VLOOKUP($A20,'Return Data'!$B$7:$R$2843,16,0)</f>
        <v>18.305399999999999</v>
      </c>
      <c r="S20" s="67">
        <f t="shared" si="5"/>
        <v>7</v>
      </c>
    </row>
    <row r="21" spans="1:19" x14ac:dyDescent="0.3">
      <c r="A21" s="63" t="s">
        <v>925</v>
      </c>
      <c r="B21" s="64">
        <f>VLOOKUP($A21,'Return Data'!$B$7:$R$2843,3,0)</f>
        <v>44321</v>
      </c>
      <c r="C21" s="65">
        <f>VLOOKUP($A21,'Return Data'!$B$7:$R$2843,4,0)</f>
        <v>58.305999999999997</v>
      </c>
      <c r="D21" s="65">
        <f>VLOOKUP($A21,'Return Data'!$B$7:$R$2843,10,0)</f>
        <v>1.4335</v>
      </c>
      <c r="E21" s="66">
        <f t="shared" si="0"/>
        <v>22</v>
      </c>
      <c r="F21" s="65">
        <f>VLOOKUP($A21,'Return Data'!$B$7:$R$2843,11,0)</f>
        <v>17.540600000000001</v>
      </c>
      <c r="G21" s="66">
        <f t="shared" si="1"/>
        <v>27</v>
      </c>
      <c r="H21" s="65">
        <f>VLOOKUP($A21,'Return Data'!$B$7:$R$2843,12,0)</f>
        <v>28.0916</v>
      </c>
      <c r="I21" s="66">
        <f t="shared" si="2"/>
        <v>27</v>
      </c>
      <c r="J21" s="65">
        <f>VLOOKUP($A21,'Return Data'!$B$7:$R$2843,13,0)</f>
        <v>49.299700000000001</v>
      </c>
      <c r="K21" s="66">
        <f t="shared" si="3"/>
        <v>27</v>
      </c>
      <c r="L21" s="65">
        <f>VLOOKUP($A21,'Return Data'!$B$7:$R$2843,17,0)</f>
        <v>12.0528</v>
      </c>
      <c r="M21" s="66">
        <f t="shared" si="4"/>
        <v>24</v>
      </c>
      <c r="N21" s="65">
        <f>VLOOKUP($A21,'Return Data'!$B$7:$R$2843,14,0)</f>
        <v>4.7648000000000001</v>
      </c>
      <c r="O21" s="66">
        <f t="shared" si="6"/>
        <v>22</v>
      </c>
      <c r="P21" s="65">
        <f>VLOOKUP($A21,'Return Data'!$B$7:$R$2843,15,0)</f>
        <v>11.992000000000001</v>
      </c>
      <c r="Q21" s="66">
        <f t="shared" si="7"/>
        <v>18</v>
      </c>
      <c r="R21" s="65">
        <f>VLOOKUP($A21,'Return Data'!$B$7:$R$2843,16,0)</f>
        <v>12.504300000000001</v>
      </c>
      <c r="S21" s="67">
        <f t="shared" si="5"/>
        <v>20</v>
      </c>
    </row>
    <row r="22" spans="1:19" x14ac:dyDescent="0.3">
      <c r="A22" s="63" t="s">
        <v>927</v>
      </c>
      <c r="B22" s="64">
        <f>VLOOKUP($A22,'Return Data'!$B$7:$R$2843,3,0)</f>
        <v>44321</v>
      </c>
      <c r="C22" s="65">
        <f>VLOOKUP($A22,'Return Data'!$B$7:$R$2843,4,0)</f>
        <v>19.568999999999999</v>
      </c>
      <c r="D22" s="65">
        <f>VLOOKUP($A22,'Return Data'!$B$7:$R$2843,10,0)</f>
        <v>3.5341999999999998</v>
      </c>
      <c r="E22" s="66">
        <f t="shared" si="0"/>
        <v>13</v>
      </c>
      <c r="F22" s="65">
        <f>VLOOKUP($A22,'Return Data'!$B$7:$R$2843,11,0)</f>
        <v>20.260300000000001</v>
      </c>
      <c r="G22" s="66">
        <f t="shared" si="1"/>
        <v>24</v>
      </c>
      <c r="H22" s="65">
        <f>VLOOKUP($A22,'Return Data'!$B$7:$R$2843,12,0)</f>
        <v>33.772199999999998</v>
      </c>
      <c r="I22" s="66">
        <f t="shared" si="2"/>
        <v>23</v>
      </c>
      <c r="J22" s="65">
        <f>VLOOKUP($A22,'Return Data'!$B$7:$R$2843,13,0)</f>
        <v>55.523099999999999</v>
      </c>
      <c r="K22" s="66">
        <f t="shared" si="3"/>
        <v>25</v>
      </c>
      <c r="L22" s="65">
        <f>VLOOKUP($A22,'Return Data'!$B$7:$R$2843,17,0)</f>
        <v>15.8659</v>
      </c>
      <c r="M22" s="66">
        <f t="shared" si="4"/>
        <v>12</v>
      </c>
      <c r="N22" s="65">
        <f>VLOOKUP($A22,'Return Data'!$B$7:$R$2843,14,0)</f>
        <v>8.8157999999999994</v>
      </c>
      <c r="O22" s="66">
        <f t="shared" si="6"/>
        <v>16</v>
      </c>
      <c r="P22" s="65">
        <f>VLOOKUP($A22,'Return Data'!$B$7:$R$2843,15,0)</f>
        <v>15.272600000000001</v>
      </c>
      <c r="Q22" s="66">
        <f t="shared" si="7"/>
        <v>7</v>
      </c>
      <c r="R22" s="65">
        <f>VLOOKUP($A22,'Return Data'!$B$7:$R$2843,16,0)</f>
        <v>11.447100000000001</v>
      </c>
      <c r="S22" s="67">
        <f t="shared" si="5"/>
        <v>24</v>
      </c>
    </row>
    <row r="23" spans="1:19" x14ac:dyDescent="0.3">
      <c r="A23" s="63" t="s">
        <v>929</v>
      </c>
      <c r="B23" s="64">
        <f>VLOOKUP($A23,'Return Data'!$B$7:$R$2843,3,0)</f>
        <v>44321</v>
      </c>
      <c r="C23" s="65">
        <f>VLOOKUP($A23,'Return Data'!$B$7:$R$2843,4,0)</f>
        <v>13.327</v>
      </c>
      <c r="D23" s="65">
        <f>VLOOKUP($A23,'Return Data'!$B$7:$R$2843,10,0)</f>
        <v>5.1364999999999998</v>
      </c>
      <c r="E23" s="66">
        <f t="shared" si="0"/>
        <v>4</v>
      </c>
      <c r="F23" s="65">
        <f>VLOOKUP($A23,'Return Data'!$B$7:$R$2843,11,0)</f>
        <v>29.227799999999998</v>
      </c>
      <c r="G23" s="66">
        <f t="shared" si="1"/>
        <v>9</v>
      </c>
      <c r="H23" s="65">
        <f>VLOOKUP($A23,'Return Data'!$B$7:$R$2843,12,0)</f>
        <v>40.537199999999999</v>
      </c>
      <c r="I23" s="66">
        <f t="shared" si="2"/>
        <v>11</v>
      </c>
      <c r="J23" s="65">
        <f>VLOOKUP($A23,'Return Data'!$B$7:$R$2843,13,0)</f>
        <v>64.831999999999994</v>
      </c>
      <c r="K23" s="66">
        <f t="shared" si="3"/>
        <v>13</v>
      </c>
      <c r="L23" s="65"/>
      <c r="M23" s="66"/>
      <c r="N23" s="65"/>
      <c r="O23" s="66"/>
      <c r="P23" s="65"/>
      <c r="Q23" s="66"/>
      <c r="R23" s="65">
        <f>VLOOKUP($A23,'Return Data'!$B$7:$R$2843,16,0)</f>
        <v>23.747199999999999</v>
      </c>
      <c r="S23" s="67">
        <f t="shared" si="5"/>
        <v>2</v>
      </c>
    </row>
    <row r="24" spans="1:19" x14ac:dyDescent="0.3">
      <c r="A24" s="63" t="s">
        <v>931</v>
      </c>
      <c r="B24" s="64">
        <f>VLOOKUP($A24,'Return Data'!$B$7:$R$2843,3,0)</f>
        <v>44321</v>
      </c>
      <c r="C24" s="65">
        <f>VLOOKUP($A24,'Return Data'!$B$7:$R$2843,4,0)</f>
        <v>80.391999999999996</v>
      </c>
      <c r="D24" s="65">
        <f>VLOOKUP($A24,'Return Data'!$B$7:$R$2843,10,0)</f>
        <v>4.3441999999999998</v>
      </c>
      <c r="E24" s="66">
        <f t="shared" si="0"/>
        <v>9</v>
      </c>
      <c r="F24" s="65">
        <f>VLOOKUP($A24,'Return Data'!$B$7:$R$2843,11,0)</f>
        <v>29.318300000000001</v>
      </c>
      <c r="G24" s="66">
        <f t="shared" si="1"/>
        <v>8</v>
      </c>
      <c r="H24" s="65">
        <f>VLOOKUP($A24,'Return Data'!$B$7:$R$2843,12,0)</f>
        <v>45.111899999999999</v>
      </c>
      <c r="I24" s="66">
        <f t="shared" si="2"/>
        <v>2</v>
      </c>
      <c r="J24" s="65">
        <f>VLOOKUP($A24,'Return Data'!$B$7:$R$2843,13,0)</f>
        <v>75.325500000000005</v>
      </c>
      <c r="K24" s="66">
        <f t="shared" si="3"/>
        <v>2</v>
      </c>
      <c r="L24" s="65">
        <f>VLOOKUP($A24,'Return Data'!$B$7:$R$2843,17,0)</f>
        <v>23.157699999999998</v>
      </c>
      <c r="M24" s="66">
        <f t="shared" si="4"/>
        <v>3</v>
      </c>
      <c r="N24" s="65">
        <f>VLOOKUP($A24,'Return Data'!$B$7:$R$2843,14,0)</f>
        <v>17.044499999999999</v>
      </c>
      <c r="O24" s="66">
        <f t="shared" si="6"/>
        <v>1</v>
      </c>
      <c r="P24" s="65">
        <f>VLOOKUP($A24,'Return Data'!$B$7:$R$2843,15,0)</f>
        <v>21.229600000000001</v>
      </c>
      <c r="Q24" s="66">
        <f t="shared" si="7"/>
        <v>1</v>
      </c>
      <c r="R24" s="65">
        <f>VLOOKUP($A24,'Return Data'!$B$7:$R$2843,16,0)</f>
        <v>21.2224</v>
      </c>
      <c r="S24" s="67">
        <f t="shared" si="5"/>
        <v>4</v>
      </c>
    </row>
    <row r="25" spans="1:19" x14ac:dyDescent="0.3">
      <c r="A25" s="63" t="s">
        <v>933</v>
      </c>
      <c r="B25" s="64">
        <f>VLOOKUP($A25,'Return Data'!$B$7:$R$2843,3,0)</f>
        <v>44321</v>
      </c>
      <c r="C25" s="65">
        <f>VLOOKUP($A25,'Return Data'!$B$7:$R$2843,4,0)</f>
        <v>13.2525</v>
      </c>
      <c r="D25" s="65">
        <f>VLOOKUP($A25,'Return Data'!$B$7:$R$2843,10,0)</f>
        <v>3.3769</v>
      </c>
      <c r="E25" s="66">
        <f t="shared" si="0"/>
        <v>14</v>
      </c>
      <c r="F25" s="65">
        <f>VLOOKUP($A25,'Return Data'!$B$7:$R$2843,11,0)</f>
        <v>27.624199999999998</v>
      </c>
      <c r="G25" s="66">
        <f t="shared" si="1"/>
        <v>13</v>
      </c>
      <c r="H25" s="65">
        <f>VLOOKUP($A25,'Return Data'!$B$7:$R$2843,12,0)</f>
        <v>39.700000000000003</v>
      </c>
      <c r="I25" s="66">
        <f t="shared" si="2"/>
        <v>12</v>
      </c>
      <c r="J25" s="65">
        <f>VLOOKUP($A25,'Return Data'!$B$7:$R$2843,13,0)</f>
        <v>62.933199999999999</v>
      </c>
      <c r="K25" s="66">
        <f t="shared" si="3"/>
        <v>16</v>
      </c>
      <c r="L25" s="65"/>
      <c r="M25" s="66"/>
      <c r="N25" s="65"/>
      <c r="O25" s="66"/>
      <c r="P25" s="65"/>
      <c r="Q25" s="66"/>
      <c r="R25" s="65">
        <f>VLOOKUP($A25,'Return Data'!$B$7:$R$2843,16,0)</f>
        <v>19.9132</v>
      </c>
      <c r="S25" s="67">
        <f t="shared" si="5"/>
        <v>6</v>
      </c>
    </row>
    <row r="26" spans="1:19" x14ac:dyDescent="0.3">
      <c r="A26" s="63" t="s">
        <v>2022</v>
      </c>
      <c r="B26" s="64">
        <f>VLOOKUP($A26,'Return Data'!$B$7:$R$2843,3,0)</f>
        <v>44321</v>
      </c>
      <c r="C26" s="65">
        <f>VLOOKUP($A26,'Return Data'!$B$7:$R$2843,4,0)</f>
        <v>19.5138</v>
      </c>
      <c r="D26" s="65">
        <f>VLOOKUP($A26,'Return Data'!$B$7:$R$2843,10,0)</f>
        <v>7.0693000000000001</v>
      </c>
      <c r="E26" s="66">
        <f t="shared" si="0"/>
        <v>3</v>
      </c>
      <c r="F26" s="65">
        <f>VLOOKUP($A26,'Return Data'!$B$7:$R$2843,11,0)</f>
        <v>27.976099999999999</v>
      </c>
      <c r="G26" s="66">
        <f t="shared" si="1"/>
        <v>12</v>
      </c>
      <c r="H26" s="65">
        <f>VLOOKUP($A26,'Return Data'!$B$7:$R$2843,12,0)</f>
        <v>38.869500000000002</v>
      </c>
      <c r="I26" s="66">
        <f t="shared" si="2"/>
        <v>15</v>
      </c>
      <c r="J26" s="65">
        <f>VLOOKUP($A26,'Return Data'!$B$7:$R$2843,13,0)</f>
        <v>63.296799999999998</v>
      </c>
      <c r="K26" s="66">
        <f t="shared" si="3"/>
        <v>15</v>
      </c>
      <c r="L26" s="65">
        <f>VLOOKUP($A26,'Return Data'!$B$7:$R$2843,17,0)</f>
        <v>13.0802</v>
      </c>
      <c r="M26" s="66">
        <f t="shared" si="4"/>
        <v>19</v>
      </c>
      <c r="N26" s="65">
        <f>VLOOKUP($A26,'Return Data'!$B$7:$R$2843,14,0)</f>
        <v>9.2866999999999997</v>
      </c>
      <c r="O26" s="66">
        <f t="shared" si="6"/>
        <v>13</v>
      </c>
      <c r="P26" s="65">
        <f>VLOOKUP($A26,'Return Data'!$B$7:$R$2843,15,0)</f>
        <v>13.4678</v>
      </c>
      <c r="Q26" s="66">
        <f t="shared" si="7"/>
        <v>15</v>
      </c>
      <c r="R26" s="65">
        <f>VLOOKUP($A26,'Return Data'!$B$7:$R$2843,16,0)</f>
        <v>13.1439</v>
      </c>
      <c r="S26" s="67">
        <f t="shared" si="5"/>
        <v>16</v>
      </c>
    </row>
    <row r="27" spans="1:19" x14ac:dyDescent="0.3">
      <c r="A27" s="63" t="s">
        <v>934</v>
      </c>
      <c r="B27" s="64">
        <f>VLOOKUP($A27,'Return Data'!$B$7:$R$2843,3,0)</f>
        <v>44321</v>
      </c>
      <c r="C27" s="65">
        <f>VLOOKUP($A27,'Return Data'!$B$7:$R$2843,4,0)</f>
        <v>671.33600000000001</v>
      </c>
      <c r="D27" s="65">
        <f>VLOOKUP($A27,'Return Data'!$B$7:$R$2843,10,0)</f>
        <v>1.2109000000000001</v>
      </c>
      <c r="E27" s="66">
        <f t="shared" si="0"/>
        <v>24</v>
      </c>
      <c r="F27" s="65">
        <f>VLOOKUP($A27,'Return Data'!$B$7:$R$2843,11,0)</f>
        <v>25.760300000000001</v>
      </c>
      <c r="G27" s="66">
        <f t="shared" si="1"/>
        <v>15</v>
      </c>
      <c r="H27" s="65">
        <f>VLOOKUP($A27,'Return Data'!$B$7:$R$2843,12,0)</f>
        <v>39.041200000000003</v>
      </c>
      <c r="I27" s="66">
        <f t="shared" si="2"/>
        <v>14</v>
      </c>
      <c r="J27" s="65">
        <f>VLOOKUP($A27,'Return Data'!$B$7:$R$2843,13,0)</f>
        <v>67.631100000000004</v>
      </c>
      <c r="K27" s="66">
        <f t="shared" si="3"/>
        <v>8</v>
      </c>
      <c r="L27" s="65">
        <f>VLOOKUP($A27,'Return Data'!$B$7:$R$2843,17,0)</f>
        <v>12.271800000000001</v>
      </c>
      <c r="M27" s="66">
        <f t="shared" si="4"/>
        <v>22</v>
      </c>
      <c r="N27" s="65">
        <f>VLOOKUP($A27,'Return Data'!$B$7:$R$2843,14,0)</f>
        <v>7.5666000000000002</v>
      </c>
      <c r="O27" s="66">
        <f t="shared" si="6"/>
        <v>20</v>
      </c>
      <c r="P27" s="65">
        <f>VLOOKUP($A27,'Return Data'!$B$7:$R$2843,15,0)</f>
        <v>10.5084</v>
      </c>
      <c r="Q27" s="66">
        <f t="shared" si="7"/>
        <v>22</v>
      </c>
      <c r="R27" s="65">
        <f>VLOOKUP($A27,'Return Data'!$B$7:$R$2843,16,0)</f>
        <v>17.8658</v>
      </c>
      <c r="S27" s="67">
        <f t="shared" si="5"/>
        <v>8</v>
      </c>
    </row>
    <row r="28" spans="1:19" x14ac:dyDescent="0.3">
      <c r="A28" s="63" t="s">
        <v>936</v>
      </c>
      <c r="B28" s="64">
        <f>VLOOKUP($A28,'Return Data'!$B$7:$R$2843,3,0)</f>
        <v>44321</v>
      </c>
      <c r="C28" s="65">
        <f>VLOOKUP($A28,'Return Data'!$B$7:$R$2843,4,0)</f>
        <v>146.44</v>
      </c>
      <c r="D28" s="65">
        <f>VLOOKUP($A28,'Return Data'!$B$7:$R$2843,10,0)</f>
        <v>4.3094000000000001</v>
      </c>
      <c r="E28" s="66">
        <f t="shared" si="0"/>
        <v>10</v>
      </c>
      <c r="F28" s="65">
        <f>VLOOKUP($A28,'Return Data'!$B$7:$R$2843,11,0)</f>
        <v>28.321100000000001</v>
      </c>
      <c r="G28" s="66">
        <f t="shared" si="1"/>
        <v>10</v>
      </c>
      <c r="H28" s="65">
        <f>VLOOKUP($A28,'Return Data'!$B$7:$R$2843,12,0)</f>
        <v>41.2014</v>
      </c>
      <c r="I28" s="66">
        <f t="shared" si="2"/>
        <v>9</v>
      </c>
      <c r="J28" s="65">
        <f>VLOOKUP($A28,'Return Data'!$B$7:$R$2843,13,0)</f>
        <v>67.608999999999995</v>
      </c>
      <c r="K28" s="66">
        <f t="shared" si="3"/>
        <v>9</v>
      </c>
      <c r="L28" s="65">
        <f>VLOOKUP($A28,'Return Data'!$B$7:$R$2843,17,0)</f>
        <v>19.231999999999999</v>
      </c>
      <c r="M28" s="66">
        <f t="shared" si="4"/>
        <v>4</v>
      </c>
      <c r="N28" s="65">
        <f>VLOOKUP($A28,'Return Data'!$B$7:$R$2843,14,0)</f>
        <v>10.0084</v>
      </c>
      <c r="O28" s="66">
        <f t="shared" si="6"/>
        <v>10</v>
      </c>
      <c r="P28" s="65">
        <f>VLOOKUP($A28,'Return Data'!$B$7:$R$2843,15,0)</f>
        <v>16.841000000000001</v>
      </c>
      <c r="Q28" s="66">
        <f t="shared" si="7"/>
        <v>3</v>
      </c>
      <c r="R28" s="65">
        <f>VLOOKUP($A28,'Return Data'!$B$7:$R$2843,16,0)</f>
        <v>23.983899999999998</v>
      </c>
      <c r="S28" s="67">
        <f t="shared" si="5"/>
        <v>1</v>
      </c>
    </row>
    <row r="29" spans="1:19" x14ac:dyDescent="0.3">
      <c r="A29" s="63" t="s">
        <v>938</v>
      </c>
      <c r="B29" s="64">
        <f>VLOOKUP($A29,'Return Data'!$B$7:$R$2843,3,0)</f>
        <v>44321</v>
      </c>
      <c r="C29" s="65">
        <f>VLOOKUP($A29,'Return Data'!$B$7:$R$2843,4,0)</f>
        <v>55.133499999999998</v>
      </c>
      <c r="D29" s="65">
        <f>VLOOKUP($A29,'Return Data'!$B$7:$R$2843,10,0)</f>
        <v>10.0153</v>
      </c>
      <c r="E29" s="66">
        <f t="shared" si="0"/>
        <v>1</v>
      </c>
      <c r="F29" s="65">
        <f>VLOOKUP($A29,'Return Data'!$B$7:$R$2843,11,0)</f>
        <v>34.661499999999997</v>
      </c>
      <c r="G29" s="66">
        <f t="shared" si="1"/>
        <v>2</v>
      </c>
      <c r="H29" s="65">
        <f>VLOOKUP($A29,'Return Data'!$B$7:$R$2843,12,0)</f>
        <v>36.743200000000002</v>
      </c>
      <c r="I29" s="66">
        <f t="shared" si="2"/>
        <v>19</v>
      </c>
      <c r="J29" s="65">
        <f>VLOOKUP($A29,'Return Data'!$B$7:$R$2843,13,0)</f>
        <v>57.927700000000002</v>
      </c>
      <c r="K29" s="66">
        <f t="shared" si="3"/>
        <v>23</v>
      </c>
      <c r="L29" s="65">
        <f>VLOOKUP($A29,'Return Data'!$B$7:$R$2843,17,0)</f>
        <v>23.2041</v>
      </c>
      <c r="M29" s="66">
        <f t="shared" si="4"/>
        <v>2</v>
      </c>
      <c r="N29" s="65">
        <f>VLOOKUP($A29,'Return Data'!$B$7:$R$2843,14,0)</f>
        <v>13.539899999999999</v>
      </c>
      <c r="O29" s="66">
        <f t="shared" si="6"/>
        <v>2</v>
      </c>
      <c r="P29" s="65">
        <f>VLOOKUP($A29,'Return Data'!$B$7:$R$2843,15,0)</f>
        <v>15.6838</v>
      </c>
      <c r="Q29" s="66">
        <f t="shared" si="7"/>
        <v>6</v>
      </c>
      <c r="R29" s="65">
        <f>VLOOKUP($A29,'Return Data'!$B$7:$R$2843,16,0)</f>
        <v>12.5791</v>
      </c>
      <c r="S29" s="67">
        <f t="shared" si="5"/>
        <v>18</v>
      </c>
    </row>
    <row r="30" spans="1:19" x14ac:dyDescent="0.3">
      <c r="A30" s="63" t="s">
        <v>1909</v>
      </c>
      <c r="B30" s="64">
        <f>VLOOKUP($A30,'Return Data'!$B$7:$R$2843,3,0)</f>
        <v>44321</v>
      </c>
      <c r="C30" s="65">
        <f>VLOOKUP($A30,'Return Data'!$B$7:$R$2843,4,0)</f>
        <v>434.86145695994298</v>
      </c>
      <c r="D30" s="65">
        <f>VLOOKUP($A30,'Return Data'!$B$7:$R$2843,10,0)</f>
        <v>2.6815000000000002</v>
      </c>
      <c r="E30" s="66">
        <f t="shared" si="0"/>
        <v>16</v>
      </c>
      <c r="F30" s="65">
        <f>VLOOKUP($A30,'Return Data'!$B$7:$R$2843,11,0)</f>
        <v>30.359500000000001</v>
      </c>
      <c r="G30" s="66">
        <f t="shared" si="1"/>
        <v>6</v>
      </c>
      <c r="H30" s="65">
        <f>VLOOKUP($A30,'Return Data'!$B$7:$R$2843,12,0)</f>
        <v>41.474899999999998</v>
      </c>
      <c r="I30" s="66">
        <f t="shared" si="2"/>
        <v>7</v>
      </c>
      <c r="J30" s="65">
        <f>VLOOKUP($A30,'Return Data'!$B$7:$R$2843,13,0)</f>
        <v>68.196299999999994</v>
      </c>
      <c r="K30" s="66">
        <f t="shared" si="3"/>
        <v>7</v>
      </c>
      <c r="L30" s="65">
        <f>VLOOKUP($A30,'Return Data'!$B$7:$R$2843,17,0)</f>
        <v>15.363899999999999</v>
      </c>
      <c r="M30" s="66">
        <f t="shared" si="4"/>
        <v>13</v>
      </c>
      <c r="N30" s="65">
        <f>VLOOKUP($A30,'Return Data'!$B$7:$R$2843,14,0)</f>
        <v>11.0488</v>
      </c>
      <c r="O30" s="66">
        <f t="shared" si="6"/>
        <v>7</v>
      </c>
      <c r="P30" s="65">
        <f>VLOOKUP($A30,'Return Data'!$B$7:$R$2843,15,0)</f>
        <v>14.0783</v>
      </c>
      <c r="Q30" s="66">
        <f t="shared" si="7"/>
        <v>11</v>
      </c>
      <c r="R30" s="65">
        <f>VLOOKUP($A30,'Return Data'!$B$7:$R$2843,16,0)</f>
        <v>14.313499999999999</v>
      </c>
      <c r="S30" s="67">
        <f t="shared" si="5"/>
        <v>14</v>
      </c>
    </row>
    <row r="31" spans="1:19" x14ac:dyDescent="0.3">
      <c r="A31" s="63" t="s">
        <v>940</v>
      </c>
      <c r="B31" s="64">
        <f>VLOOKUP($A31,'Return Data'!$B$7:$R$2843,3,0)</f>
        <v>44321</v>
      </c>
      <c r="C31" s="65">
        <f>VLOOKUP($A31,'Return Data'!$B$7:$R$2843,4,0)</f>
        <v>43.250700000000002</v>
      </c>
      <c r="D31" s="65">
        <f>VLOOKUP($A31,'Return Data'!$B$7:$R$2843,10,0)</f>
        <v>0.66959999999999997</v>
      </c>
      <c r="E31" s="66">
        <f t="shared" si="0"/>
        <v>25</v>
      </c>
      <c r="F31" s="65">
        <f>VLOOKUP($A31,'Return Data'!$B$7:$R$2843,11,0)</f>
        <v>24.4453</v>
      </c>
      <c r="G31" s="66">
        <f t="shared" si="1"/>
        <v>19</v>
      </c>
      <c r="H31" s="65">
        <f>VLOOKUP($A31,'Return Data'!$B$7:$R$2843,12,0)</f>
        <v>33.623899999999999</v>
      </c>
      <c r="I31" s="66">
        <f t="shared" si="2"/>
        <v>24</v>
      </c>
      <c r="J31" s="65">
        <f>VLOOKUP($A31,'Return Data'!$B$7:$R$2843,13,0)</f>
        <v>60.183599999999998</v>
      </c>
      <c r="K31" s="66">
        <f t="shared" si="3"/>
        <v>21</v>
      </c>
      <c r="L31" s="65">
        <f>VLOOKUP($A31,'Return Data'!$B$7:$R$2843,17,0)</f>
        <v>12.1418</v>
      </c>
      <c r="M31" s="66">
        <f t="shared" si="4"/>
        <v>23</v>
      </c>
      <c r="N31" s="65">
        <f>VLOOKUP($A31,'Return Data'!$B$7:$R$2843,14,0)</f>
        <v>8.8597000000000001</v>
      </c>
      <c r="O31" s="66">
        <f t="shared" si="6"/>
        <v>15</v>
      </c>
      <c r="P31" s="65">
        <f>VLOOKUP($A31,'Return Data'!$B$7:$R$2843,15,0)</f>
        <v>14.939500000000001</v>
      </c>
      <c r="Q31" s="66">
        <f t="shared" si="7"/>
        <v>8</v>
      </c>
      <c r="R31" s="65">
        <f>VLOOKUP($A31,'Return Data'!$B$7:$R$2843,16,0)</f>
        <v>10.867800000000001</v>
      </c>
      <c r="S31" s="67">
        <f t="shared" si="5"/>
        <v>27</v>
      </c>
    </row>
    <row r="32" spans="1:19" x14ac:dyDescent="0.3">
      <c r="A32" s="63" t="s">
        <v>942</v>
      </c>
      <c r="B32" s="64">
        <f>VLOOKUP($A32,'Return Data'!$B$7:$R$2843,3,0)</f>
        <v>44321</v>
      </c>
      <c r="C32" s="65">
        <f>VLOOKUP($A32,'Return Data'!$B$7:$R$2843,4,0)</f>
        <v>277.9504</v>
      </c>
      <c r="D32" s="65">
        <f>VLOOKUP($A32,'Return Data'!$B$7:$R$2843,10,0)</f>
        <v>2.0495000000000001</v>
      </c>
      <c r="E32" s="66">
        <f t="shared" si="0"/>
        <v>20</v>
      </c>
      <c r="F32" s="65">
        <f>VLOOKUP($A32,'Return Data'!$B$7:$R$2843,11,0)</f>
        <v>24.393000000000001</v>
      </c>
      <c r="G32" s="66">
        <f t="shared" si="1"/>
        <v>20</v>
      </c>
      <c r="H32" s="65">
        <f>VLOOKUP($A32,'Return Data'!$B$7:$R$2843,12,0)</f>
        <v>34.9953</v>
      </c>
      <c r="I32" s="66">
        <f t="shared" si="2"/>
        <v>21</v>
      </c>
      <c r="J32" s="65">
        <f>VLOOKUP($A32,'Return Data'!$B$7:$R$2843,13,0)</f>
        <v>60.472000000000001</v>
      </c>
      <c r="K32" s="66">
        <f t="shared" si="3"/>
        <v>20</v>
      </c>
      <c r="L32" s="65">
        <f>VLOOKUP($A32,'Return Data'!$B$7:$R$2843,17,0)</f>
        <v>16.929600000000001</v>
      </c>
      <c r="M32" s="66">
        <f t="shared" si="4"/>
        <v>10</v>
      </c>
      <c r="N32" s="65">
        <f>VLOOKUP($A32,'Return Data'!$B$7:$R$2843,14,0)</f>
        <v>12.1417</v>
      </c>
      <c r="O32" s="66">
        <f t="shared" si="6"/>
        <v>4</v>
      </c>
      <c r="P32" s="65">
        <f>VLOOKUP($A32,'Return Data'!$B$7:$R$2843,15,0)</f>
        <v>13.9155</v>
      </c>
      <c r="Q32" s="66">
        <f t="shared" si="7"/>
        <v>13</v>
      </c>
      <c r="R32" s="65">
        <f>VLOOKUP($A32,'Return Data'!$B$7:$R$2843,16,0)</f>
        <v>12.509600000000001</v>
      </c>
      <c r="S32" s="67">
        <f t="shared" si="5"/>
        <v>19</v>
      </c>
    </row>
    <row r="33" spans="1:19" x14ac:dyDescent="0.3">
      <c r="A33" s="63" t="s">
        <v>945</v>
      </c>
      <c r="B33" s="64">
        <f>VLOOKUP($A33,'Return Data'!$B$7:$R$2843,3,0)</f>
        <v>44321</v>
      </c>
      <c r="C33" s="65">
        <f>VLOOKUP($A33,'Return Data'!$B$7:$R$2843,4,0)</f>
        <v>12.98</v>
      </c>
      <c r="D33" s="65">
        <f>VLOOKUP($A33,'Return Data'!$B$7:$R$2843,10,0)</f>
        <v>0.30909999999999999</v>
      </c>
      <c r="E33" s="66">
        <f t="shared" si="0"/>
        <v>26</v>
      </c>
      <c r="F33" s="65">
        <f>VLOOKUP($A33,'Return Data'!$B$7:$R$2843,11,0)</f>
        <v>18.322700000000001</v>
      </c>
      <c r="G33" s="66">
        <f t="shared" si="1"/>
        <v>26</v>
      </c>
      <c r="H33" s="65">
        <f>VLOOKUP($A33,'Return Data'!$B$7:$R$2843,12,0)</f>
        <v>29.411799999999999</v>
      </c>
      <c r="I33" s="66">
        <f t="shared" si="2"/>
        <v>25</v>
      </c>
      <c r="J33" s="65">
        <f>VLOOKUP($A33,'Return Data'!$B$7:$R$2843,13,0)</f>
        <v>58.099899999999998</v>
      </c>
      <c r="K33" s="66">
        <f t="shared" si="3"/>
        <v>22</v>
      </c>
      <c r="L33" s="65"/>
      <c r="M33" s="66"/>
      <c r="N33" s="65"/>
      <c r="O33" s="66"/>
      <c r="P33" s="65"/>
      <c r="Q33" s="66"/>
      <c r="R33" s="65">
        <f>VLOOKUP($A33,'Return Data'!$B$7:$R$2843,16,0)</f>
        <v>20.261500000000002</v>
      </c>
      <c r="S33" s="67">
        <f t="shared" si="5"/>
        <v>5</v>
      </c>
    </row>
    <row r="34" spans="1:19" x14ac:dyDescent="0.3">
      <c r="A34" s="63" t="s">
        <v>947</v>
      </c>
      <c r="B34" s="64">
        <f>VLOOKUP($A34,'Return Data'!$B$7:$R$2843,3,0)</f>
        <v>44321</v>
      </c>
      <c r="C34" s="65">
        <f>VLOOKUP($A34,'Return Data'!$B$7:$R$2843,4,0)</f>
        <v>161.92519999999999</v>
      </c>
      <c r="D34" s="65">
        <f>VLOOKUP($A34,'Return Data'!$B$7:$R$2843,10,0)</f>
        <v>4.9252000000000002</v>
      </c>
      <c r="E34" s="66">
        <f t="shared" si="0"/>
        <v>5</v>
      </c>
      <c r="F34" s="65">
        <f>VLOOKUP($A34,'Return Data'!$B$7:$R$2843,11,0)</f>
        <v>35.093899999999998</v>
      </c>
      <c r="G34" s="66">
        <f t="shared" si="1"/>
        <v>1</v>
      </c>
      <c r="H34" s="65">
        <f>VLOOKUP($A34,'Return Data'!$B$7:$R$2843,12,0)</f>
        <v>43.6419</v>
      </c>
      <c r="I34" s="66">
        <f t="shared" si="2"/>
        <v>4</v>
      </c>
      <c r="J34" s="65">
        <f>VLOOKUP($A34,'Return Data'!$B$7:$R$2843,13,0)</f>
        <v>75.263099999999994</v>
      </c>
      <c r="K34" s="66">
        <f t="shared" si="3"/>
        <v>3</v>
      </c>
      <c r="L34" s="65">
        <f>VLOOKUP($A34,'Return Data'!$B$7:$R$2843,17,0)</f>
        <v>14.400700000000001</v>
      </c>
      <c r="M34" s="66">
        <f t="shared" si="4"/>
        <v>15</v>
      </c>
      <c r="N34" s="65">
        <f>VLOOKUP($A34,'Return Data'!$B$7:$R$2843,14,0)</f>
        <v>8.0998000000000001</v>
      </c>
      <c r="O34" s="66">
        <f t="shared" si="6"/>
        <v>18</v>
      </c>
      <c r="P34" s="65">
        <f>VLOOKUP($A34,'Return Data'!$B$7:$R$2843,15,0)</f>
        <v>11.9178</v>
      </c>
      <c r="Q34" s="66">
        <f t="shared" si="7"/>
        <v>19</v>
      </c>
      <c r="R34" s="65">
        <f>VLOOKUP($A34,'Return Data'!$B$7:$R$2843,16,0)</f>
        <v>11.6736</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3.4456851851851846</v>
      </c>
      <c r="E36" s="74"/>
      <c r="F36" s="75">
        <f>AVERAGE(F8:F34)</f>
        <v>26.61544814814815</v>
      </c>
      <c r="G36" s="74"/>
      <c r="H36" s="75">
        <f>AVERAGE(H8:H34)</f>
        <v>38.49532592592594</v>
      </c>
      <c r="I36" s="74"/>
      <c r="J36" s="75">
        <f>AVERAGE(J8:J34)</f>
        <v>63.968337037037038</v>
      </c>
      <c r="K36" s="74"/>
      <c r="L36" s="75">
        <f>AVERAGE(L8:L34)</f>
        <v>16.158908333333329</v>
      </c>
      <c r="M36" s="74"/>
      <c r="N36" s="75">
        <f>AVERAGE(N8:N34)</f>
        <v>9.8967545454545434</v>
      </c>
      <c r="O36" s="74"/>
      <c r="P36" s="75">
        <f>AVERAGE(P8:P34)</f>
        <v>14.274486363636367</v>
      </c>
      <c r="Q36" s="74"/>
      <c r="R36" s="75">
        <f>AVERAGE(R8:R34)</f>
        <v>15.715788888888884</v>
      </c>
      <c r="S36" s="76"/>
    </row>
    <row r="37" spans="1:19" x14ac:dyDescent="0.3">
      <c r="A37" s="73" t="s">
        <v>28</v>
      </c>
      <c r="B37" s="74"/>
      <c r="C37" s="74"/>
      <c r="D37" s="75">
        <f>MIN(D8:D34)</f>
        <v>-1.7946</v>
      </c>
      <c r="E37" s="74"/>
      <c r="F37" s="75">
        <f>MIN(F8:F34)</f>
        <v>17.540600000000001</v>
      </c>
      <c r="G37" s="74"/>
      <c r="H37" s="75">
        <f>MIN(H8:H34)</f>
        <v>28.0916</v>
      </c>
      <c r="I37" s="74"/>
      <c r="J37" s="75">
        <f>MIN(J8:J34)</f>
        <v>49.299700000000001</v>
      </c>
      <c r="K37" s="74"/>
      <c r="L37" s="75">
        <f>MIN(L8:L34)</f>
        <v>12.0528</v>
      </c>
      <c r="M37" s="74"/>
      <c r="N37" s="75">
        <f>MIN(N8:N34)</f>
        <v>4.7648000000000001</v>
      </c>
      <c r="O37" s="74"/>
      <c r="P37" s="75">
        <f>MIN(P8:P34)</f>
        <v>10.5084</v>
      </c>
      <c r="Q37" s="74"/>
      <c r="R37" s="75">
        <f>MIN(R8:R34)</f>
        <v>10.867800000000001</v>
      </c>
      <c r="S37" s="76"/>
    </row>
    <row r="38" spans="1:19" ht="15" thickBot="1" x14ac:dyDescent="0.35">
      <c r="A38" s="77" t="s">
        <v>29</v>
      </c>
      <c r="B38" s="78"/>
      <c r="C38" s="78"/>
      <c r="D38" s="79">
        <f>MAX(D8:D34)</f>
        <v>10.0153</v>
      </c>
      <c r="E38" s="78"/>
      <c r="F38" s="79">
        <f>MAX(F8:F34)</f>
        <v>35.093899999999998</v>
      </c>
      <c r="G38" s="78"/>
      <c r="H38" s="79">
        <f>MAX(H8:H34)</f>
        <v>48.896599999999999</v>
      </c>
      <c r="I38" s="78"/>
      <c r="J38" s="79">
        <f>MAX(J8:J34)</f>
        <v>77.149199999999993</v>
      </c>
      <c r="K38" s="78"/>
      <c r="L38" s="79">
        <f>MAX(L8:L34)</f>
        <v>24.695799999999998</v>
      </c>
      <c r="M38" s="78"/>
      <c r="N38" s="79">
        <f>MAX(N8:N34)</f>
        <v>17.044499999999999</v>
      </c>
      <c r="O38" s="78"/>
      <c r="P38" s="79">
        <f>MAX(P8:P34)</f>
        <v>21.229600000000001</v>
      </c>
      <c r="Q38" s="78"/>
      <c r="R38" s="79">
        <f>MAX(R8:R34)</f>
        <v>23.983899999999998</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44321</v>
      </c>
      <c r="C8" s="65">
        <f>VLOOKUP($A8,'Return Data'!$B$7:$R$2843,4,0)</f>
        <v>49.88</v>
      </c>
      <c r="D8" s="65">
        <f>VLOOKUP($A8,'Return Data'!$B$7:$R$2843,10,0)</f>
        <v>-2.2536</v>
      </c>
      <c r="E8" s="66">
        <f t="shared" ref="E8:E39" si="0">RANK(D8,D$8:D$71,0)</f>
        <v>63</v>
      </c>
      <c r="F8" s="65">
        <f>VLOOKUP($A8,'Return Data'!$B$7:$R$2843,11,0)</f>
        <v>16.924499999999998</v>
      </c>
      <c r="G8" s="66">
        <f t="shared" ref="G8:G39" si="1">RANK(F8,F$8:F$71,0)</f>
        <v>62</v>
      </c>
      <c r="H8" s="65">
        <f>VLOOKUP($A8,'Return Data'!$B$7:$R$2843,12,0)</f>
        <v>25.1066</v>
      </c>
      <c r="I8" s="66">
        <f t="shared" ref="I8:I39" si="2">RANK(H8,H$8:H$71,0)</f>
        <v>63</v>
      </c>
      <c r="J8" s="65">
        <f>VLOOKUP($A8,'Return Data'!$B$7:$R$2843,13,0)</f>
        <v>40.705199999999998</v>
      </c>
      <c r="K8" s="66">
        <f t="shared" ref="K8:K39" si="3">RANK(J8,J$8:J$71,0)</f>
        <v>64</v>
      </c>
      <c r="L8" s="65">
        <f>VLOOKUP($A8,'Return Data'!$B$7:$R$2843,17,0)</f>
        <v>9.3292000000000002</v>
      </c>
      <c r="M8" s="66">
        <f t="shared" ref="M8:M28" si="4">RANK(L8,L$8:L$71,0)</f>
        <v>59</v>
      </c>
      <c r="N8" s="65">
        <f>VLOOKUP($A8,'Return Data'!$B$7:$R$2843,14,0)</f>
        <v>5.8461999999999996</v>
      </c>
      <c r="O8" s="66">
        <f>RANK(N8,N$8:N$71,0)</f>
        <v>43</v>
      </c>
      <c r="P8" s="65">
        <f>VLOOKUP($A8,'Return Data'!$B$7:$R$2843,15,0)</f>
        <v>12.468299999999999</v>
      </c>
      <c r="Q8" s="66">
        <f>RANK(P8,P$8:P$71,0)</f>
        <v>28</v>
      </c>
      <c r="R8" s="65">
        <f>VLOOKUP($A8,'Return Data'!$B$7:$R$2843,16,0)</f>
        <v>15.051399999999999</v>
      </c>
      <c r="S8" s="67">
        <f t="shared" ref="S8:S39" si="5">RANK(R8,R$8:R$71,0)</f>
        <v>25</v>
      </c>
    </row>
    <row r="9" spans="1:20" x14ac:dyDescent="0.3">
      <c r="A9" s="63" t="s">
        <v>164</v>
      </c>
      <c r="B9" s="64">
        <f>VLOOKUP($A9,'Return Data'!$B$7:$R$2843,3,0)</f>
        <v>44321</v>
      </c>
      <c r="C9" s="65">
        <f>VLOOKUP($A9,'Return Data'!$B$7:$R$2843,4,0)</f>
        <v>40.81</v>
      </c>
      <c r="D9" s="65">
        <f>VLOOKUP($A9,'Return Data'!$B$7:$R$2843,10,0)</f>
        <v>-1.9461999999999999</v>
      </c>
      <c r="E9" s="66">
        <f t="shared" si="0"/>
        <v>60</v>
      </c>
      <c r="F9" s="65">
        <f>VLOOKUP($A9,'Return Data'!$B$7:$R$2843,11,0)</f>
        <v>17.101900000000001</v>
      </c>
      <c r="G9" s="66">
        <f t="shared" si="1"/>
        <v>61</v>
      </c>
      <c r="H9" s="65">
        <f>VLOOKUP($A9,'Return Data'!$B$7:$R$2843,12,0)</f>
        <v>25.724</v>
      </c>
      <c r="I9" s="66">
        <f t="shared" si="2"/>
        <v>62</v>
      </c>
      <c r="J9" s="65">
        <f>VLOOKUP($A9,'Return Data'!$B$7:$R$2843,13,0)</f>
        <v>41.162199999999999</v>
      </c>
      <c r="K9" s="66">
        <f t="shared" si="3"/>
        <v>63</v>
      </c>
      <c r="L9" s="65">
        <f>VLOOKUP($A9,'Return Data'!$B$7:$R$2843,17,0)</f>
        <v>10.541700000000001</v>
      </c>
      <c r="M9" s="66">
        <f t="shared" si="4"/>
        <v>55</v>
      </c>
      <c r="N9" s="65">
        <f>VLOOKUP($A9,'Return Data'!$B$7:$R$2843,14,0)</f>
        <v>6.9367999999999999</v>
      </c>
      <c r="O9" s="66">
        <f>RANK(N9,N$8:N$71,0)</f>
        <v>39</v>
      </c>
      <c r="P9" s="65">
        <f>VLOOKUP($A9,'Return Data'!$B$7:$R$2843,15,0)</f>
        <v>13.3009</v>
      </c>
      <c r="Q9" s="66">
        <f>RANK(P9,P$8:P$71,0)</f>
        <v>24</v>
      </c>
      <c r="R9" s="65">
        <f>VLOOKUP($A9,'Return Data'!$B$7:$R$2843,16,0)</f>
        <v>15.8323</v>
      </c>
      <c r="S9" s="67">
        <f t="shared" si="5"/>
        <v>16</v>
      </c>
    </row>
    <row r="10" spans="1:20" x14ac:dyDescent="0.3">
      <c r="A10" s="63" t="s">
        <v>165</v>
      </c>
      <c r="B10" s="64">
        <f>VLOOKUP($A10,'Return Data'!$B$7:$R$2843,3,0)</f>
        <v>44321</v>
      </c>
      <c r="C10" s="65">
        <f>VLOOKUP($A10,'Return Data'!$B$7:$R$2843,4,0)</f>
        <v>67.165000000000006</v>
      </c>
      <c r="D10" s="65">
        <f>VLOOKUP($A10,'Return Data'!$B$7:$R$2843,10,0)</f>
        <v>1.1869000000000001</v>
      </c>
      <c r="E10" s="66">
        <f t="shared" si="0"/>
        <v>33</v>
      </c>
      <c r="F10" s="65">
        <f>VLOOKUP($A10,'Return Data'!$B$7:$R$2843,11,0)</f>
        <v>22.3186</v>
      </c>
      <c r="G10" s="66">
        <f t="shared" si="1"/>
        <v>52</v>
      </c>
      <c r="H10" s="65">
        <f>VLOOKUP($A10,'Return Data'!$B$7:$R$2843,12,0)</f>
        <v>37.199100000000001</v>
      </c>
      <c r="I10" s="66">
        <f t="shared" si="2"/>
        <v>36</v>
      </c>
      <c r="J10" s="65">
        <f>VLOOKUP($A10,'Return Data'!$B$7:$R$2843,13,0)</f>
        <v>54.604500000000002</v>
      </c>
      <c r="K10" s="66">
        <f t="shared" si="3"/>
        <v>55</v>
      </c>
      <c r="L10" s="65">
        <f>VLOOKUP($A10,'Return Data'!$B$7:$R$2843,17,0)</f>
        <v>18.760400000000001</v>
      </c>
      <c r="M10" s="66">
        <f t="shared" si="4"/>
        <v>15</v>
      </c>
      <c r="N10" s="65">
        <f>VLOOKUP($A10,'Return Data'!$B$7:$R$2843,14,0)</f>
        <v>13.561999999999999</v>
      </c>
      <c r="O10" s="66">
        <f>RANK(N10,N$8:N$71,0)</f>
        <v>11</v>
      </c>
      <c r="P10" s="65">
        <f>VLOOKUP($A10,'Return Data'!$B$7:$R$2843,15,0)</f>
        <v>16.8553</v>
      </c>
      <c r="Q10" s="66">
        <f>RANK(P10,P$8:P$71,0)</f>
        <v>10</v>
      </c>
      <c r="R10" s="65">
        <f>VLOOKUP($A10,'Return Data'!$B$7:$R$2843,16,0)</f>
        <v>19.759799999999998</v>
      </c>
      <c r="S10" s="67">
        <f t="shared" si="5"/>
        <v>8</v>
      </c>
    </row>
    <row r="11" spans="1:20" x14ac:dyDescent="0.3">
      <c r="A11" s="63" t="s">
        <v>166</v>
      </c>
      <c r="B11" s="64">
        <f>VLOOKUP($A11,'Return Data'!$B$7:$R$2843,3,0)</f>
        <v>44321</v>
      </c>
      <c r="C11" s="65">
        <f>VLOOKUP($A11,'Return Data'!$B$7:$R$2843,4,0)</f>
        <v>62.02</v>
      </c>
      <c r="D11" s="65">
        <f>VLOOKUP($A11,'Return Data'!$B$7:$R$2843,10,0)</f>
        <v>2.1915</v>
      </c>
      <c r="E11" s="66">
        <f t="shared" si="0"/>
        <v>28</v>
      </c>
      <c r="F11" s="65">
        <f>VLOOKUP($A11,'Return Data'!$B$7:$R$2843,11,0)</f>
        <v>23.5212</v>
      </c>
      <c r="G11" s="66">
        <f t="shared" si="1"/>
        <v>44</v>
      </c>
      <c r="H11" s="65">
        <f>VLOOKUP($A11,'Return Data'!$B$7:$R$2843,12,0)</f>
        <v>36.0685</v>
      </c>
      <c r="I11" s="66">
        <f t="shared" si="2"/>
        <v>38</v>
      </c>
      <c r="J11" s="65">
        <f>VLOOKUP($A11,'Return Data'!$B$7:$R$2843,13,0)</f>
        <v>64.204400000000007</v>
      </c>
      <c r="K11" s="66">
        <f t="shared" si="3"/>
        <v>34</v>
      </c>
      <c r="L11" s="65">
        <f>VLOOKUP($A11,'Return Data'!$B$7:$R$2843,17,0)</f>
        <v>14.819699999999999</v>
      </c>
      <c r="M11" s="66">
        <f t="shared" si="4"/>
        <v>27</v>
      </c>
      <c r="N11" s="65">
        <f>VLOOKUP($A11,'Return Data'!$B$7:$R$2843,14,0)</f>
        <v>7.3741000000000003</v>
      </c>
      <c r="O11" s="66">
        <f>RANK(N11,N$8:N$71,0)</f>
        <v>37</v>
      </c>
      <c r="P11" s="65">
        <f>VLOOKUP($A11,'Return Data'!$B$7:$R$2843,15,0)</f>
        <v>11.917999999999999</v>
      </c>
      <c r="Q11" s="66">
        <f>RANK(P11,P$8:P$71,0)</f>
        <v>31</v>
      </c>
      <c r="R11" s="65">
        <f>VLOOKUP($A11,'Return Data'!$B$7:$R$2843,16,0)</f>
        <v>7.2995999999999999</v>
      </c>
      <c r="S11" s="67">
        <f t="shared" si="5"/>
        <v>55</v>
      </c>
    </row>
    <row r="12" spans="1:20" x14ac:dyDescent="0.3">
      <c r="A12" s="63" t="s">
        <v>167</v>
      </c>
      <c r="B12" s="64">
        <f>VLOOKUP($A12,'Return Data'!$B$7:$R$2843,3,0)</f>
        <v>44321</v>
      </c>
      <c r="C12" s="65">
        <f>VLOOKUP($A12,'Return Data'!$B$7:$R$2843,4,0)</f>
        <v>54.502000000000002</v>
      </c>
      <c r="D12" s="65">
        <f>VLOOKUP($A12,'Return Data'!$B$7:$R$2843,10,0)</f>
        <v>2.1999999999999999E-2</v>
      </c>
      <c r="E12" s="66">
        <f t="shared" si="0"/>
        <v>47</v>
      </c>
      <c r="F12" s="65">
        <f>VLOOKUP($A12,'Return Data'!$B$7:$R$2843,11,0)</f>
        <v>18.492899999999999</v>
      </c>
      <c r="G12" s="66">
        <f t="shared" si="1"/>
        <v>60</v>
      </c>
      <c r="H12" s="65">
        <f>VLOOKUP($A12,'Return Data'!$B$7:$R$2843,12,0)</f>
        <v>29.5107</v>
      </c>
      <c r="I12" s="66">
        <f t="shared" si="2"/>
        <v>57</v>
      </c>
      <c r="J12" s="65">
        <f>VLOOKUP($A12,'Return Data'!$B$7:$R$2843,13,0)</f>
        <v>53.082599999999999</v>
      </c>
      <c r="K12" s="66">
        <f t="shared" si="3"/>
        <v>58</v>
      </c>
      <c r="L12" s="65">
        <f>VLOOKUP($A12,'Return Data'!$B$7:$R$2843,17,0)</f>
        <v>17.253</v>
      </c>
      <c r="M12" s="66">
        <f t="shared" si="4"/>
        <v>19</v>
      </c>
      <c r="N12" s="65">
        <f>VLOOKUP($A12,'Return Data'!$B$7:$R$2843,14,0)</f>
        <v>12.117900000000001</v>
      </c>
      <c r="O12" s="66">
        <f>RANK(N12,N$8:N$71,0)</f>
        <v>15</v>
      </c>
      <c r="P12" s="65">
        <f>VLOOKUP($A12,'Return Data'!$B$7:$R$2843,15,0)</f>
        <v>13.409700000000001</v>
      </c>
      <c r="Q12" s="66">
        <f>RANK(P12,P$8:P$71,0)</f>
        <v>23</v>
      </c>
      <c r="R12" s="65">
        <f>VLOOKUP($A12,'Return Data'!$B$7:$R$2843,16,0)</f>
        <v>14.9612</v>
      </c>
      <c r="S12" s="67">
        <f t="shared" si="5"/>
        <v>26</v>
      </c>
    </row>
    <row r="13" spans="1:20" x14ac:dyDescent="0.3">
      <c r="A13" s="63" t="s">
        <v>168</v>
      </c>
      <c r="B13" s="64">
        <f>VLOOKUP($A13,'Return Data'!$B$7:$R$2843,3,0)</f>
        <v>44321</v>
      </c>
      <c r="C13" s="65">
        <f>VLOOKUP($A13,'Return Data'!$B$7:$R$2843,4,0)</f>
        <v>14.1</v>
      </c>
      <c r="D13" s="65">
        <f>VLOOKUP($A13,'Return Data'!$B$7:$R$2843,10,0)</f>
        <v>9.9844000000000008</v>
      </c>
      <c r="E13" s="66">
        <f t="shared" si="0"/>
        <v>8</v>
      </c>
      <c r="F13" s="65">
        <f>VLOOKUP($A13,'Return Data'!$B$7:$R$2843,11,0)</f>
        <v>28.884799999999998</v>
      </c>
      <c r="G13" s="66">
        <f t="shared" si="1"/>
        <v>23</v>
      </c>
      <c r="H13" s="65">
        <f>VLOOKUP($A13,'Return Data'!$B$7:$R$2843,12,0)</f>
        <v>45.061700000000002</v>
      </c>
      <c r="I13" s="66">
        <f t="shared" si="2"/>
        <v>19</v>
      </c>
      <c r="J13" s="65">
        <f>VLOOKUP($A13,'Return Data'!$B$7:$R$2843,13,0)</f>
        <v>70.084400000000002</v>
      </c>
      <c r="K13" s="66">
        <f t="shared" si="3"/>
        <v>23</v>
      </c>
      <c r="L13" s="65">
        <f>VLOOKUP($A13,'Return Data'!$B$7:$R$2843,17,0)</f>
        <v>28.361599999999999</v>
      </c>
      <c r="M13" s="66">
        <f t="shared" si="4"/>
        <v>5</v>
      </c>
      <c r="N13" s="65"/>
      <c r="O13" s="66"/>
      <c r="P13" s="65"/>
      <c r="Q13" s="66"/>
      <c r="R13" s="65">
        <f>VLOOKUP($A13,'Return Data'!$B$7:$R$2843,16,0)</f>
        <v>11.3042</v>
      </c>
      <c r="S13" s="67">
        <f t="shared" si="5"/>
        <v>49</v>
      </c>
    </row>
    <row r="14" spans="1:20" x14ac:dyDescent="0.3">
      <c r="A14" s="63" t="s">
        <v>169</v>
      </c>
      <c r="B14" s="64">
        <f>VLOOKUP($A14,'Return Data'!$B$7:$R$2843,3,0)</f>
        <v>44321</v>
      </c>
      <c r="C14" s="65">
        <f>VLOOKUP($A14,'Return Data'!$B$7:$R$2843,4,0)</f>
        <v>17.170000000000002</v>
      </c>
      <c r="D14" s="65">
        <f>VLOOKUP($A14,'Return Data'!$B$7:$R$2843,10,0)</f>
        <v>9.5025999999999993</v>
      </c>
      <c r="E14" s="66">
        <f t="shared" si="0"/>
        <v>11</v>
      </c>
      <c r="F14" s="65">
        <f>VLOOKUP($A14,'Return Data'!$B$7:$R$2843,11,0)</f>
        <v>29.194900000000001</v>
      </c>
      <c r="G14" s="66">
        <f t="shared" si="1"/>
        <v>21</v>
      </c>
      <c r="H14" s="65">
        <f>VLOOKUP($A14,'Return Data'!$B$7:$R$2843,12,0)</f>
        <v>47.003399999999999</v>
      </c>
      <c r="I14" s="66">
        <f t="shared" si="2"/>
        <v>11</v>
      </c>
      <c r="J14" s="65">
        <f>VLOOKUP($A14,'Return Data'!$B$7:$R$2843,13,0)</f>
        <v>71.871899999999997</v>
      </c>
      <c r="K14" s="66">
        <f t="shared" si="3"/>
        <v>18</v>
      </c>
      <c r="L14" s="65">
        <f>VLOOKUP($A14,'Return Data'!$B$7:$R$2843,17,0)</f>
        <v>26.671099999999999</v>
      </c>
      <c r="M14" s="66">
        <f t="shared" si="4"/>
        <v>6</v>
      </c>
      <c r="N14" s="65"/>
      <c r="O14" s="66"/>
      <c r="P14" s="65"/>
      <c r="Q14" s="66"/>
      <c r="R14" s="65">
        <f>VLOOKUP($A14,'Return Data'!$B$7:$R$2843,16,0)</f>
        <v>23.6631</v>
      </c>
      <c r="S14" s="67">
        <f t="shared" si="5"/>
        <v>3</v>
      </c>
    </row>
    <row r="15" spans="1:20" x14ac:dyDescent="0.3">
      <c r="A15" s="63" t="s">
        <v>170</v>
      </c>
      <c r="B15" s="64">
        <f>VLOOKUP($A15,'Return Data'!$B$7:$R$2843,3,0)</f>
        <v>44321</v>
      </c>
      <c r="C15" s="65">
        <f>VLOOKUP($A15,'Return Data'!$B$7:$R$2843,4,0)</f>
        <v>91.33</v>
      </c>
      <c r="D15" s="65">
        <f>VLOOKUP($A15,'Return Data'!$B$7:$R$2843,10,0)</f>
        <v>8.1468000000000007</v>
      </c>
      <c r="E15" s="66">
        <f t="shared" si="0"/>
        <v>12</v>
      </c>
      <c r="F15" s="65">
        <f>VLOOKUP($A15,'Return Data'!$B$7:$R$2843,11,0)</f>
        <v>28.815200000000001</v>
      </c>
      <c r="G15" s="66">
        <f t="shared" si="1"/>
        <v>24</v>
      </c>
      <c r="H15" s="65">
        <f>VLOOKUP($A15,'Return Data'!$B$7:$R$2843,12,0)</f>
        <v>45.453099999999999</v>
      </c>
      <c r="I15" s="66">
        <f t="shared" si="2"/>
        <v>16</v>
      </c>
      <c r="J15" s="65">
        <f>VLOOKUP($A15,'Return Data'!$B$7:$R$2843,13,0)</f>
        <v>70.519000000000005</v>
      </c>
      <c r="K15" s="66">
        <f t="shared" si="3"/>
        <v>22</v>
      </c>
      <c r="L15" s="65">
        <f>VLOOKUP($A15,'Return Data'!$B$7:$R$2843,17,0)</f>
        <v>29.635400000000001</v>
      </c>
      <c r="M15" s="66">
        <f t="shared" si="4"/>
        <v>4</v>
      </c>
      <c r="N15" s="65">
        <f>VLOOKUP($A15,'Return Data'!$B$7:$R$2843,14,0)</f>
        <v>13.590999999999999</v>
      </c>
      <c r="O15" s="66">
        <f t="shared" ref="O15:O23" si="6">RANK(N15,N$8:N$71,0)</f>
        <v>10</v>
      </c>
      <c r="P15" s="65">
        <f>VLOOKUP($A15,'Return Data'!$B$7:$R$2843,15,0)</f>
        <v>19.685500000000001</v>
      </c>
      <c r="Q15" s="66">
        <f t="shared" ref="Q15:Q23" si="7">RANK(P15,P$8:P$71,0)</f>
        <v>3</v>
      </c>
      <c r="R15" s="65">
        <f>VLOOKUP($A15,'Return Data'!$B$7:$R$2843,16,0)</f>
        <v>17.736499999999999</v>
      </c>
      <c r="S15" s="67">
        <f t="shared" si="5"/>
        <v>9</v>
      </c>
    </row>
    <row r="16" spans="1:20" x14ac:dyDescent="0.3">
      <c r="A16" s="63" t="s">
        <v>171</v>
      </c>
      <c r="B16" s="64">
        <f>VLOOKUP($A16,'Return Data'!$B$7:$R$2843,3,0)</f>
        <v>44321</v>
      </c>
      <c r="C16" s="65">
        <f>VLOOKUP($A16,'Return Data'!$B$7:$R$2843,4,0)</f>
        <v>100.65</v>
      </c>
      <c r="D16" s="65">
        <f>VLOOKUP($A16,'Return Data'!$B$7:$R$2843,10,0)</f>
        <v>-0.34649999999999997</v>
      </c>
      <c r="E16" s="66">
        <f t="shared" si="0"/>
        <v>48</v>
      </c>
      <c r="F16" s="65">
        <f>VLOOKUP($A16,'Return Data'!$B$7:$R$2843,11,0)</f>
        <v>24.953399999999998</v>
      </c>
      <c r="G16" s="66">
        <f t="shared" si="1"/>
        <v>36</v>
      </c>
      <c r="H16" s="65">
        <f>VLOOKUP($A16,'Return Data'!$B$7:$R$2843,12,0)</f>
        <v>39.134599999999999</v>
      </c>
      <c r="I16" s="66">
        <f t="shared" si="2"/>
        <v>28</v>
      </c>
      <c r="J16" s="65">
        <f>VLOOKUP($A16,'Return Data'!$B$7:$R$2843,13,0)</f>
        <v>64.945899999999995</v>
      </c>
      <c r="K16" s="66">
        <f t="shared" si="3"/>
        <v>33</v>
      </c>
      <c r="L16" s="65">
        <f>VLOOKUP($A16,'Return Data'!$B$7:$R$2843,17,0)</f>
        <v>21.849599999999999</v>
      </c>
      <c r="M16" s="66">
        <f t="shared" si="4"/>
        <v>10</v>
      </c>
      <c r="N16" s="65">
        <f>VLOOKUP($A16,'Return Data'!$B$7:$R$2843,14,0)</f>
        <v>17.379899999999999</v>
      </c>
      <c r="O16" s="66">
        <f t="shared" si="6"/>
        <v>5</v>
      </c>
      <c r="P16" s="65">
        <f>VLOOKUP($A16,'Return Data'!$B$7:$R$2843,15,0)</f>
        <v>17.975899999999999</v>
      </c>
      <c r="Q16" s="66">
        <f t="shared" si="7"/>
        <v>4</v>
      </c>
      <c r="R16" s="65">
        <f>VLOOKUP($A16,'Return Data'!$B$7:$R$2843,16,0)</f>
        <v>15.669600000000001</v>
      </c>
      <c r="S16" s="67">
        <f t="shared" si="5"/>
        <v>18</v>
      </c>
    </row>
    <row r="17" spans="1:19" x14ac:dyDescent="0.3">
      <c r="A17" s="63" t="s">
        <v>172</v>
      </c>
      <c r="B17" s="64">
        <f>VLOOKUP($A17,'Return Data'!$B$7:$R$2843,3,0)</f>
        <v>44321</v>
      </c>
      <c r="C17" s="65">
        <f>VLOOKUP($A17,'Return Data'!$B$7:$R$2843,4,0)</f>
        <v>71.546000000000006</v>
      </c>
      <c r="D17" s="65">
        <f>VLOOKUP($A17,'Return Data'!$B$7:$R$2843,10,0)</f>
        <v>4.4116999999999997</v>
      </c>
      <c r="E17" s="66">
        <f t="shared" si="0"/>
        <v>18</v>
      </c>
      <c r="F17" s="65">
        <f>VLOOKUP($A17,'Return Data'!$B$7:$R$2843,11,0)</f>
        <v>30.4251</v>
      </c>
      <c r="G17" s="66">
        <f t="shared" si="1"/>
        <v>19</v>
      </c>
      <c r="H17" s="65">
        <f>VLOOKUP($A17,'Return Data'!$B$7:$R$2843,12,0)</f>
        <v>43.200800000000001</v>
      </c>
      <c r="I17" s="66">
        <f t="shared" si="2"/>
        <v>21</v>
      </c>
      <c r="J17" s="65">
        <f>VLOOKUP($A17,'Return Data'!$B$7:$R$2843,13,0)</f>
        <v>69.548299999999998</v>
      </c>
      <c r="K17" s="66">
        <f t="shared" si="3"/>
        <v>25</v>
      </c>
      <c r="L17" s="65">
        <f>VLOOKUP($A17,'Return Data'!$B$7:$R$2843,17,0)</f>
        <v>18.921500000000002</v>
      </c>
      <c r="M17" s="66">
        <f t="shared" si="4"/>
        <v>13</v>
      </c>
      <c r="N17" s="65">
        <f>VLOOKUP($A17,'Return Data'!$B$7:$R$2843,14,0)</f>
        <v>14.278700000000001</v>
      </c>
      <c r="O17" s="66">
        <f t="shared" si="6"/>
        <v>8</v>
      </c>
      <c r="P17" s="65">
        <f>VLOOKUP($A17,'Return Data'!$B$7:$R$2843,15,0)</f>
        <v>17.280799999999999</v>
      </c>
      <c r="Q17" s="66">
        <f t="shared" si="7"/>
        <v>6</v>
      </c>
      <c r="R17" s="65">
        <f>VLOOKUP($A17,'Return Data'!$B$7:$R$2843,16,0)</f>
        <v>17.265699999999999</v>
      </c>
      <c r="S17" s="67">
        <f t="shared" si="5"/>
        <v>13</v>
      </c>
    </row>
    <row r="18" spans="1:19" x14ac:dyDescent="0.3">
      <c r="A18" s="63" t="s">
        <v>173</v>
      </c>
      <c r="B18" s="64">
        <f>VLOOKUP($A18,'Return Data'!$B$7:$R$2843,3,0)</f>
        <v>44321</v>
      </c>
      <c r="C18" s="65">
        <f>VLOOKUP($A18,'Return Data'!$B$7:$R$2843,4,0)</f>
        <v>64.59</v>
      </c>
      <c r="D18" s="65">
        <f>VLOOKUP($A18,'Return Data'!$B$7:$R$2843,10,0)</f>
        <v>-0.60019999999999996</v>
      </c>
      <c r="E18" s="66">
        <f t="shared" si="0"/>
        <v>50</v>
      </c>
      <c r="F18" s="65">
        <f>VLOOKUP($A18,'Return Data'!$B$7:$R$2843,11,0)</f>
        <v>22.329499999999999</v>
      </c>
      <c r="G18" s="66">
        <f t="shared" si="1"/>
        <v>50</v>
      </c>
      <c r="H18" s="65">
        <f>VLOOKUP($A18,'Return Data'!$B$7:$R$2843,12,0)</f>
        <v>34.282699999999998</v>
      </c>
      <c r="I18" s="66">
        <f t="shared" si="2"/>
        <v>45</v>
      </c>
      <c r="J18" s="65">
        <f>VLOOKUP($A18,'Return Data'!$B$7:$R$2843,13,0)</f>
        <v>57.8446</v>
      </c>
      <c r="K18" s="66">
        <f t="shared" si="3"/>
        <v>50</v>
      </c>
      <c r="L18" s="65">
        <f>VLOOKUP($A18,'Return Data'!$B$7:$R$2843,17,0)</f>
        <v>14.5139</v>
      </c>
      <c r="M18" s="66">
        <f t="shared" si="4"/>
        <v>30</v>
      </c>
      <c r="N18" s="65">
        <f>VLOOKUP($A18,'Return Data'!$B$7:$R$2843,14,0)</f>
        <v>9.2203999999999997</v>
      </c>
      <c r="O18" s="66">
        <f t="shared" si="6"/>
        <v>28</v>
      </c>
      <c r="P18" s="65">
        <f>VLOOKUP($A18,'Return Data'!$B$7:$R$2843,15,0)</f>
        <v>13.184699999999999</v>
      </c>
      <c r="Q18" s="66">
        <f t="shared" si="7"/>
        <v>25</v>
      </c>
      <c r="R18" s="65">
        <f>VLOOKUP($A18,'Return Data'!$B$7:$R$2843,16,0)</f>
        <v>13.998200000000001</v>
      </c>
      <c r="S18" s="67">
        <f t="shared" si="5"/>
        <v>34</v>
      </c>
    </row>
    <row r="19" spans="1:19" x14ac:dyDescent="0.3">
      <c r="A19" s="63" t="s">
        <v>175</v>
      </c>
      <c r="B19" s="64">
        <f>VLOOKUP($A19,'Return Data'!$B$7:$R$2843,3,0)</f>
        <v>44321</v>
      </c>
      <c r="C19" s="65">
        <f>VLOOKUP($A19,'Return Data'!$B$7:$R$2843,4,0)</f>
        <v>760.18430000000001</v>
      </c>
      <c r="D19" s="65">
        <f>VLOOKUP($A19,'Return Data'!$B$7:$R$2843,10,0)</f>
        <v>1.8038000000000001</v>
      </c>
      <c r="E19" s="66">
        <f t="shared" si="0"/>
        <v>30</v>
      </c>
      <c r="F19" s="65">
        <f>VLOOKUP($A19,'Return Data'!$B$7:$R$2843,11,0)</f>
        <v>30.440200000000001</v>
      </c>
      <c r="G19" s="66">
        <f t="shared" si="1"/>
        <v>18</v>
      </c>
      <c r="H19" s="65">
        <f>VLOOKUP($A19,'Return Data'!$B$7:$R$2843,12,0)</f>
        <v>45.285200000000003</v>
      </c>
      <c r="I19" s="66">
        <f t="shared" si="2"/>
        <v>17</v>
      </c>
      <c r="J19" s="65">
        <f>VLOOKUP($A19,'Return Data'!$B$7:$R$2843,13,0)</f>
        <v>71.759200000000007</v>
      </c>
      <c r="K19" s="66">
        <f t="shared" si="3"/>
        <v>20</v>
      </c>
      <c r="L19" s="65">
        <f>VLOOKUP($A19,'Return Data'!$B$7:$R$2843,17,0)</f>
        <v>12.2889</v>
      </c>
      <c r="M19" s="66">
        <f t="shared" si="4"/>
        <v>46</v>
      </c>
      <c r="N19" s="65">
        <f>VLOOKUP($A19,'Return Data'!$B$7:$R$2843,14,0)</f>
        <v>9.4194999999999993</v>
      </c>
      <c r="O19" s="66">
        <f t="shared" si="6"/>
        <v>27</v>
      </c>
      <c r="P19" s="65">
        <f>VLOOKUP($A19,'Return Data'!$B$7:$R$2843,15,0)</f>
        <v>12.2967</v>
      </c>
      <c r="Q19" s="66">
        <f t="shared" si="7"/>
        <v>30</v>
      </c>
      <c r="R19" s="65">
        <f>VLOOKUP($A19,'Return Data'!$B$7:$R$2843,16,0)</f>
        <v>14.665100000000001</v>
      </c>
      <c r="S19" s="67">
        <f t="shared" si="5"/>
        <v>29</v>
      </c>
    </row>
    <row r="20" spans="1:19" x14ac:dyDescent="0.3">
      <c r="A20" s="63" t="s">
        <v>176</v>
      </c>
      <c r="B20" s="64">
        <f>VLOOKUP($A20,'Return Data'!$B$7:$R$2843,3,0)</f>
        <v>44321</v>
      </c>
      <c r="C20" s="65">
        <f>VLOOKUP($A20,'Return Data'!$B$7:$R$2843,4,0)</f>
        <v>477.44200000000001</v>
      </c>
      <c r="D20" s="65">
        <f>VLOOKUP($A20,'Return Data'!$B$7:$R$2843,10,0)</f>
        <v>-1.3768</v>
      </c>
      <c r="E20" s="66">
        <f t="shared" si="0"/>
        <v>56</v>
      </c>
      <c r="F20" s="65">
        <f>VLOOKUP($A20,'Return Data'!$B$7:$R$2843,11,0)</f>
        <v>27.642199999999999</v>
      </c>
      <c r="G20" s="66">
        <f t="shared" si="1"/>
        <v>27</v>
      </c>
      <c r="H20" s="65">
        <f>VLOOKUP($A20,'Return Data'!$B$7:$R$2843,12,0)</f>
        <v>38.784799999999997</v>
      </c>
      <c r="I20" s="66">
        <f t="shared" si="2"/>
        <v>31</v>
      </c>
      <c r="J20" s="65">
        <f>VLOOKUP($A20,'Return Data'!$B$7:$R$2843,13,0)</f>
        <v>65.160799999999995</v>
      </c>
      <c r="K20" s="66">
        <f t="shared" si="3"/>
        <v>32</v>
      </c>
      <c r="L20" s="65">
        <f>VLOOKUP($A20,'Return Data'!$B$7:$R$2843,17,0)</f>
        <v>12.5936</v>
      </c>
      <c r="M20" s="66">
        <f t="shared" si="4"/>
        <v>44</v>
      </c>
      <c r="N20" s="65">
        <f>VLOOKUP($A20,'Return Data'!$B$7:$R$2843,14,0)</f>
        <v>10.8254</v>
      </c>
      <c r="O20" s="66">
        <f t="shared" si="6"/>
        <v>20</v>
      </c>
      <c r="P20" s="65">
        <f>VLOOKUP($A20,'Return Data'!$B$7:$R$2843,15,0)</f>
        <v>15.353199999999999</v>
      </c>
      <c r="Q20" s="66">
        <f t="shared" si="7"/>
        <v>15</v>
      </c>
      <c r="R20" s="65">
        <f>VLOOKUP($A20,'Return Data'!$B$7:$R$2843,16,0)</f>
        <v>15.1753</v>
      </c>
      <c r="S20" s="67">
        <f t="shared" si="5"/>
        <v>22</v>
      </c>
    </row>
    <row r="21" spans="1:19" x14ac:dyDescent="0.3">
      <c r="A21" s="63" t="s">
        <v>177</v>
      </c>
      <c r="B21" s="64">
        <f>VLOOKUP($A21,'Return Data'!$B$7:$R$2843,3,0)</f>
        <v>44321</v>
      </c>
      <c r="C21" s="65">
        <f>VLOOKUP($A21,'Return Data'!$B$7:$R$2843,4,0)</f>
        <v>617.72</v>
      </c>
      <c r="D21" s="65">
        <f>VLOOKUP($A21,'Return Data'!$B$7:$R$2843,10,0)</f>
        <v>-0.46579999999999999</v>
      </c>
      <c r="E21" s="66">
        <f t="shared" si="0"/>
        <v>49</v>
      </c>
      <c r="F21" s="65">
        <f>VLOOKUP($A21,'Return Data'!$B$7:$R$2843,11,0)</f>
        <v>23.69</v>
      </c>
      <c r="G21" s="66">
        <f t="shared" si="1"/>
        <v>43</v>
      </c>
      <c r="H21" s="65">
        <f>VLOOKUP($A21,'Return Data'!$B$7:$R$2843,12,0)</f>
        <v>31.023599999999998</v>
      </c>
      <c r="I21" s="66">
        <f t="shared" si="2"/>
        <v>54</v>
      </c>
      <c r="J21" s="65">
        <f>VLOOKUP($A21,'Return Data'!$B$7:$R$2843,13,0)</f>
        <v>53.478099999999998</v>
      </c>
      <c r="K21" s="66">
        <f t="shared" si="3"/>
        <v>56</v>
      </c>
      <c r="L21" s="65">
        <f>VLOOKUP($A21,'Return Data'!$B$7:$R$2843,17,0)</f>
        <v>6.1757999999999997</v>
      </c>
      <c r="M21" s="66">
        <f t="shared" si="4"/>
        <v>61</v>
      </c>
      <c r="N21" s="65">
        <f>VLOOKUP($A21,'Return Data'!$B$7:$R$2843,14,0)</f>
        <v>5.3105000000000002</v>
      </c>
      <c r="O21" s="66">
        <f t="shared" si="6"/>
        <v>45</v>
      </c>
      <c r="P21" s="65">
        <f>VLOOKUP($A21,'Return Data'!$B$7:$R$2843,15,0)</f>
        <v>11.457100000000001</v>
      </c>
      <c r="Q21" s="66">
        <f t="shared" si="7"/>
        <v>36</v>
      </c>
      <c r="R21" s="65">
        <f>VLOOKUP($A21,'Return Data'!$B$7:$R$2843,16,0)</f>
        <v>11.7706</v>
      </c>
      <c r="S21" s="67">
        <f t="shared" si="5"/>
        <v>47</v>
      </c>
    </row>
    <row r="22" spans="1:19" x14ac:dyDescent="0.3">
      <c r="A22" s="63" t="s">
        <v>178</v>
      </c>
      <c r="B22" s="64">
        <f>VLOOKUP($A22,'Return Data'!$B$7:$R$2843,3,0)</f>
        <v>44321</v>
      </c>
      <c r="C22" s="65">
        <f>VLOOKUP($A22,'Return Data'!$B$7:$R$2843,4,0)</f>
        <v>48.733600000000003</v>
      </c>
      <c r="D22" s="65">
        <f>VLOOKUP($A22,'Return Data'!$B$7:$R$2843,10,0)</f>
        <v>-1.125</v>
      </c>
      <c r="E22" s="66">
        <f t="shared" si="0"/>
        <v>52</v>
      </c>
      <c r="F22" s="65">
        <f>VLOOKUP($A22,'Return Data'!$B$7:$R$2843,11,0)</f>
        <v>22.328499999999998</v>
      </c>
      <c r="G22" s="66">
        <f t="shared" si="1"/>
        <v>51</v>
      </c>
      <c r="H22" s="65">
        <f>VLOOKUP($A22,'Return Data'!$B$7:$R$2843,12,0)</f>
        <v>33.273200000000003</v>
      </c>
      <c r="I22" s="66">
        <f t="shared" si="2"/>
        <v>49</v>
      </c>
      <c r="J22" s="65">
        <f>VLOOKUP($A22,'Return Data'!$B$7:$R$2843,13,0)</f>
        <v>58.632899999999999</v>
      </c>
      <c r="K22" s="66">
        <f t="shared" si="3"/>
        <v>49</v>
      </c>
      <c r="L22" s="65">
        <f>VLOOKUP($A22,'Return Data'!$B$7:$R$2843,17,0)</f>
        <v>12.932399999999999</v>
      </c>
      <c r="M22" s="66">
        <f t="shared" si="4"/>
        <v>43</v>
      </c>
      <c r="N22" s="65">
        <f>VLOOKUP($A22,'Return Data'!$B$7:$R$2843,14,0)</f>
        <v>7.4951999999999996</v>
      </c>
      <c r="O22" s="66">
        <f t="shared" si="6"/>
        <v>34</v>
      </c>
      <c r="P22" s="65">
        <f>VLOOKUP($A22,'Return Data'!$B$7:$R$2843,15,0)</f>
        <v>13.126099999999999</v>
      </c>
      <c r="Q22" s="66">
        <f t="shared" si="7"/>
        <v>26</v>
      </c>
      <c r="R22" s="65">
        <f>VLOOKUP($A22,'Return Data'!$B$7:$R$2843,16,0)</f>
        <v>13.4831</v>
      </c>
      <c r="S22" s="67">
        <f t="shared" si="5"/>
        <v>36</v>
      </c>
    </row>
    <row r="23" spans="1:19" x14ac:dyDescent="0.3">
      <c r="A23" s="63" t="s">
        <v>179</v>
      </c>
      <c r="B23" s="64">
        <f>VLOOKUP($A23,'Return Data'!$B$7:$R$2843,3,0)</f>
        <v>44321</v>
      </c>
      <c r="C23" s="65">
        <f>VLOOKUP($A23,'Return Data'!$B$7:$R$2843,4,0)</f>
        <v>520.45000000000005</v>
      </c>
      <c r="D23" s="65">
        <f>VLOOKUP($A23,'Return Data'!$B$7:$R$2843,10,0)</f>
        <v>0.67510000000000003</v>
      </c>
      <c r="E23" s="66">
        <f t="shared" si="0"/>
        <v>38</v>
      </c>
      <c r="F23" s="65">
        <f>VLOOKUP($A23,'Return Data'!$B$7:$R$2843,11,0)</f>
        <v>26.688700000000001</v>
      </c>
      <c r="G23" s="66">
        <f t="shared" si="1"/>
        <v>28</v>
      </c>
      <c r="H23" s="65">
        <f>VLOOKUP($A23,'Return Data'!$B$7:$R$2843,12,0)</f>
        <v>37.699800000000003</v>
      </c>
      <c r="I23" s="66">
        <f t="shared" si="2"/>
        <v>34</v>
      </c>
      <c r="J23" s="65">
        <f>VLOOKUP($A23,'Return Data'!$B$7:$R$2843,13,0)</f>
        <v>62.336199999999998</v>
      </c>
      <c r="K23" s="66">
        <f t="shared" si="3"/>
        <v>41</v>
      </c>
      <c r="L23" s="65">
        <f>VLOOKUP($A23,'Return Data'!$B$7:$R$2843,17,0)</f>
        <v>13.193899999999999</v>
      </c>
      <c r="M23" s="66">
        <f t="shared" si="4"/>
        <v>38</v>
      </c>
      <c r="N23" s="65">
        <f>VLOOKUP($A23,'Return Data'!$B$7:$R$2843,14,0)</f>
        <v>11.432700000000001</v>
      </c>
      <c r="O23" s="66">
        <f t="shared" si="6"/>
        <v>19</v>
      </c>
      <c r="P23" s="65">
        <f>VLOOKUP($A23,'Return Data'!$B$7:$R$2843,15,0)</f>
        <v>13.925800000000001</v>
      </c>
      <c r="Q23" s="66">
        <f t="shared" si="7"/>
        <v>21</v>
      </c>
      <c r="R23" s="65">
        <f>VLOOKUP($A23,'Return Data'!$B$7:$R$2843,16,0)</f>
        <v>15.263999999999999</v>
      </c>
      <c r="S23" s="67">
        <f t="shared" si="5"/>
        <v>20</v>
      </c>
    </row>
    <row r="24" spans="1:19" x14ac:dyDescent="0.3">
      <c r="A24" s="63" t="s">
        <v>180</v>
      </c>
      <c r="B24" s="64">
        <f>VLOOKUP($A24,'Return Data'!$B$7:$R$2843,3,0)</f>
        <v>44321</v>
      </c>
      <c r="C24" s="65">
        <f>VLOOKUP($A24,'Return Data'!$B$7:$R$2843,4,0)</f>
        <v>13.23</v>
      </c>
      <c r="D24" s="65">
        <f>VLOOKUP($A24,'Return Data'!$B$7:$R$2843,10,0)</f>
        <v>-3.0769000000000002</v>
      </c>
      <c r="E24" s="66">
        <f t="shared" si="0"/>
        <v>64</v>
      </c>
      <c r="F24" s="65">
        <f>VLOOKUP($A24,'Return Data'!$B$7:$R$2843,11,0)</f>
        <v>21.376100000000001</v>
      </c>
      <c r="G24" s="66">
        <f t="shared" si="1"/>
        <v>55</v>
      </c>
      <c r="H24" s="65">
        <f>VLOOKUP($A24,'Return Data'!$B$7:$R$2843,12,0)</f>
        <v>36.1111</v>
      </c>
      <c r="I24" s="66">
        <f t="shared" si="2"/>
        <v>37</v>
      </c>
      <c r="J24" s="65">
        <f>VLOOKUP($A24,'Return Data'!$B$7:$R$2843,13,0)</f>
        <v>62.930999999999997</v>
      </c>
      <c r="K24" s="66">
        <f t="shared" si="3"/>
        <v>40</v>
      </c>
      <c r="L24" s="65">
        <f>VLOOKUP($A24,'Return Data'!$B$7:$R$2843,17,0)</f>
        <v>9.9765999999999995</v>
      </c>
      <c r="M24" s="66">
        <f t="shared" si="4"/>
        <v>57</v>
      </c>
      <c r="N24" s="65"/>
      <c r="O24" s="66"/>
      <c r="P24" s="65"/>
      <c r="Q24" s="66"/>
      <c r="R24" s="65">
        <f>VLOOKUP($A24,'Return Data'!$B$7:$R$2843,16,0)</f>
        <v>9.3841999999999999</v>
      </c>
      <c r="S24" s="67">
        <f t="shared" si="5"/>
        <v>52</v>
      </c>
    </row>
    <row r="25" spans="1:19" x14ac:dyDescent="0.3">
      <c r="A25" s="63" t="s">
        <v>181</v>
      </c>
      <c r="B25" s="64">
        <f>VLOOKUP($A25,'Return Data'!$B$7:$R$2843,3,0)</f>
        <v>44321</v>
      </c>
      <c r="C25" s="65">
        <f>VLOOKUP($A25,'Return Data'!$B$7:$R$2843,4,0)</f>
        <v>34.700000000000003</v>
      </c>
      <c r="D25" s="65">
        <f>VLOOKUP($A25,'Return Data'!$B$7:$R$2843,10,0)</f>
        <v>-0.68689999999999996</v>
      </c>
      <c r="E25" s="66">
        <f t="shared" si="0"/>
        <v>51</v>
      </c>
      <c r="F25" s="65">
        <f>VLOOKUP($A25,'Return Data'!$B$7:$R$2843,11,0)</f>
        <v>18.6325</v>
      </c>
      <c r="G25" s="66">
        <f t="shared" si="1"/>
        <v>59</v>
      </c>
      <c r="H25" s="65">
        <f>VLOOKUP($A25,'Return Data'!$B$7:$R$2843,12,0)</f>
        <v>29.7196</v>
      </c>
      <c r="I25" s="66">
        <f t="shared" si="2"/>
        <v>56</v>
      </c>
      <c r="J25" s="65">
        <f>VLOOKUP($A25,'Return Data'!$B$7:$R$2843,13,0)</f>
        <v>43.033799999999999</v>
      </c>
      <c r="K25" s="66">
        <f t="shared" si="3"/>
        <v>62</v>
      </c>
      <c r="L25" s="65">
        <f>VLOOKUP($A25,'Return Data'!$B$7:$R$2843,17,0)</f>
        <v>12.4811</v>
      </c>
      <c r="M25" s="66">
        <f t="shared" si="4"/>
        <v>45</v>
      </c>
      <c r="N25" s="65">
        <f>VLOOKUP($A25,'Return Data'!$B$7:$R$2843,14,0)</f>
        <v>6.6440999999999999</v>
      </c>
      <c r="O25" s="66">
        <f>RANK(N25,N$8:N$71,0)</f>
        <v>41</v>
      </c>
      <c r="P25" s="65">
        <f>VLOOKUP($A25,'Return Data'!$B$7:$R$2843,15,0)</f>
        <v>11.8568</v>
      </c>
      <c r="Q25" s="66">
        <f>RANK(P25,P$8:P$71,0)</f>
        <v>33</v>
      </c>
      <c r="R25" s="65">
        <f>VLOOKUP($A25,'Return Data'!$B$7:$R$2843,16,0)</f>
        <v>17.648700000000002</v>
      </c>
      <c r="S25" s="67">
        <f t="shared" si="5"/>
        <v>10</v>
      </c>
    </row>
    <row r="26" spans="1:19" x14ac:dyDescent="0.3">
      <c r="A26" s="63" t="s">
        <v>182</v>
      </c>
      <c r="B26" s="64">
        <f>VLOOKUP($A26,'Return Data'!$B$7:$R$2843,3,0)</f>
        <v>44321</v>
      </c>
      <c r="C26" s="65">
        <f>VLOOKUP($A26,'Return Data'!$B$7:$R$2843,4,0)</f>
        <v>84.98</v>
      </c>
      <c r="D26" s="65">
        <f>VLOOKUP($A26,'Return Data'!$B$7:$R$2843,10,0)</f>
        <v>7.5696000000000003</v>
      </c>
      <c r="E26" s="66">
        <f t="shared" si="0"/>
        <v>13</v>
      </c>
      <c r="F26" s="65">
        <f>VLOOKUP($A26,'Return Data'!$B$7:$R$2843,11,0)</f>
        <v>39.334299999999999</v>
      </c>
      <c r="G26" s="66">
        <f t="shared" si="1"/>
        <v>9</v>
      </c>
      <c r="H26" s="65">
        <f>VLOOKUP($A26,'Return Data'!$B$7:$R$2843,12,0)</f>
        <v>53.949300000000001</v>
      </c>
      <c r="I26" s="66">
        <f t="shared" si="2"/>
        <v>9</v>
      </c>
      <c r="J26" s="65">
        <f>VLOOKUP($A26,'Return Data'!$B$7:$R$2843,13,0)</f>
        <v>89.645200000000003</v>
      </c>
      <c r="K26" s="66">
        <f t="shared" si="3"/>
        <v>8</v>
      </c>
      <c r="L26" s="65">
        <f>VLOOKUP($A26,'Return Data'!$B$7:$R$2843,17,0)</f>
        <v>18.787099999999999</v>
      </c>
      <c r="M26" s="66">
        <f t="shared" si="4"/>
        <v>14</v>
      </c>
      <c r="N26" s="65">
        <f>VLOOKUP($A26,'Return Data'!$B$7:$R$2843,14,0)</f>
        <v>10.678699999999999</v>
      </c>
      <c r="O26" s="66">
        <f>RANK(N26,N$8:N$71,0)</f>
        <v>22</v>
      </c>
      <c r="P26" s="65">
        <f>VLOOKUP($A26,'Return Data'!$B$7:$R$2843,15,0)</f>
        <v>17.2135</v>
      </c>
      <c r="Q26" s="66">
        <f>RANK(P26,P$8:P$71,0)</f>
        <v>7</v>
      </c>
      <c r="R26" s="65">
        <f>VLOOKUP($A26,'Return Data'!$B$7:$R$2843,16,0)</f>
        <v>17.380400000000002</v>
      </c>
      <c r="S26" s="67">
        <f t="shared" si="5"/>
        <v>12</v>
      </c>
    </row>
    <row r="27" spans="1:19" x14ac:dyDescent="0.3">
      <c r="A27" s="63" t="s">
        <v>183</v>
      </c>
      <c r="B27" s="64">
        <f>VLOOKUP($A27,'Return Data'!$B$7:$R$2843,3,0)</f>
        <v>44321</v>
      </c>
      <c r="C27" s="65">
        <f>VLOOKUP($A27,'Return Data'!$B$7:$R$2843,4,0)</f>
        <v>11.98</v>
      </c>
      <c r="D27" s="65">
        <f>VLOOKUP($A27,'Return Data'!$B$7:$R$2843,10,0)</f>
        <v>-1.3992</v>
      </c>
      <c r="E27" s="66">
        <f t="shared" si="0"/>
        <v>57</v>
      </c>
      <c r="F27" s="65">
        <f>VLOOKUP($A27,'Return Data'!$B$7:$R$2843,11,0)</f>
        <v>18.8492</v>
      </c>
      <c r="G27" s="66">
        <f t="shared" si="1"/>
        <v>58</v>
      </c>
      <c r="H27" s="65">
        <f>VLOOKUP($A27,'Return Data'!$B$7:$R$2843,12,0)</f>
        <v>28.540800000000001</v>
      </c>
      <c r="I27" s="66">
        <f t="shared" si="2"/>
        <v>59</v>
      </c>
      <c r="J27" s="65">
        <f>VLOOKUP($A27,'Return Data'!$B$7:$R$2843,13,0)</f>
        <v>49.1905</v>
      </c>
      <c r="K27" s="66">
        <f t="shared" si="3"/>
        <v>60</v>
      </c>
      <c r="L27" s="65">
        <f>VLOOKUP($A27,'Return Data'!$B$7:$R$2843,17,0)</f>
        <v>10.8575</v>
      </c>
      <c r="M27" s="66">
        <f t="shared" si="4"/>
        <v>52</v>
      </c>
      <c r="N27" s="65"/>
      <c r="O27" s="66"/>
      <c r="P27" s="65"/>
      <c r="Q27" s="66"/>
      <c r="R27" s="65">
        <f>VLOOKUP($A27,'Return Data'!$B$7:$R$2843,16,0)</f>
        <v>5.5349000000000004</v>
      </c>
      <c r="S27" s="67">
        <f t="shared" si="5"/>
        <v>58</v>
      </c>
    </row>
    <row r="28" spans="1:19" x14ac:dyDescent="0.3">
      <c r="A28" s="63" t="s">
        <v>184</v>
      </c>
      <c r="B28" s="64">
        <f>VLOOKUP($A28,'Return Data'!$B$7:$R$2843,3,0)</f>
        <v>44321</v>
      </c>
      <c r="C28" s="65">
        <f>VLOOKUP($A28,'Return Data'!$B$7:$R$2843,4,0)</f>
        <v>75.97</v>
      </c>
      <c r="D28" s="65">
        <f>VLOOKUP($A28,'Return Data'!$B$7:$R$2843,10,0)</f>
        <v>0.60919999999999996</v>
      </c>
      <c r="E28" s="66">
        <f t="shared" si="0"/>
        <v>40</v>
      </c>
      <c r="F28" s="65">
        <f>VLOOKUP($A28,'Return Data'!$B$7:$R$2843,11,0)</f>
        <v>23.048300000000001</v>
      </c>
      <c r="G28" s="66">
        <f t="shared" si="1"/>
        <v>47</v>
      </c>
      <c r="H28" s="65">
        <f>VLOOKUP($A28,'Return Data'!$B$7:$R$2843,12,0)</f>
        <v>32.791499999999999</v>
      </c>
      <c r="I28" s="66">
        <f t="shared" si="2"/>
        <v>51</v>
      </c>
      <c r="J28" s="65">
        <f>VLOOKUP($A28,'Return Data'!$B$7:$R$2843,13,0)</f>
        <v>57.060200000000002</v>
      </c>
      <c r="K28" s="66">
        <f t="shared" si="3"/>
        <v>52</v>
      </c>
      <c r="L28" s="65">
        <f>VLOOKUP($A28,'Return Data'!$B$7:$R$2843,17,0)</f>
        <v>17.1111</v>
      </c>
      <c r="M28" s="66">
        <f t="shared" si="4"/>
        <v>21</v>
      </c>
      <c r="N28" s="65">
        <f>VLOOKUP($A28,'Return Data'!$B$7:$R$2843,14,0)</f>
        <v>12.027900000000001</v>
      </c>
      <c r="O28" s="66">
        <f>RANK(N28,N$8:N$71,0)</f>
        <v>16</v>
      </c>
      <c r="P28" s="65">
        <f>VLOOKUP($A28,'Return Data'!$B$7:$R$2843,15,0)</f>
        <v>16.366199999999999</v>
      </c>
      <c r="Q28" s="66">
        <f>RANK(P28,P$8:P$71,0)</f>
        <v>12</v>
      </c>
      <c r="R28" s="65">
        <f>VLOOKUP($A28,'Return Data'!$B$7:$R$2843,16,0)</f>
        <v>17.526399999999999</v>
      </c>
      <c r="S28" s="67">
        <f t="shared" si="5"/>
        <v>11</v>
      </c>
    </row>
    <row r="29" spans="1:19" x14ac:dyDescent="0.3">
      <c r="A29" s="63" t="s">
        <v>185</v>
      </c>
      <c r="B29" s="64">
        <f>VLOOKUP($A29,'Return Data'!$B$7:$R$2843,3,0)</f>
        <v>44321</v>
      </c>
      <c r="C29" s="65">
        <f>VLOOKUP($A29,'Return Data'!$B$7:$R$2843,4,0)</f>
        <v>13.555199999999999</v>
      </c>
      <c r="D29" s="65">
        <f>VLOOKUP($A29,'Return Data'!$B$7:$R$2843,10,0)</f>
        <v>4.1097999999999999</v>
      </c>
      <c r="E29" s="66">
        <f t="shared" si="0"/>
        <v>19</v>
      </c>
      <c r="F29" s="65">
        <f>VLOOKUP($A29,'Return Data'!$B$7:$R$2843,11,0)</f>
        <v>28.249500000000001</v>
      </c>
      <c r="G29" s="66">
        <f t="shared" si="1"/>
        <v>25</v>
      </c>
      <c r="H29" s="65">
        <f>VLOOKUP($A29,'Return Data'!$B$7:$R$2843,12,0)</f>
        <v>39.111899999999999</v>
      </c>
      <c r="I29" s="66">
        <f t="shared" si="2"/>
        <v>29</v>
      </c>
      <c r="J29" s="65">
        <f>VLOOKUP($A29,'Return Data'!$B$7:$R$2843,13,0)</f>
        <v>68.216200000000001</v>
      </c>
      <c r="K29" s="66">
        <f t="shared" si="3"/>
        <v>26</v>
      </c>
      <c r="L29" s="65"/>
      <c r="M29" s="66"/>
      <c r="N29" s="65"/>
      <c r="O29" s="66"/>
      <c r="P29" s="65"/>
      <c r="Q29" s="66"/>
      <c r="R29" s="65">
        <f>VLOOKUP($A29,'Return Data'!$B$7:$R$2843,16,0)</f>
        <v>21.714600000000001</v>
      </c>
      <c r="S29" s="67">
        <f t="shared" si="5"/>
        <v>5</v>
      </c>
    </row>
    <row r="30" spans="1:19" x14ac:dyDescent="0.3">
      <c r="A30" s="63" t="s">
        <v>186</v>
      </c>
      <c r="B30" s="64">
        <f>VLOOKUP($A30,'Return Data'!$B$7:$R$2843,3,0)</f>
        <v>44321</v>
      </c>
      <c r="C30" s="65">
        <f>VLOOKUP($A30,'Return Data'!$B$7:$R$2843,4,0)</f>
        <v>25.293299999999999</v>
      </c>
      <c r="D30" s="65">
        <f>VLOOKUP($A30,'Return Data'!$B$7:$R$2843,10,0)</f>
        <v>-1.1934</v>
      </c>
      <c r="E30" s="66">
        <f t="shared" si="0"/>
        <v>55</v>
      </c>
      <c r="F30" s="65">
        <f>VLOOKUP($A30,'Return Data'!$B$7:$R$2843,11,0)</f>
        <v>24.577300000000001</v>
      </c>
      <c r="G30" s="66">
        <f t="shared" si="1"/>
        <v>38</v>
      </c>
      <c r="H30" s="65">
        <f>VLOOKUP($A30,'Return Data'!$B$7:$R$2843,12,0)</f>
        <v>40.063899999999997</v>
      </c>
      <c r="I30" s="66">
        <f t="shared" si="2"/>
        <v>27</v>
      </c>
      <c r="J30" s="65">
        <f>VLOOKUP($A30,'Return Data'!$B$7:$R$2843,13,0)</f>
        <v>71.609099999999998</v>
      </c>
      <c r="K30" s="66">
        <f t="shared" si="3"/>
        <v>21</v>
      </c>
      <c r="L30" s="65">
        <f>VLOOKUP($A30,'Return Data'!$B$7:$R$2843,17,0)</f>
        <v>18.008299999999998</v>
      </c>
      <c r="M30" s="66">
        <f t="shared" ref="M30:M38" si="8">RANK(L30,L$8:L$71,0)</f>
        <v>17</v>
      </c>
      <c r="N30" s="65">
        <f>VLOOKUP($A30,'Return Data'!$B$7:$R$2843,14,0)</f>
        <v>12.729100000000001</v>
      </c>
      <c r="O30" s="66">
        <f t="shared" ref="O30:O38" si="9">RANK(N30,N$8:N$71,0)</f>
        <v>12</v>
      </c>
      <c r="P30" s="65">
        <f>VLOOKUP($A30,'Return Data'!$B$7:$R$2843,15,0)</f>
        <v>17.653700000000001</v>
      </c>
      <c r="Q30" s="66">
        <f>RANK(P30,P$8:P$71,0)</f>
        <v>5</v>
      </c>
      <c r="R30" s="65">
        <f>VLOOKUP($A30,'Return Data'!$B$7:$R$2843,16,0)</f>
        <v>16.352900000000002</v>
      </c>
      <c r="S30" s="67">
        <f t="shared" si="5"/>
        <v>15</v>
      </c>
    </row>
    <row r="31" spans="1:19" x14ac:dyDescent="0.3">
      <c r="A31" s="63" t="s">
        <v>187</v>
      </c>
      <c r="B31" s="64">
        <f>VLOOKUP($A31,'Return Data'!$B$7:$R$2843,3,0)</f>
        <v>44321</v>
      </c>
      <c r="C31" s="65">
        <f>VLOOKUP($A31,'Return Data'!$B$7:$R$2843,4,0)</f>
        <v>66.155000000000001</v>
      </c>
      <c r="D31" s="65">
        <f>VLOOKUP($A31,'Return Data'!$B$7:$R$2843,10,0)</f>
        <v>4.6475</v>
      </c>
      <c r="E31" s="66">
        <f t="shared" si="0"/>
        <v>17</v>
      </c>
      <c r="F31" s="65">
        <f>VLOOKUP($A31,'Return Data'!$B$7:$R$2843,11,0)</f>
        <v>26.281300000000002</v>
      </c>
      <c r="G31" s="66">
        <f t="shared" si="1"/>
        <v>30</v>
      </c>
      <c r="H31" s="65">
        <f>VLOOKUP($A31,'Return Data'!$B$7:$R$2843,12,0)</f>
        <v>39.019100000000002</v>
      </c>
      <c r="I31" s="66">
        <f t="shared" si="2"/>
        <v>30</v>
      </c>
      <c r="J31" s="65">
        <f>VLOOKUP($A31,'Return Data'!$B$7:$R$2843,13,0)</f>
        <v>64.0017</v>
      </c>
      <c r="K31" s="66">
        <f t="shared" si="3"/>
        <v>36</v>
      </c>
      <c r="L31" s="65">
        <f>VLOOKUP($A31,'Return Data'!$B$7:$R$2843,17,0)</f>
        <v>17.541899999999998</v>
      </c>
      <c r="M31" s="66">
        <f t="shared" si="8"/>
        <v>18</v>
      </c>
      <c r="N31" s="65">
        <f>VLOOKUP($A31,'Return Data'!$B$7:$R$2843,14,0)</f>
        <v>14.615</v>
      </c>
      <c r="O31" s="66">
        <f t="shared" si="9"/>
        <v>7</v>
      </c>
      <c r="P31" s="65">
        <f>VLOOKUP($A31,'Return Data'!$B$7:$R$2843,15,0)</f>
        <v>16.973700000000001</v>
      </c>
      <c r="Q31" s="66">
        <f>RANK(P31,P$8:P$71,0)</f>
        <v>8</v>
      </c>
      <c r="R31" s="65">
        <f>VLOOKUP($A31,'Return Data'!$B$7:$R$2843,16,0)</f>
        <v>15.192500000000001</v>
      </c>
      <c r="S31" s="67">
        <f t="shared" si="5"/>
        <v>21</v>
      </c>
    </row>
    <row r="32" spans="1:19" x14ac:dyDescent="0.3">
      <c r="A32" s="63" t="s">
        <v>188</v>
      </c>
      <c r="B32" s="64">
        <f>VLOOKUP($A32,'Return Data'!$B$7:$R$2843,3,0)</f>
        <v>44321</v>
      </c>
      <c r="C32" s="65">
        <f>VLOOKUP($A32,'Return Data'!$B$7:$R$2843,4,0)</f>
        <v>71.447000000000003</v>
      </c>
      <c r="D32" s="65">
        <f>VLOOKUP($A32,'Return Data'!$B$7:$R$2843,10,0)</f>
        <v>3.4653999999999998</v>
      </c>
      <c r="E32" s="66">
        <f t="shared" si="0"/>
        <v>24</v>
      </c>
      <c r="F32" s="65">
        <f>VLOOKUP($A32,'Return Data'!$B$7:$R$2843,11,0)</f>
        <v>21.8795</v>
      </c>
      <c r="G32" s="66">
        <f t="shared" si="1"/>
        <v>53</v>
      </c>
      <c r="H32" s="65">
        <f>VLOOKUP($A32,'Return Data'!$B$7:$R$2843,12,0)</f>
        <v>34.686199999999999</v>
      </c>
      <c r="I32" s="66">
        <f t="shared" si="2"/>
        <v>44</v>
      </c>
      <c r="J32" s="65">
        <f>VLOOKUP($A32,'Return Data'!$B$7:$R$2843,13,0)</f>
        <v>59.576099999999997</v>
      </c>
      <c r="K32" s="66">
        <f t="shared" si="3"/>
        <v>47</v>
      </c>
      <c r="L32" s="65">
        <f>VLOOKUP($A32,'Return Data'!$B$7:$R$2843,17,0)</f>
        <v>13.328900000000001</v>
      </c>
      <c r="M32" s="66">
        <f t="shared" si="8"/>
        <v>37</v>
      </c>
      <c r="N32" s="65">
        <f>VLOOKUP($A32,'Return Data'!$B$7:$R$2843,14,0)</f>
        <v>6.6574</v>
      </c>
      <c r="O32" s="66">
        <f t="shared" si="9"/>
        <v>40</v>
      </c>
      <c r="P32" s="65">
        <f>VLOOKUP($A32,'Return Data'!$B$7:$R$2843,15,0)</f>
        <v>13.880599999999999</v>
      </c>
      <c r="Q32" s="66">
        <f>RANK(P32,P$8:P$71,0)</f>
        <v>22</v>
      </c>
      <c r="R32" s="65">
        <f>VLOOKUP($A32,'Return Data'!$B$7:$R$2843,16,0)</f>
        <v>14.163600000000001</v>
      </c>
      <c r="S32" s="67">
        <f t="shared" si="5"/>
        <v>31</v>
      </c>
    </row>
    <row r="33" spans="1:19" x14ac:dyDescent="0.3">
      <c r="A33" s="63" t="s">
        <v>189</v>
      </c>
      <c r="B33" s="64">
        <f>VLOOKUP($A33,'Return Data'!$B$7:$R$2843,3,0)</f>
        <v>44321</v>
      </c>
      <c r="C33" s="65">
        <f>VLOOKUP($A33,'Return Data'!$B$7:$R$2843,4,0)</f>
        <v>89.267300000000006</v>
      </c>
      <c r="D33" s="65">
        <f>VLOOKUP($A33,'Return Data'!$B$7:$R$2843,10,0)</f>
        <v>0.58330000000000004</v>
      </c>
      <c r="E33" s="66">
        <f t="shared" si="0"/>
        <v>41</v>
      </c>
      <c r="F33" s="65">
        <f>VLOOKUP($A33,'Return Data'!$B$7:$R$2843,11,0)</f>
        <v>18.8507</v>
      </c>
      <c r="G33" s="66">
        <f t="shared" si="1"/>
        <v>57</v>
      </c>
      <c r="H33" s="65">
        <f>VLOOKUP($A33,'Return Data'!$B$7:$R$2843,12,0)</f>
        <v>32.5991</v>
      </c>
      <c r="I33" s="66">
        <f t="shared" si="2"/>
        <v>52</v>
      </c>
      <c r="J33" s="65">
        <f>VLOOKUP($A33,'Return Data'!$B$7:$R$2843,13,0)</f>
        <v>53.4696</v>
      </c>
      <c r="K33" s="66">
        <f t="shared" si="3"/>
        <v>57</v>
      </c>
      <c r="L33" s="65">
        <f>VLOOKUP($A33,'Return Data'!$B$7:$R$2843,17,0)</f>
        <v>13.1836</v>
      </c>
      <c r="M33" s="66">
        <f t="shared" si="8"/>
        <v>39</v>
      </c>
      <c r="N33" s="65">
        <f>VLOOKUP($A33,'Return Data'!$B$7:$R$2843,14,0)</f>
        <v>8.6008999999999993</v>
      </c>
      <c r="O33" s="66">
        <f t="shared" si="9"/>
        <v>30</v>
      </c>
      <c r="P33" s="65">
        <f>VLOOKUP($A33,'Return Data'!$B$7:$R$2843,15,0)</f>
        <v>13.967000000000001</v>
      </c>
      <c r="Q33" s="66">
        <f>RANK(P33,P$8:P$71,0)</f>
        <v>20</v>
      </c>
      <c r="R33" s="65">
        <f>VLOOKUP($A33,'Return Data'!$B$7:$R$2843,16,0)</f>
        <v>13.959199999999999</v>
      </c>
      <c r="S33" s="67">
        <f t="shared" si="5"/>
        <v>35</v>
      </c>
    </row>
    <row r="34" spans="1:19" x14ac:dyDescent="0.3">
      <c r="A34" s="63" t="s">
        <v>434</v>
      </c>
      <c r="B34" s="64">
        <f>VLOOKUP($A34,'Return Data'!$B$7:$R$2843,3,0)</f>
        <v>44321</v>
      </c>
      <c r="C34" s="65">
        <f>VLOOKUP($A34,'Return Data'!$B$7:$R$2843,4,0)</f>
        <v>16.464400000000001</v>
      </c>
      <c r="D34" s="65">
        <f>VLOOKUP($A34,'Return Data'!$B$7:$R$2843,10,0)</f>
        <v>3.9813000000000001</v>
      </c>
      <c r="E34" s="66">
        <f t="shared" si="0"/>
        <v>21</v>
      </c>
      <c r="F34" s="65">
        <f>VLOOKUP($A34,'Return Data'!$B$7:$R$2843,11,0)</f>
        <v>29.1538</v>
      </c>
      <c r="G34" s="66">
        <f t="shared" si="1"/>
        <v>22</v>
      </c>
      <c r="H34" s="65">
        <f>VLOOKUP($A34,'Return Data'!$B$7:$R$2843,12,0)</f>
        <v>40.357900000000001</v>
      </c>
      <c r="I34" s="66">
        <f t="shared" si="2"/>
        <v>26</v>
      </c>
      <c r="J34" s="65">
        <f>VLOOKUP($A34,'Return Data'!$B$7:$R$2843,13,0)</f>
        <v>64.090999999999994</v>
      </c>
      <c r="K34" s="66">
        <f t="shared" si="3"/>
        <v>35</v>
      </c>
      <c r="L34" s="65">
        <f>VLOOKUP($A34,'Return Data'!$B$7:$R$2843,17,0)</f>
        <v>16.101800000000001</v>
      </c>
      <c r="M34" s="66">
        <f t="shared" si="8"/>
        <v>23</v>
      </c>
      <c r="N34" s="65">
        <f>VLOOKUP($A34,'Return Data'!$B$7:$R$2843,14,0)</f>
        <v>10.621499999999999</v>
      </c>
      <c r="O34" s="66">
        <f t="shared" si="9"/>
        <v>23</v>
      </c>
      <c r="P34" s="65"/>
      <c r="Q34" s="66"/>
      <c r="R34" s="65">
        <f>VLOOKUP($A34,'Return Data'!$B$7:$R$2843,16,0)</f>
        <v>11.5871</v>
      </c>
      <c r="S34" s="67">
        <f t="shared" si="5"/>
        <v>48</v>
      </c>
    </row>
    <row r="35" spans="1:19" x14ac:dyDescent="0.3">
      <c r="A35" s="63" t="s">
        <v>191</v>
      </c>
      <c r="B35" s="64">
        <f>VLOOKUP($A35,'Return Data'!$B$7:$R$2843,3,0)</f>
        <v>44321</v>
      </c>
      <c r="C35" s="65">
        <f>VLOOKUP($A35,'Return Data'!$B$7:$R$2843,4,0)</f>
        <v>27.885000000000002</v>
      </c>
      <c r="D35" s="65">
        <f>VLOOKUP($A35,'Return Data'!$B$7:$R$2843,10,0)</f>
        <v>3.1707999999999998</v>
      </c>
      <c r="E35" s="66">
        <f t="shared" si="0"/>
        <v>26</v>
      </c>
      <c r="F35" s="65">
        <f>VLOOKUP($A35,'Return Data'!$B$7:$R$2843,11,0)</f>
        <v>27.9422</v>
      </c>
      <c r="G35" s="66">
        <f t="shared" si="1"/>
        <v>26</v>
      </c>
      <c r="H35" s="65">
        <f>VLOOKUP($A35,'Return Data'!$B$7:$R$2843,12,0)</f>
        <v>45.522399999999998</v>
      </c>
      <c r="I35" s="66">
        <f t="shared" si="2"/>
        <v>14</v>
      </c>
      <c r="J35" s="65">
        <f>VLOOKUP($A35,'Return Data'!$B$7:$R$2843,13,0)</f>
        <v>77.3065</v>
      </c>
      <c r="K35" s="66">
        <f t="shared" si="3"/>
        <v>15</v>
      </c>
      <c r="L35" s="65">
        <f>VLOOKUP($A35,'Return Data'!$B$7:$R$2843,17,0)</f>
        <v>22.850999999999999</v>
      </c>
      <c r="M35" s="66">
        <f t="shared" si="8"/>
        <v>9</v>
      </c>
      <c r="N35" s="65">
        <f>VLOOKUP($A35,'Return Data'!$B$7:$R$2843,14,0)</f>
        <v>17.818300000000001</v>
      </c>
      <c r="O35" s="66">
        <f t="shared" si="9"/>
        <v>4</v>
      </c>
      <c r="P35" s="65"/>
      <c r="Q35" s="66"/>
      <c r="R35" s="65">
        <f>VLOOKUP($A35,'Return Data'!$B$7:$R$2843,16,0)</f>
        <v>21.101900000000001</v>
      </c>
      <c r="S35" s="67">
        <f t="shared" si="5"/>
        <v>6</v>
      </c>
    </row>
    <row r="36" spans="1:19" x14ac:dyDescent="0.3">
      <c r="A36" s="63" t="s">
        <v>192</v>
      </c>
      <c r="B36" s="64">
        <f>VLOOKUP($A36,'Return Data'!$B$7:$R$2843,3,0)</f>
        <v>44321</v>
      </c>
      <c r="C36" s="65">
        <f>VLOOKUP($A36,'Return Data'!$B$7:$R$2843,4,0)</f>
        <v>24.018000000000001</v>
      </c>
      <c r="D36" s="65">
        <f>VLOOKUP($A36,'Return Data'!$B$7:$R$2843,10,0)</f>
        <v>1.9366000000000001</v>
      </c>
      <c r="E36" s="66">
        <f t="shared" si="0"/>
        <v>29</v>
      </c>
      <c r="F36" s="65">
        <f>VLOOKUP($A36,'Return Data'!$B$7:$R$2843,11,0)</f>
        <v>26.676500000000001</v>
      </c>
      <c r="G36" s="66">
        <f t="shared" si="1"/>
        <v>29</v>
      </c>
      <c r="H36" s="65">
        <f>VLOOKUP($A36,'Return Data'!$B$7:$R$2843,12,0)</f>
        <v>37.242600000000003</v>
      </c>
      <c r="I36" s="66">
        <f t="shared" si="2"/>
        <v>35</v>
      </c>
      <c r="J36" s="65">
        <f>VLOOKUP($A36,'Return Data'!$B$7:$R$2843,13,0)</f>
        <v>60.535299999999999</v>
      </c>
      <c r="K36" s="66">
        <f t="shared" si="3"/>
        <v>45</v>
      </c>
      <c r="L36" s="65">
        <f>VLOOKUP($A36,'Return Data'!$B$7:$R$2843,17,0)</f>
        <v>16.012699999999999</v>
      </c>
      <c r="M36" s="66">
        <f t="shared" si="8"/>
        <v>25</v>
      </c>
      <c r="N36" s="65">
        <f>VLOOKUP($A36,'Return Data'!$B$7:$R$2843,14,0)</f>
        <v>8.4423999999999992</v>
      </c>
      <c r="O36" s="66">
        <f t="shared" si="9"/>
        <v>33</v>
      </c>
      <c r="P36" s="65">
        <f>VLOOKUP($A36,'Return Data'!$B$7:$R$2843,15,0)</f>
        <v>16.367699999999999</v>
      </c>
      <c r="Q36" s="66">
        <f>RANK(P36,P$8:P$71,0)</f>
        <v>11</v>
      </c>
      <c r="R36" s="65">
        <f>VLOOKUP($A36,'Return Data'!$B$7:$R$2843,16,0)</f>
        <v>14.946199999999999</v>
      </c>
      <c r="S36" s="67">
        <f t="shared" si="5"/>
        <v>27</v>
      </c>
    </row>
    <row r="37" spans="1:19" x14ac:dyDescent="0.3">
      <c r="A37" s="81" t="s">
        <v>2017</v>
      </c>
      <c r="B37" s="64">
        <f>VLOOKUP($A37,'Return Data'!$B$7:$R$2843,3,0)</f>
        <v>44321</v>
      </c>
      <c r="C37" s="65">
        <f>VLOOKUP($A37,'Return Data'!$B$7:$R$2843,4,0)</f>
        <v>18.695699999999999</v>
      </c>
      <c r="D37" s="65">
        <f>VLOOKUP($A37,'Return Data'!$B$7:$R$2843,10,0)</f>
        <v>0.2913</v>
      </c>
      <c r="E37" s="66">
        <f t="shared" si="0"/>
        <v>44</v>
      </c>
      <c r="F37" s="65">
        <f>VLOOKUP($A37,'Return Data'!$B$7:$R$2843,11,0)</f>
        <v>20.024999999999999</v>
      </c>
      <c r="G37" s="66">
        <f t="shared" si="1"/>
        <v>56</v>
      </c>
      <c r="H37" s="65">
        <f>VLOOKUP($A37,'Return Data'!$B$7:$R$2843,12,0)</f>
        <v>30.199200000000001</v>
      </c>
      <c r="I37" s="66">
        <f t="shared" si="2"/>
        <v>55</v>
      </c>
      <c r="J37" s="65">
        <f>VLOOKUP($A37,'Return Data'!$B$7:$R$2843,13,0)</f>
        <v>55.705399999999997</v>
      </c>
      <c r="K37" s="66">
        <f t="shared" si="3"/>
        <v>54</v>
      </c>
      <c r="L37" s="65">
        <f>VLOOKUP($A37,'Return Data'!$B$7:$R$2843,17,0)</f>
        <v>10.7281</v>
      </c>
      <c r="M37" s="66">
        <f t="shared" si="8"/>
        <v>54</v>
      </c>
      <c r="N37" s="65">
        <f>VLOOKUP($A37,'Return Data'!$B$7:$R$2843,14,0)</f>
        <v>9.1651000000000007</v>
      </c>
      <c r="O37" s="66">
        <f t="shared" si="9"/>
        <v>29</v>
      </c>
      <c r="P37" s="65"/>
      <c r="Q37" s="66"/>
      <c r="R37" s="65">
        <f>VLOOKUP($A37,'Return Data'!$B$7:$R$2843,16,0)</f>
        <v>12.405200000000001</v>
      </c>
      <c r="S37" s="67">
        <f t="shared" si="5"/>
        <v>42</v>
      </c>
    </row>
    <row r="38" spans="1:19" x14ac:dyDescent="0.3">
      <c r="A38" s="63" t="s">
        <v>193</v>
      </c>
      <c r="B38" s="64">
        <f>VLOOKUP($A38,'Return Data'!$B$7:$R$2843,3,0)</f>
        <v>44321</v>
      </c>
      <c r="C38" s="65">
        <f>VLOOKUP($A38,'Return Data'!$B$7:$R$2843,4,0)</f>
        <v>67.125699999999995</v>
      </c>
      <c r="D38" s="65">
        <f>VLOOKUP($A38,'Return Data'!$B$7:$R$2843,10,0)</f>
        <v>4.056</v>
      </c>
      <c r="E38" s="66">
        <f t="shared" si="0"/>
        <v>20</v>
      </c>
      <c r="F38" s="65">
        <f>VLOOKUP($A38,'Return Data'!$B$7:$R$2843,11,0)</f>
        <v>32.003100000000003</v>
      </c>
      <c r="G38" s="66">
        <f t="shared" si="1"/>
        <v>15</v>
      </c>
      <c r="H38" s="65">
        <f>VLOOKUP($A38,'Return Data'!$B$7:$R$2843,12,0)</f>
        <v>45.264800000000001</v>
      </c>
      <c r="I38" s="66">
        <f t="shared" si="2"/>
        <v>18</v>
      </c>
      <c r="J38" s="65">
        <f>VLOOKUP($A38,'Return Data'!$B$7:$R$2843,13,0)</f>
        <v>66.026600000000002</v>
      </c>
      <c r="K38" s="66">
        <f t="shared" si="3"/>
        <v>29</v>
      </c>
      <c r="L38" s="65">
        <f>VLOOKUP($A38,'Return Data'!$B$7:$R$2843,17,0)</f>
        <v>6.7016999999999998</v>
      </c>
      <c r="M38" s="66">
        <f t="shared" si="8"/>
        <v>60</v>
      </c>
      <c r="N38" s="65">
        <f>VLOOKUP($A38,'Return Data'!$B$7:$R$2843,14,0)</f>
        <v>2.8809</v>
      </c>
      <c r="O38" s="66">
        <f t="shared" si="9"/>
        <v>47</v>
      </c>
      <c r="P38" s="65">
        <f>VLOOKUP($A38,'Return Data'!$B$7:$R$2843,15,0)</f>
        <v>8.8688000000000002</v>
      </c>
      <c r="Q38" s="66">
        <f>RANK(P38,P$8:P$71,0)</f>
        <v>37</v>
      </c>
      <c r="R38" s="65">
        <f>VLOOKUP($A38,'Return Data'!$B$7:$R$2843,16,0)</f>
        <v>12.674799999999999</v>
      </c>
      <c r="S38" s="67">
        <f t="shared" si="5"/>
        <v>40</v>
      </c>
    </row>
    <row r="39" spans="1:19" x14ac:dyDescent="0.3">
      <c r="A39" s="63" t="s">
        <v>194</v>
      </c>
      <c r="B39" s="64">
        <f>VLOOKUP($A39,'Return Data'!$B$7:$R$2843,3,0)</f>
        <v>44321</v>
      </c>
      <c r="C39" s="65">
        <f>VLOOKUP($A39,'Return Data'!$B$7:$R$2843,4,0)</f>
        <v>15.369899999999999</v>
      </c>
      <c r="D39" s="65">
        <f>VLOOKUP($A39,'Return Data'!$B$7:$R$2843,10,0)</f>
        <v>3.9399000000000002</v>
      </c>
      <c r="E39" s="66">
        <f t="shared" si="0"/>
        <v>22</v>
      </c>
      <c r="F39" s="65">
        <f>VLOOKUP($A39,'Return Data'!$B$7:$R$2843,11,0)</f>
        <v>21.494499999999999</v>
      </c>
      <c r="G39" s="66">
        <f t="shared" si="1"/>
        <v>54</v>
      </c>
      <c r="H39" s="65">
        <f>VLOOKUP($A39,'Return Data'!$B$7:$R$2843,12,0)</f>
        <v>32.299500000000002</v>
      </c>
      <c r="I39" s="66">
        <f t="shared" si="2"/>
        <v>53</v>
      </c>
      <c r="J39" s="65">
        <f>VLOOKUP($A39,'Return Data'!$B$7:$R$2843,13,0)</f>
        <v>72.046000000000006</v>
      </c>
      <c r="K39" s="66">
        <f t="shared" si="3"/>
        <v>17</v>
      </c>
      <c r="L39" s="65"/>
      <c r="M39" s="66"/>
      <c r="N39" s="65"/>
      <c r="O39" s="66"/>
      <c r="P39" s="65"/>
      <c r="Q39" s="66"/>
      <c r="R39" s="65">
        <f>VLOOKUP($A39,'Return Data'!$B$7:$R$2843,16,0)</f>
        <v>27.251200000000001</v>
      </c>
      <c r="S39" s="67">
        <f t="shared" si="5"/>
        <v>1</v>
      </c>
    </row>
    <row r="40" spans="1:19" x14ac:dyDescent="0.3">
      <c r="A40" s="63" t="s">
        <v>195</v>
      </c>
      <c r="B40" s="64">
        <f>VLOOKUP($A40,'Return Data'!$B$7:$R$2843,3,0)</f>
        <v>44321</v>
      </c>
      <c r="C40" s="65">
        <f>VLOOKUP($A40,'Return Data'!$B$7:$R$2843,4,0)</f>
        <v>20.51</v>
      </c>
      <c r="D40" s="65">
        <f>VLOOKUP($A40,'Return Data'!$B$7:$R$2843,10,0)</f>
        <v>2.8069999999999999</v>
      </c>
      <c r="E40" s="66">
        <f t="shared" ref="E40:E71" si="10">RANK(D40,D$8:D$71,0)</f>
        <v>27</v>
      </c>
      <c r="F40" s="65">
        <f>VLOOKUP($A40,'Return Data'!$B$7:$R$2843,11,0)</f>
        <v>29.400600000000001</v>
      </c>
      <c r="G40" s="66">
        <f t="shared" ref="G40:G71" si="11">RANK(F40,F$8:F$71,0)</f>
        <v>20</v>
      </c>
      <c r="H40" s="65">
        <f>VLOOKUP($A40,'Return Data'!$B$7:$R$2843,12,0)</f>
        <v>38.487499999999997</v>
      </c>
      <c r="I40" s="66">
        <f t="shared" ref="I40:I71" si="12">RANK(H40,H$8:H$71,0)</f>
        <v>32</v>
      </c>
      <c r="J40" s="65">
        <f>VLOOKUP($A40,'Return Data'!$B$7:$R$2843,13,0)</f>
        <v>66.072900000000004</v>
      </c>
      <c r="K40" s="66">
        <f t="shared" ref="K40:K71" si="13">RANK(J40,J$8:J$71,0)</f>
        <v>28</v>
      </c>
      <c r="L40" s="65">
        <f>VLOOKUP($A40,'Return Data'!$B$7:$R$2843,17,0)</f>
        <v>16.703299999999999</v>
      </c>
      <c r="M40" s="66">
        <f t="shared" ref="M40:M52" si="14">RANK(L40,L$8:L$71,0)</f>
        <v>22</v>
      </c>
      <c r="N40" s="65">
        <f>VLOOKUP($A40,'Return Data'!$B$7:$R$2843,14,0)</f>
        <v>12.229699999999999</v>
      </c>
      <c r="O40" s="66">
        <f t="shared" ref="O40:O49" si="15">RANK(N40,N$8:N$71,0)</f>
        <v>14</v>
      </c>
      <c r="P40" s="65"/>
      <c r="Q40" s="66"/>
      <c r="R40" s="65">
        <f>VLOOKUP($A40,'Return Data'!$B$7:$R$2843,16,0)</f>
        <v>14.22</v>
      </c>
      <c r="S40" s="67">
        <f t="shared" ref="S40:S71" si="16">RANK(R40,R$8:R$71,0)</f>
        <v>30</v>
      </c>
    </row>
    <row r="41" spans="1:19" x14ac:dyDescent="0.3">
      <c r="A41" s="63" t="s">
        <v>196</v>
      </c>
      <c r="B41" s="64">
        <f>VLOOKUP($A41,'Return Data'!$B$7:$R$2843,3,0)</f>
        <v>44321</v>
      </c>
      <c r="C41" s="65">
        <f>VLOOKUP($A41,'Return Data'!$B$7:$R$2843,4,0)</f>
        <v>257.91000000000003</v>
      </c>
      <c r="D41" s="65">
        <f>VLOOKUP($A41,'Return Data'!$B$7:$R$2843,10,0)</f>
        <v>-1.1536</v>
      </c>
      <c r="E41" s="66">
        <f t="shared" si="10"/>
        <v>54</v>
      </c>
      <c r="F41" s="65">
        <f>VLOOKUP($A41,'Return Data'!$B$7:$R$2843,11,0)</f>
        <v>23.366499999999998</v>
      </c>
      <c r="G41" s="66">
        <f t="shared" si="11"/>
        <v>45</v>
      </c>
      <c r="H41" s="65">
        <f>VLOOKUP($A41,'Return Data'!$B$7:$R$2843,12,0)</f>
        <v>35.685000000000002</v>
      </c>
      <c r="I41" s="66">
        <f t="shared" si="12"/>
        <v>39</v>
      </c>
      <c r="J41" s="65">
        <f>VLOOKUP($A41,'Return Data'!$B$7:$R$2843,13,0)</f>
        <v>63.741999999999997</v>
      </c>
      <c r="K41" s="66">
        <f t="shared" si="13"/>
        <v>38</v>
      </c>
      <c r="L41" s="65">
        <f>VLOOKUP($A41,'Return Data'!$B$7:$R$2843,17,0)</f>
        <v>13.0275</v>
      </c>
      <c r="M41" s="66">
        <f t="shared" si="14"/>
        <v>42</v>
      </c>
      <c r="N41" s="65">
        <f>VLOOKUP($A41,'Return Data'!$B$7:$R$2843,14,0)</f>
        <v>7.4097</v>
      </c>
      <c r="O41" s="66">
        <f t="shared" si="15"/>
        <v>36</v>
      </c>
      <c r="P41" s="65">
        <f>VLOOKUP($A41,'Return Data'!$B$7:$R$2843,15,0)</f>
        <v>11.916</v>
      </c>
      <c r="Q41" s="66">
        <f t="shared" ref="Q41:Q47" si="17">RANK(P41,P$8:P$71,0)</f>
        <v>32</v>
      </c>
      <c r="R41" s="65">
        <f>VLOOKUP($A41,'Return Data'!$B$7:$R$2843,16,0)</f>
        <v>11.776899999999999</v>
      </c>
      <c r="S41" s="67">
        <f t="shared" si="16"/>
        <v>46</v>
      </c>
    </row>
    <row r="42" spans="1:19" x14ac:dyDescent="0.3">
      <c r="A42" s="63" t="s">
        <v>197</v>
      </c>
      <c r="B42" s="64">
        <f>VLOOKUP($A42,'Return Data'!$B$7:$R$2843,3,0)</f>
        <v>44321</v>
      </c>
      <c r="C42" s="65">
        <f>VLOOKUP($A42,'Return Data'!$B$7:$R$2843,4,0)</f>
        <v>276.22000000000003</v>
      </c>
      <c r="D42" s="65">
        <f>VLOOKUP($A42,'Return Data'!$B$7:$R$2843,10,0)</f>
        <v>-1.1523000000000001</v>
      </c>
      <c r="E42" s="66">
        <f t="shared" si="10"/>
        <v>53</v>
      </c>
      <c r="F42" s="65">
        <f>VLOOKUP($A42,'Return Data'!$B$7:$R$2843,11,0)</f>
        <v>23.301500000000001</v>
      </c>
      <c r="G42" s="66">
        <f t="shared" si="11"/>
        <v>46</v>
      </c>
      <c r="H42" s="65">
        <f>VLOOKUP($A42,'Return Data'!$B$7:$R$2843,12,0)</f>
        <v>35.435200000000002</v>
      </c>
      <c r="I42" s="66">
        <f t="shared" si="12"/>
        <v>41</v>
      </c>
      <c r="J42" s="65">
        <f>VLOOKUP($A42,'Return Data'!$B$7:$R$2843,13,0)</f>
        <v>63.0867</v>
      </c>
      <c r="K42" s="66">
        <f t="shared" si="13"/>
        <v>39</v>
      </c>
      <c r="L42" s="65">
        <f>VLOOKUP($A42,'Return Data'!$B$7:$R$2843,17,0)</f>
        <v>13.3725</v>
      </c>
      <c r="M42" s="66">
        <f t="shared" si="14"/>
        <v>35</v>
      </c>
      <c r="N42" s="65">
        <f>VLOOKUP($A42,'Return Data'!$B$7:$R$2843,14,0)</f>
        <v>7.4820000000000002</v>
      </c>
      <c r="O42" s="66">
        <f t="shared" si="15"/>
        <v>35</v>
      </c>
      <c r="P42" s="65">
        <f>VLOOKUP($A42,'Return Data'!$B$7:$R$2843,15,0)</f>
        <v>15.1104</v>
      </c>
      <c r="Q42" s="66">
        <f t="shared" si="17"/>
        <v>16</v>
      </c>
      <c r="R42" s="65">
        <f>VLOOKUP($A42,'Return Data'!$B$7:$R$2843,16,0)</f>
        <v>15.056800000000001</v>
      </c>
      <c r="S42" s="67">
        <f t="shared" si="16"/>
        <v>24</v>
      </c>
    </row>
    <row r="43" spans="1:19" x14ac:dyDescent="0.3">
      <c r="A43" s="63" t="s">
        <v>198</v>
      </c>
      <c r="B43" s="64">
        <f>VLOOKUP($A43,'Return Data'!$B$7:$R$2843,3,0)</f>
        <v>44321</v>
      </c>
      <c r="C43" s="65">
        <f>VLOOKUP($A43,'Return Data'!$B$7:$R$2843,4,0)</f>
        <v>186.17349999999999</v>
      </c>
      <c r="D43" s="65">
        <f>VLOOKUP($A43,'Return Data'!$B$7:$R$2843,10,0)</f>
        <v>20.980599999999999</v>
      </c>
      <c r="E43" s="66">
        <f t="shared" si="10"/>
        <v>1</v>
      </c>
      <c r="F43" s="65">
        <f>VLOOKUP($A43,'Return Data'!$B$7:$R$2843,11,0)</f>
        <v>50.503100000000003</v>
      </c>
      <c r="G43" s="66">
        <f t="shared" si="11"/>
        <v>1</v>
      </c>
      <c r="H43" s="65">
        <f>VLOOKUP($A43,'Return Data'!$B$7:$R$2843,12,0)</f>
        <v>69.9328</v>
      </c>
      <c r="I43" s="66">
        <f t="shared" si="12"/>
        <v>1</v>
      </c>
      <c r="J43" s="65">
        <f>VLOOKUP($A43,'Return Data'!$B$7:$R$2843,13,0)</f>
        <v>127.0566</v>
      </c>
      <c r="K43" s="66">
        <f t="shared" si="13"/>
        <v>1</v>
      </c>
      <c r="L43" s="65">
        <f>VLOOKUP($A43,'Return Data'!$B$7:$R$2843,17,0)</f>
        <v>40.075800000000001</v>
      </c>
      <c r="M43" s="66">
        <f t="shared" si="14"/>
        <v>1</v>
      </c>
      <c r="N43" s="65">
        <f>VLOOKUP($A43,'Return Data'!$B$7:$R$2843,14,0)</f>
        <v>26.622599999999998</v>
      </c>
      <c r="O43" s="66">
        <f t="shared" si="15"/>
        <v>1</v>
      </c>
      <c r="P43" s="65">
        <f>VLOOKUP($A43,'Return Data'!$B$7:$R$2843,15,0)</f>
        <v>23.785499999999999</v>
      </c>
      <c r="Q43" s="66">
        <f t="shared" si="17"/>
        <v>2</v>
      </c>
      <c r="R43" s="65">
        <f>VLOOKUP($A43,'Return Data'!$B$7:$R$2843,16,0)</f>
        <v>20.588100000000001</v>
      </c>
      <c r="S43" s="67">
        <f t="shared" si="16"/>
        <v>7</v>
      </c>
    </row>
    <row r="44" spans="1:19" x14ac:dyDescent="0.3">
      <c r="A44" s="63" t="s">
        <v>199</v>
      </c>
      <c r="B44" s="64">
        <f>VLOOKUP($A44,'Return Data'!$B$7:$R$2843,3,0)</f>
        <v>44321</v>
      </c>
      <c r="C44" s="65">
        <f>VLOOKUP($A44,'Return Data'!$B$7:$R$2843,4,0)</f>
        <v>66.94</v>
      </c>
      <c r="D44" s="65">
        <f>VLOOKUP($A44,'Return Data'!$B$7:$R$2843,10,0)</f>
        <v>0.72219999999999995</v>
      </c>
      <c r="E44" s="66">
        <f t="shared" si="10"/>
        <v>37</v>
      </c>
      <c r="F44" s="65">
        <f>VLOOKUP($A44,'Return Data'!$B$7:$R$2843,11,0)</f>
        <v>25.969100000000001</v>
      </c>
      <c r="G44" s="66">
        <f t="shared" si="11"/>
        <v>31</v>
      </c>
      <c r="H44" s="65">
        <f>VLOOKUP($A44,'Return Data'!$B$7:$R$2843,12,0)</f>
        <v>41.313099999999999</v>
      </c>
      <c r="I44" s="66">
        <f t="shared" si="12"/>
        <v>24</v>
      </c>
      <c r="J44" s="65">
        <f>VLOOKUP($A44,'Return Data'!$B$7:$R$2843,13,0)</f>
        <v>66.310599999999994</v>
      </c>
      <c r="K44" s="66">
        <f t="shared" si="13"/>
        <v>27</v>
      </c>
      <c r="L44" s="65">
        <f>VLOOKUP($A44,'Return Data'!$B$7:$R$2843,17,0)</f>
        <v>10.2575</v>
      </c>
      <c r="M44" s="66">
        <f t="shared" si="14"/>
        <v>56</v>
      </c>
      <c r="N44" s="65">
        <f>VLOOKUP($A44,'Return Data'!$B$7:$R$2843,14,0)</f>
        <v>8.4549000000000003</v>
      </c>
      <c r="O44" s="66">
        <f t="shared" si="15"/>
        <v>32</v>
      </c>
      <c r="P44" s="65">
        <f>VLOOKUP($A44,'Return Data'!$B$7:$R$2843,15,0)</f>
        <v>11.679500000000001</v>
      </c>
      <c r="Q44" s="66">
        <f t="shared" si="17"/>
        <v>34</v>
      </c>
      <c r="R44" s="65">
        <f>VLOOKUP($A44,'Return Data'!$B$7:$R$2843,16,0)</f>
        <v>16.6098</v>
      </c>
      <c r="S44" s="67">
        <f t="shared" si="16"/>
        <v>14</v>
      </c>
    </row>
    <row r="45" spans="1:19" x14ac:dyDescent="0.3">
      <c r="A45" s="63" t="s">
        <v>370</v>
      </c>
      <c r="B45" s="64">
        <f>VLOOKUP($A45,'Return Data'!$B$7:$R$2843,3,0)</f>
        <v>44321</v>
      </c>
      <c r="C45" s="65">
        <f>VLOOKUP($A45,'Return Data'!$B$7:$R$2843,4,0)</f>
        <v>194.0675</v>
      </c>
      <c r="D45" s="65">
        <f>VLOOKUP($A45,'Return Data'!$B$7:$R$2843,10,0)</f>
        <v>0.63129999999999997</v>
      </c>
      <c r="E45" s="66">
        <f t="shared" si="10"/>
        <v>39</v>
      </c>
      <c r="F45" s="65">
        <f>VLOOKUP($A45,'Return Data'!$B$7:$R$2843,11,0)</f>
        <v>25.9008</v>
      </c>
      <c r="G45" s="66">
        <f t="shared" si="11"/>
        <v>32</v>
      </c>
      <c r="H45" s="65">
        <f>VLOOKUP($A45,'Return Data'!$B$7:$R$2843,12,0)</f>
        <v>33.377299999999998</v>
      </c>
      <c r="I45" s="66">
        <f t="shared" si="12"/>
        <v>48</v>
      </c>
      <c r="J45" s="65">
        <f>VLOOKUP($A45,'Return Data'!$B$7:$R$2843,13,0)</f>
        <v>62.150199999999998</v>
      </c>
      <c r="K45" s="66">
        <f t="shared" si="13"/>
        <v>42</v>
      </c>
      <c r="L45" s="65">
        <f>VLOOKUP($A45,'Return Data'!$B$7:$R$2843,17,0)</f>
        <v>13.9894</v>
      </c>
      <c r="M45" s="66">
        <f t="shared" si="14"/>
        <v>32</v>
      </c>
      <c r="N45" s="65">
        <f>VLOOKUP($A45,'Return Data'!$B$7:$R$2843,14,0)</f>
        <v>10.1617</v>
      </c>
      <c r="O45" s="66">
        <f t="shared" si="15"/>
        <v>24</v>
      </c>
      <c r="P45" s="65">
        <f>VLOOKUP($A45,'Return Data'!$B$7:$R$2843,15,0)</f>
        <v>12.3674</v>
      </c>
      <c r="Q45" s="66">
        <f t="shared" si="17"/>
        <v>29</v>
      </c>
      <c r="R45" s="65">
        <f>VLOOKUP($A45,'Return Data'!$B$7:$R$2843,16,0)</f>
        <v>13.478400000000001</v>
      </c>
      <c r="S45" s="67">
        <f t="shared" si="16"/>
        <v>37</v>
      </c>
    </row>
    <row r="46" spans="1:19" x14ac:dyDescent="0.3">
      <c r="A46" s="63" t="s">
        <v>201</v>
      </c>
      <c r="B46" s="64">
        <f>VLOOKUP($A46,'Return Data'!$B$7:$R$2843,3,0)</f>
        <v>44321</v>
      </c>
      <c r="C46" s="65">
        <f>VLOOKUP($A46,'Return Data'!$B$7:$R$2843,4,0)</f>
        <v>20.238800000000001</v>
      </c>
      <c r="D46" s="65">
        <f>VLOOKUP($A46,'Return Data'!$B$7:$R$2843,10,0)</f>
        <v>7.5610999999999997</v>
      </c>
      <c r="E46" s="66">
        <f t="shared" si="10"/>
        <v>14</v>
      </c>
      <c r="F46" s="65">
        <f>VLOOKUP($A46,'Return Data'!$B$7:$R$2843,11,0)</f>
        <v>32.815300000000001</v>
      </c>
      <c r="G46" s="66">
        <f t="shared" si="11"/>
        <v>11</v>
      </c>
      <c r="H46" s="65">
        <f>VLOOKUP($A46,'Return Data'!$B$7:$R$2843,12,0)</f>
        <v>46.8005</v>
      </c>
      <c r="I46" s="66">
        <f t="shared" si="12"/>
        <v>12</v>
      </c>
      <c r="J46" s="65">
        <f>VLOOKUP($A46,'Return Data'!$B$7:$R$2843,13,0)</f>
        <v>88.557299999999998</v>
      </c>
      <c r="K46" s="66">
        <f t="shared" si="13"/>
        <v>10</v>
      </c>
      <c r="L46" s="65">
        <f>VLOOKUP($A46,'Return Data'!$B$7:$R$2843,17,0)</f>
        <v>21.720800000000001</v>
      </c>
      <c r="M46" s="66">
        <f t="shared" si="14"/>
        <v>11</v>
      </c>
      <c r="N46" s="65">
        <f>VLOOKUP($A46,'Return Data'!$B$7:$R$2843,14,0)</f>
        <v>12.7113</v>
      </c>
      <c r="O46" s="66">
        <f t="shared" si="15"/>
        <v>13</v>
      </c>
      <c r="P46" s="65">
        <f>VLOOKUP($A46,'Return Data'!$B$7:$R$2843,15,0)</f>
        <v>15.700799999999999</v>
      </c>
      <c r="Q46" s="66">
        <f t="shared" si="17"/>
        <v>13</v>
      </c>
      <c r="R46" s="65">
        <f>VLOOKUP($A46,'Return Data'!$B$7:$R$2843,16,0)</f>
        <v>12.043100000000001</v>
      </c>
      <c r="S46" s="67">
        <f t="shared" si="16"/>
        <v>44</v>
      </c>
    </row>
    <row r="47" spans="1:19" x14ac:dyDescent="0.3">
      <c r="A47" s="63" t="s">
        <v>202</v>
      </c>
      <c r="B47" s="64">
        <f>VLOOKUP($A47,'Return Data'!$B$7:$R$2843,3,0)</f>
        <v>44321</v>
      </c>
      <c r="C47" s="65">
        <f>VLOOKUP($A47,'Return Data'!$B$7:$R$2843,4,0)</f>
        <v>21.409400000000002</v>
      </c>
      <c r="D47" s="65">
        <f>VLOOKUP($A47,'Return Data'!$B$7:$R$2843,10,0)</f>
        <v>7.1123000000000003</v>
      </c>
      <c r="E47" s="66">
        <f t="shared" si="10"/>
        <v>16</v>
      </c>
      <c r="F47" s="65">
        <f>VLOOKUP($A47,'Return Data'!$B$7:$R$2843,11,0)</f>
        <v>31.8386</v>
      </c>
      <c r="G47" s="66">
        <f t="shared" si="11"/>
        <v>16</v>
      </c>
      <c r="H47" s="65">
        <f>VLOOKUP($A47,'Return Data'!$B$7:$R$2843,12,0)</f>
        <v>45.496699999999997</v>
      </c>
      <c r="I47" s="66">
        <f t="shared" si="12"/>
        <v>15</v>
      </c>
      <c r="J47" s="65">
        <f>VLOOKUP($A47,'Return Data'!$B$7:$R$2843,13,0)</f>
        <v>85.500900000000001</v>
      </c>
      <c r="K47" s="66">
        <f t="shared" si="13"/>
        <v>12</v>
      </c>
      <c r="L47" s="65">
        <f>VLOOKUP($A47,'Return Data'!$B$7:$R$2843,17,0)</f>
        <v>23.189800000000002</v>
      </c>
      <c r="M47" s="66">
        <f t="shared" si="14"/>
        <v>7</v>
      </c>
      <c r="N47" s="65">
        <f>VLOOKUP($A47,'Return Data'!$B$7:$R$2843,14,0)</f>
        <v>14.065899999999999</v>
      </c>
      <c r="O47" s="66">
        <f t="shared" si="15"/>
        <v>9</v>
      </c>
      <c r="P47" s="65">
        <f>VLOOKUP($A47,'Return Data'!$B$7:$R$2843,15,0)</f>
        <v>16.954699999999999</v>
      </c>
      <c r="Q47" s="66">
        <f t="shared" si="17"/>
        <v>9</v>
      </c>
      <c r="R47" s="65">
        <f>VLOOKUP($A47,'Return Data'!$B$7:$R$2843,16,0)</f>
        <v>13.249599999999999</v>
      </c>
      <c r="S47" s="67">
        <f t="shared" si="16"/>
        <v>39</v>
      </c>
    </row>
    <row r="48" spans="1:19" x14ac:dyDescent="0.3">
      <c r="A48" s="63" t="s">
        <v>203</v>
      </c>
      <c r="B48" s="64">
        <f>VLOOKUP($A48,'Return Data'!$B$7:$R$2843,3,0)</f>
        <v>44321</v>
      </c>
      <c r="C48" s="65">
        <f>VLOOKUP($A48,'Return Data'!$B$7:$R$2843,4,0)</f>
        <v>21.137699999999999</v>
      </c>
      <c r="D48" s="65">
        <f>VLOOKUP($A48,'Return Data'!$B$7:$R$2843,10,0)</f>
        <v>7.5107999999999997</v>
      </c>
      <c r="E48" s="66">
        <f t="shared" si="10"/>
        <v>15</v>
      </c>
      <c r="F48" s="65">
        <f>VLOOKUP($A48,'Return Data'!$B$7:$R$2843,11,0)</f>
        <v>32.807000000000002</v>
      </c>
      <c r="G48" s="66">
        <f t="shared" si="11"/>
        <v>12</v>
      </c>
      <c r="H48" s="65">
        <f>VLOOKUP($A48,'Return Data'!$B$7:$R$2843,12,0)</f>
        <v>46.582900000000002</v>
      </c>
      <c r="I48" s="66">
        <f t="shared" si="12"/>
        <v>13</v>
      </c>
      <c r="J48" s="65">
        <f>VLOOKUP($A48,'Return Data'!$B$7:$R$2843,13,0)</f>
        <v>85.863500000000002</v>
      </c>
      <c r="K48" s="66">
        <f t="shared" si="13"/>
        <v>11</v>
      </c>
      <c r="L48" s="65">
        <f>VLOOKUP($A48,'Return Data'!$B$7:$R$2843,17,0)</f>
        <v>23.036899999999999</v>
      </c>
      <c r="M48" s="66">
        <f t="shared" si="14"/>
        <v>8</v>
      </c>
      <c r="N48" s="65">
        <f>VLOOKUP($A48,'Return Data'!$B$7:$R$2843,14,0)</f>
        <v>15.3653</v>
      </c>
      <c r="O48" s="66">
        <f t="shared" si="15"/>
        <v>6</v>
      </c>
      <c r="P48" s="65"/>
      <c r="Q48" s="66"/>
      <c r="R48" s="65">
        <f>VLOOKUP($A48,'Return Data'!$B$7:$R$2843,16,0)</f>
        <v>15.812099999999999</v>
      </c>
      <c r="S48" s="67">
        <f t="shared" si="16"/>
        <v>17</v>
      </c>
    </row>
    <row r="49" spans="1:19" x14ac:dyDescent="0.3">
      <c r="A49" s="63" t="s">
        <v>204</v>
      </c>
      <c r="B49" s="64">
        <f>VLOOKUP($A49,'Return Data'!$B$7:$R$2843,3,0)</f>
        <v>44321</v>
      </c>
      <c r="C49" s="65">
        <f>VLOOKUP($A49,'Return Data'!$B$7:$R$2843,4,0)</f>
        <v>22.451000000000001</v>
      </c>
      <c r="D49" s="65">
        <f>VLOOKUP($A49,'Return Data'!$B$7:$R$2843,10,0)</f>
        <v>9.8933999999999997</v>
      </c>
      <c r="E49" s="66">
        <f t="shared" si="10"/>
        <v>9</v>
      </c>
      <c r="F49" s="65">
        <f>VLOOKUP($A49,'Return Data'!$B$7:$R$2843,11,0)</f>
        <v>41.512799999999999</v>
      </c>
      <c r="G49" s="66">
        <f t="shared" si="11"/>
        <v>8</v>
      </c>
      <c r="H49" s="65">
        <f>VLOOKUP($A49,'Return Data'!$B$7:$R$2843,12,0)</f>
        <v>56.982399999999998</v>
      </c>
      <c r="I49" s="66">
        <f t="shared" si="12"/>
        <v>8</v>
      </c>
      <c r="J49" s="65">
        <f>VLOOKUP($A49,'Return Data'!$B$7:$R$2843,13,0)</f>
        <v>90.091999999999999</v>
      </c>
      <c r="K49" s="66">
        <f t="shared" si="13"/>
        <v>7</v>
      </c>
      <c r="L49" s="65">
        <f>VLOOKUP($A49,'Return Data'!$B$7:$R$2843,17,0)</f>
        <v>32.407499999999999</v>
      </c>
      <c r="M49" s="66">
        <f t="shared" si="14"/>
        <v>3</v>
      </c>
      <c r="N49" s="65">
        <f>VLOOKUP($A49,'Return Data'!$B$7:$R$2843,14,0)</f>
        <v>18.6037</v>
      </c>
      <c r="O49" s="66">
        <f t="shared" si="15"/>
        <v>3</v>
      </c>
      <c r="P49" s="65"/>
      <c r="Q49" s="66"/>
      <c r="R49" s="65">
        <f>VLOOKUP($A49,'Return Data'!$B$7:$R$2843,16,0)</f>
        <v>21.813600000000001</v>
      </c>
      <c r="S49" s="67">
        <f t="shared" si="16"/>
        <v>4</v>
      </c>
    </row>
    <row r="50" spans="1:19" x14ac:dyDescent="0.3">
      <c r="A50" s="63" t="s">
        <v>205</v>
      </c>
      <c r="B50" s="64">
        <f>VLOOKUP($A50,'Return Data'!$B$7:$R$2843,3,0)</f>
        <v>44321</v>
      </c>
      <c r="C50" s="65">
        <f>VLOOKUP($A50,'Return Data'!$B$7:$R$2843,4,0)</f>
        <v>13.6691</v>
      </c>
      <c r="D50" s="65">
        <f>VLOOKUP($A50,'Return Data'!$B$7:$R$2843,10,0)</f>
        <v>1.5972999999999999</v>
      </c>
      <c r="E50" s="66">
        <f t="shared" si="10"/>
        <v>31</v>
      </c>
      <c r="F50" s="65">
        <f>VLOOKUP($A50,'Return Data'!$B$7:$R$2843,11,0)</f>
        <v>24.369700000000002</v>
      </c>
      <c r="G50" s="66">
        <f t="shared" si="11"/>
        <v>39</v>
      </c>
      <c r="H50" s="65">
        <f>VLOOKUP($A50,'Return Data'!$B$7:$R$2843,12,0)</f>
        <v>33.8782</v>
      </c>
      <c r="I50" s="66">
        <f t="shared" si="12"/>
        <v>47</v>
      </c>
      <c r="J50" s="65">
        <f>VLOOKUP($A50,'Return Data'!$B$7:$R$2843,13,0)</f>
        <v>56.879899999999999</v>
      </c>
      <c r="K50" s="66">
        <f t="shared" si="13"/>
        <v>53</v>
      </c>
      <c r="L50" s="65">
        <f>VLOOKUP($A50,'Return Data'!$B$7:$R$2843,17,0)</f>
        <v>16.087700000000002</v>
      </c>
      <c r="M50" s="66">
        <f t="shared" si="14"/>
        <v>24</v>
      </c>
      <c r="N50" s="65"/>
      <c r="O50" s="66"/>
      <c r="P50" s="65"/>
      <c r="Q50" s="66"/>
      <c r="R50" s="65">
        <f>VLOOKUP($A50,'Return Data'!$B$7:$R$2843,16,0)</f>
        <v>10.5738</v>
      </c>
      <c r="S50" s="67">
        <f t="shared" si="16"/>
        <v>50</v>
      </c>
    </row>
    <row r="51" spans="1:19" x14ac:dyDescent="0.3">
      <c r="A51" s="63" t="s">
        <v>206</v>
      </c>
      <c r="B51" s="64">
        <f>VLOOKUP($A51,'Return Data'!$B$7:$R$2843,3,0)</f>
        <v>44321</v>
      </c>
      <c r="C51" s="65">
        <f>VLOOKUP($A51,'Return Data'!$B$7:$R$2843,4,0)</f>
        <v>14.9611</v>
      </c>
      <c r="D51" s="65">
        <f>VLOOKUP($A51,'Return Data'!$B$7:$R$2843,10,0)</f>
        <v>3.4769000000000001</v>
      </c>
      <c r="E51" s="66">
        <f t="shared" si="10"/>
        <v>23</v>
      </c>
      <c r="F51" s="65">
        <f>VLOOKUP($A51,'Return Data'!$B$7:$R$2843,11,0)</f>
        <v>25.6159</v>
      </c>
      <c r="G51" s="66">
        <f t="shared" si="11"/>
        <v>33</v>
      </c>
      <c r="H51" s="65">
        <f>VLOOKUP($A51,'Return Data'!$B$7:$R$2843,12,0)</f>
        <v>41.805999999999997</v>
      </c>
      <c r="I51" s="66">
        <f t="shared" si="12"/>
        <v>23</v>
      </c>
      <c r="J51" s="65">
        <f>VLOOKUP($A51,'Return Data'!$B$7:$R$2843,13,0)</f>
        <v>69.846500000000006</v>
      </c>
      <c r="K51" s="66">
        <f t="shared" si="13"/>
        <v>24</v>
      </c>
      <c r="L51" s="65">
        <f>VLOOKUP($A51,'Return Data'!$B$7:$R$2843,17,0)</f>
        <v>19.028700000000001</v>
      </c>
      <c r="M51" s="66">
        <f t="shared" si="14"/>
        <v>12</v>
      </c>
      <c r="N51" s="65"/>
      <c r="O51" s="66"/>
      <c r="P51" s="65"/>
      <c r="Q51" s="66"/>
      <c r="R51" s="65">
        <f>VLOOKUP($A51,'Return Data'!$B$7:$R$2843,16,0)</f>
        <v>15.458500000000001</v>
      </c>
      <c r="S51" s="67">
        <f t="shared" si="16"/>
        <v>19</v>
      </c>
    </row>
    <row r="52" spans="1:19" x14ac:dyDescent="0.3">
      <c r="A52" s="63" t="s">
        <v>207</v>
      </c>
      <c r="B52" s="64">
        <f>VLOOKUP($A52,'Return Data'!$B$7:$R$2843,3,0)</f>
        <v>44321</v>
      </c>
      <c r="C52" s="65">
        <f>VLOOKUP($A52,'Return Data'!$B$7:$R$2843,4,0)</f>
        <v>46.401499999999999</v>
      </c>
      <c r="D52" s="65">
        <f>VLOOKUP($A52,'Return Data'!$B$7:$R$2843,10,0)</f>
        <v>9.6638000000000002</v>
      </c>
      <c r="E52" s="66">
        <f t="shared" si="10"/>
        <v>10</v>
      </c>
      <c r="F52" s="65">
        <f>VLOOKUP($A52,'Return Data'!$B$7:$R$2843,11,0)</f>
        <v>32.735799999999998</v>
      </c>
      <c r="G52" s="66">
        <f t="shared" si="11"/>
        <v>13</v>
      </c>
      <c r="H52" s="65">
        <f>VLOOKUP($A52,'Return Data'!$B$7:$R$2843,12,0)</f>
        <v>51.642899999999997</v>
      </c>
      <c r="I52" s="66">
        <f t="shared" si="12"/>
        <v>10</v>
      </c>
      <c r="J52" s="65">
        <f>VLOOKUP($A52,'Return Data'!$B$7:$R$2843,13,0)</f>
        <v>83.243600000000001</v>
      </c>
      <c r="K52" s="66">
        <f t="shared" si="13"/>
        <v>13</v>
      </c>
      <c r="L52" s="65">
        <f>VLOOKUP($A52,'Return Data'!$B$7:$R$2843,17,0)</f>
        <v>36.6753</v>
      </c>
      <c r="M52" s="66">
        <f t="shared" si="14"/>
        <v>2</v>
      </c>
      <c r="N52" s="65">
        <f>VLOOKUP($A52,'Return Data'!$B$7:$R$2843,14,0)</f>
        <v>25.005500000000001</v>
      </c>
      <c r="O52" s="66">
        <f>RANK(N52,N$8:N$71,0)</f>
        <v>2</v>
      </c>
      <c r="P52" s="65">
        <f>VLOOKUP($A52,'Return Data'!$B$7:$R$2843,15,0)</f>
        <v>24.123000000000001</v>
      </c>
      <c r="Q52" s="66">
        <f>RANK(P52,P$8:P$71,0)</f>
        <v>1</v>
      </c>
      <c r="R52" s="65">
        <f>VLOOKUP($A52,'Return Data'!$B$7:$R$2843,16,0)</f>
        <v>24.094100000000001</v>
      </c>
      <c r="S52" s="67">
        <f t="shared" si="16"/>
        <v>2</v>
      </c>
    </row>
    <row r="53" spans="1:19" x14ac:dyDescent="0.3">
      <c r="A53" s="63" t="s">
        <v>208</v>
      </c>
      <c r="B53" s="64">
        <f>VLOOKUP($A53,'Return Data'!$B$7:$R$2843,3,0)</f>
        <v>44321</v>
      </c>
      <c r="C53" s="65">
        <f>VLOOKUP($A53,'Return Data'!$B$7:$R$2843,4,0)</f>
        <v>13.7164</v>
      </c>
      <c r="D53" s="65">
        <f>VLOOKUP($A53,'Return Data'!$B$7:$R$2843,10,0)</f>
        <v>-1.7921</v>
      </c>
      <c r="E53" s="66">
        <f t="shared" si="10"/>
        <v>58</v>
      </c>
      <c r="F53" s="65">
        <f>VLOOKUP($A53,'Return Data'!$B$7:$R$2843,11,0)</f>
        <v>14.167299999999999</v>
      </c>
      <c r="G53" s="66">
        <f t="shared" si="11"/>
        <v>64</v>
      </c>
      <c r="H53" s="65">
        <f>VLOOKUP($A53,'Return Data'!$B$7:$R$2843,12,0)</f>
        <v>21.779599999999999</v>
      </c>
      <c r="I53" s="66">
        <f t="shared" si="12"/>
        <v>64</v>
      </c>
      <c r="J53" s="65">
        <f>VLOOKUP($A53,'Return Data'!$B$7:$R$2843,13,0)</f>
        <v>43.232799999999997</v>
      </c>
      <c r="K53" s="66">
        <f t="shared" si="13"/>
        <v>61</v>
      </c>
      <c r="L53" s="65"/>
      <c r="M53" s="66"/>
      <c r="N53" s="65"/>
      <c r="O53" s="66"/>
      <c r="P53" s="65"/>
      <c r="Q53" s="66"/>
      <c r="R53" s="65">
        <f>VLOOKUP($A53,'Return Data'!$B$7:$R$2843,16,0)</f>
        <v>14.8894</v>
      </c>
      <c r="S53" s="67">
        <f t="shared" si="16"/>
        <v>28</v>
      </c>
    </row>
    <row r="54" spans="1:19" x14ac:dyDescent="0.3">
      <c r="A54" s="63" t="s">
        <v>209</v>
      </c>
      <c r="B54" s="64">
        <f>VLOOKUP($A54,'Return Data'!$B$7:$R$2843,3,0)</f>
        <v>44321</v>
      </c>
      <c r="C54" s="65">
        <f>VLOOKUP($A54,'Return Data'!$B$7:$R$2843,4,0)</f>
        <v>125.3319</v>
      </c>
      <c r="D54" s="65">
        <f>VLOOKUP($A54,'Return Data'!$B$7:$R$2843,10,0)</f>
        <v>0.1163</v>
      </c>
      <c r="E54" s="66">
        <f t="shared" si="10"/>
        <v>46</v>
      </c>
      <c r="F54" s="65">
        <f>VLOOKUP($A54,'Return Data'!$B$7:$R$2843,11,0)</f>
        <v>24.007899999999999</v>
      </c>
      <c r="G54" s="66">
        <f t="shared" si="11"/>
        <v>41</v>
      </c>
      <c r="H54" s="65">
        <f>VLOOKUP($A54,'Return Data'!$B$7:$R$2843,12,0)</f>
        <v>34.887999999999998</v>
      </c>
      <c r="I54" s="66">
        <f t="shared" si="12"/>
        <v>42</v>
      </c>
      <c r="J54" s="65">
        <f>VLOOKUP($A54,'Return Data'!$B$7:$R$2843,13,0)</f>
        <v>61.927700000000002</v>
      </c>
      <c r="K54" s="66">
        <f t="shared" si="13"/>
        <v>43</v>
      </c>
      <c r="L54" s="65">
        <f>VLOOKUP($A54,'Return Data'!$B$7:$R$2843,17,0)</f>
        <v>9.7704000000000004</v>
      </c>
      <c r="M54" s="66">
        <f t="shared" ref="M54:M71" si="18">RANK(L54,L$8:L$71,0)</f>
        <v>58</v>
      </c>
      <c r="N54" s="65">
        <f>VLOOKUP($A54,'Return Data'!$B$7:$R$2843,14,0)</f>
        <v>5.4950999999999999</v>
      </c>
      <c r="O54" s="66">
        <f t="shared" ref="O54:O60" si="19">RANK(N54,N$8:N$71,0)</f>
        <v>44</v>
      </c>
      <c r="P54" s="65">
        <f>VLOOKUP($A54,'Return Data'!$B$7:$R$2843,15,0)</f>
        <v>11.632</v>
      </c>
      <c r="Q54" s="66">
        <f>RANK(P54,P$8:P$71,0)</f>
        <v>35</v>
      </c>
      <c r="R54" s="65">
        <f>VLOOKUP($A54,'Return Data'!$B$7:$R$2843,16,0)</f>
        <v>11.999000000000001</v>
      </c>
      <c r="S54" s="67">
        <f t="shared" si="16"/>
        <v>45</v>
      </c>
    </row>
    <row r="55" spans="1:19" x14ac:dyDescent="0.3">
      <c r="A55" s="63" t="s">
        <v>210</v>
      </c>
      <c r="B55" s="64">
        <f>VLOOKUP($A55,'Return Data'!$B$7:$R$2843,3,0)</f>
        <v>44321</v>
      </c>
      <c r="C55" s="65">
        <f>VLOOKUP($A55,'Return Data'!$B$7:$R$2843,4,0)</f>
        <v>13.242900000000001</v>
      </c>
      <c r="D55" s="65">
        <f>VLOOKUP($A55,'Return Data'!$B$7:$R$2843,10,0)</f>
        <v>12.259399999999999</v>
      </c>
      <c r="E55" s="66">
        <f t="shared" si="10"/>
        <v>6</v>
      </c>
      <c r="F55" s="65">
        <f>VLOOKUP($A55,'Return Data'!$B$7:$R$2843,11,0)</f>
        <v>44.357199999999999</v>
      </c>
      <c r="G55" s="66">
        <f t="shared" si="11"/>
        <v>7</v>
      </c>
      <c r="H55" s="65">
        <f>VLOOKUP($A55,'Return Data'!$B$7:$R$2843,12,0)</f>
        <v>63.741199999999999</v>
      </c>
      <c r="I55" s="66">
        <f t="shared" si="12"/>
        <v>5</v>
      </c>
      <c r="J55" s="65">
        <f>VLOOKUP($A55,'Return Data'!$B$7:$R$2843,13,0)</f>
        <v>93.618099999999998</v>
      </c>
      <c r="K55" s="66">
        <f t="shared" si="13"/>
        <v>6</v>
      </c>
      <c r="L55" s="65">
        <f>VLOOKUP($A55,'Return Data'!$B$7:$R$2843,17,0)</f>
        <v>12.122</v>
      </c>
      <c r="M55" s="66">
        <f t="shared" si="18"/>
        <v>48</v>
      </c>
      <c r="N55" s="65">
        <f>VLOOKUP($A55,'Return Data'!$B$7:$R$2843,14,0)</f>
        <v>-1.0443</v>
      </c>
      <c r="O55" s="66">
        <f t="shared" si="19"/>
        <v>51</v>
      </c>
      <c r="P55" s="65"/>
      <c r="Q55" s="66"/>
      <c r="R55" s="65">
        <f>VLOOKUP($A55,'Return Data'!$B$7:$R$2843,16,0)</f>
        <v>6.4957000000000003</v>
      </c>
      <c r="S55" s="67">
        <f t="shared" si="16"/>
        <v>56</v>
      </c>
    </row>
    <row r="56" spans="1:19" x14ac:dyDescent="0.3">
      <c r="A56" s="63" t="s">
        <v>211</v>
      </c>
      <c r="B56" s="64">
        <f>VLOOKUP($A56,'Return Data'!$B$7:$R$2843,3,0)</f>
        <v>44321</v>
      </c>
      <c r="C56" s="65">
        <f>VLOOKUP($A56,'Return Data'!$B$7:$R$2843,4,0)</f>
        <v>11.375299999999999</v>
      </c>
      <c r="D56" s="65">
        <f>VLOOKUP($A56,'Return Data'!$B$7:$R$2843,10,0)</f>
        <v>13.340400000000001</v>
      </c>
      <c r="E56" s="66">
        <f t="shared" si="10"/>
        <v>4</v>
      </c>
      <c r="F56" s="65">
        <f>VLOOKUP($A56,'Return Data'!$B$7:$R$2843,11,0)</f>
        <v>45.981299999999997</v>
      </c>
      <c r="G56" s="66">
        <f t="shared" si="11"/>
        <v>4</v>
      </c>
      <c r="H56" s="65">
        <f>VLOOKUP($A56,'Return Data'!$B$7:$R$2843,12,0)</f>
        <v>65.832800000000006</v>
      </c>
      <c r="I56" s="66">
        <f t="shared" si="12"/>
        <v>4</v>
      </c>
      <c r="J56" s="65">
        <f>VLOOKUP($A56,'Return Data'!$B$7:$R$2843,13,0)</f>
        <v>96.964699999999993</v>
      </c>
      <c r="K56" s="66">
        <f t="shared" si="13"/>
        <v>5</v>
      </c>
      <c r="L56" s="65">
        <f>VLOOKUP($A56,'Return Data'!$B$7:$R$2843,17,0)</f>
        <v>13.169700000000001</v>
      </c>
      <c r="M56" s="66">
        <f t="shared" si="18"/>
        <v>40</v>
      </c>
      <c r="N56" s="65">
        <f>VLOOKUP($A56,'Return Data'!$B$7:$R$2843,14,0)</f>
        <v>-0.71079999999999999</v>
      </c>
      <c r="O56" s="66">
        <f t="shared" si="19"/>
        <v>50</v>
      </c>
      <c r="P56" s="65"/>
      <c r="Q56" s="66"/>
      <c r="R56" s="65">
        <f>VLOOKUP($A56,'Return Data'!$B$7:$R$2843,16,0)</f>
        <v>3.1787999999999998</v>
      </c>
      <c r="S56" s="67">
        <f t="shared" si="16"/>
        <v>62</v>
      </c>
    </row>
    <row r="57" spans="1:19" x14ac:dyDescent="0.3">
      <c r="A57" s="63" t="s">
        <v>212</v>
      </c>
      <c r="B57" s="64">
        <f>VLOOKUP($A57,'Return Data'!$B$7:$R$2843,3,0)</f>
        <v>44321</v>
      </c>
      <c r="C57" s="65">
        <f>VLOOKUP($A57,'Return Data'!$B$7:$R$2843,4,0)</f>
        <v>11.2979</v>
      </c>
      <c r="D57" s="65">
        <f>VLOOKUP($A57,'Return Data'!$B$7:$R$2843,10,0)</f>
        <v>14.8978</v>
      </c>
      <c r="E57" s="66">
        <f t="shared" si="10"/>
        <v>3</v>
      </c>
      <c r="F57" s="65">
        <f>VLOOKUP($A57,'Return Data'!$B$7:$R$2843,11,0)</f>
        <v>48.9938</v>
      </c>
      <c r="G57" s="66">
        <f t="shared" si="11"/>
        <v>3</v>
      </c>
      <c r="H57" s="65">
        <f>VLOOKUP($A57,'Return Data'!$B$7:$R$2843,12,0)</f>
        <v>69.147999999999996</v>
      </c>
      <c r="I57" s="66">
        <f t="shared" si="12"/>
        <v>2</v>
      </c>
      <c r="J57" s="65">
        <f>VLOOKUP($A57,'Return Data'!$B$7:$R$2843,13,0)</f>
        <v>101.6546</v>
      </c>
      <c r="K57" s="66">
        <f t="shared" si="13"/>
        <v>3</v>
      </c>
      <c r="L57" s="65">
        <f>VLOOKUP($A57,'Return Data'!$B$7:$R$2843,17,0)</f>
        <v>14.1022</v>
      </c>
      <c r="M57" s="66">
        <f t="shared" si="18"/>
        <v>31</v>
      </c>
      <c r="N57" s="65">
        <f>VLOOKUP($A57,'Return Data'!$B$7:$R$2843,14,0)</f>
        <v>0.34039999999999998</v>
      </c>
      <c r="O57" s="66">
        <f t="shared" si="19"/>
        <v>48</v>
      </c>
      <c r="P57" s="65"/>
      <c r="Q57" s="66"/>
      <c r="R57" s="65">
        <f>VLOOKUP($A57,'Return Data'!$B$7:$R$2843,16,0)</f>
        <v>3.2326999999999999</v>
      </c>
      <c r="S57" s="67">
        <f t="shared" si="16"/>
        <v>61</v>
      </c>
    </row>
    <row r="58" spans="1:19" x14ac:dyDescent="0.3">
      <c r="A58" s="63" t="s">
        <v>213</v>
      </c>
      <c r="B58" s="64">
        <f>VLOOKUP($A58,'Return Data'!$B$7:$R$2843,3,0)</f>
        <v>44321</v>
      </c>
      <c r="C58" s="65">
        <f>VLOOKUP($A58,'Return Data'!$B$7:$R$2843,4,0)</f>
        <v>10.602</v>
      </c>
      <c r="D58" s="65">
        <f>VLOOKUP($A58,'Return Data'!$B$7:$R$2843,10,0)</f>
        <v>15.398400000000001</v>
      </c>
      <c r="E58" s="66">
        <f t="shared" si="10"/>
        <v>2</v>
      </c>
      <c r="F58" s="65">
        <f>VLOOKUP($A58,'Return Data'!$B$7:$R$2843,11,0)</f>
        <v>49.118099999999998</v>
      </c>
      <c r="G58" s="66">
        <f t="shared" si="11"/>
        <v>2</v>
      </c>
      <c r="H58" s="65">
        <f>VLOOKUP($A58,'Return Data'!$B$7:$R$2843,12,0)</f>
        <v>68.234999999999999</v>
      </c>
      <c r="I58" s="66">
        <f t="shared" si="12"/>
        <v>3</v>
      </c>
      <c r="J58" s="65">
        <f>VLOOKUP($A58,'Return Data'!$B$7:$R$2843,13,0)</f>
        <v>102.8353</v>
      </c>
      <c r="K58" s="66">
        <f t="shared" si="13"/>
        <v>2</v>
      </c>
      <c r="L58" s="65">
        <f>VLOOKUP($A58,'Return Data'!$B$7:$R$2843,17,0)</f>
        <v>13.063700000000001</v>
      </c>
      <c r="M58" s="66">
        <f t="shared" si="18"/>
        <v>41</v>
      </c>
      <c r="N58" s="65">
        <f>VLOOKUP($A58,'Return Data'!$B$7:$R$2843,14,0)</f>
        <v>-0.52170000000000005</v>
      </c>
      <c r="O58" s="66">
        <f t="shared" si="19"/>
        <v>49</v>
      </c>
      <c r="P58" s="65"/>
      <c r="Q58" s="66"/>
      <c r="R58" s="65">
        <f>VLOOKUP($A58,'Return Data'!$B$7:$R$2843,16,0)</f>
        <v>1.6357999999999999</v>
      </c>
      <c r="S58" s="67">
        <f t="shared" si="16"/>
        <v>64</v>
      </c>
    </row>
    <row r="59" spans="1:19" x14ac:dyDescent="0.3">
      <c r="A59" s="63" t="s">
        <v>214</v>
      </c>
      <c r="B59" s="64">
        <f>VLOOKUP($A59,'Return Data'!$B$7:$R$2843,3,0)</f>
        <v>44321</v>
      </c>
      <c r="C59" s="65">
        <f>VLOOKUP($A59,'Return Data'!$B$7:$R$2843,4,0)</f>
        <v>18.035599999999999</v>
      </c>
      <c r="D59" s="65">
        <f>VLOOKUP($A59,'Return Data'!$B$7:$R$2843,10,0)</f>
        <v>0.87809999999999999</v>
      </c>
      <c r="E59" s="66">
        <f t="shared" si="10"/>
        <v>36</v>
      </c>
      <c r="F59" s="65">
        <f>VLOOKUP($A59,'Return Data'!$B$7:$R$2843,11,0)</f>
        <v>24.806100000000001</v>
      </c>
      <c r="G59" s="66">
        <f t="shared" si="11"/>
        <v>37</v>
      </c>
      <c r="H59" s="65">
        <f>VLOOKUP($A59,'Return Data'!$B$7:$R$2843,12,0)</f>
        <v>35.617199999999997</v>
      </c>
      <c r="I59" s="66">
        <f t="shared" si="12"/>
        <v>40</v>
      </c>
      <c r="J59" s="65">
        <f>VLOOKUP($A59,'Return Data'!$B$7:$R$2843,13,0)</f>
        <v>65.274699999999996</v>
      </c>
      <c r="K59" s="66">
        <f t="shared" si="13"/>
        <v>31</v>
      </c>
      <c r="L59" s="65">
        <f>VLOOKUP($A59,'Return Data'!$B$7:$R$2843,17,0)</f>
        <v>13.899699999999999</v>
      </c>
      <c r="M59" s="66">
        <f t="shared" si="18"/>
        <v>33</v>
      </c>
      <c r="N59" s="65">
        <f>VLOOKUP($A59,'Return Data'!$B$7:$R$2843,14,0)</f>
        <v>9.6373999999999995</v>
      </c>
      <c r="O59" s="66">
        <f t="shared" si="19"/>
        <v>26</v>
      </c>
      <c r="P59" s="65">
        <f>VLOOKUP($A59,'Return Data'!$B$7:$R$2843,15,0)</f>
        <v>14.210900000000001</v>
      </c>
      <c r="Q59" s="66">
        <f>RANK(P59,P$8:P$71,0)</f>
        <v>19</v>
      </c>
      <c r="R59" s="65">
        <f>VLOOKUP($A59,'Return Data'!$B$7:$R$2843,16,0)</f>
        <v>10.1248</v>
      </c>
      <c r="S59" s="67">
        <f t="shared" si="16"/>
        <v>51</v>
      </c>
    </row>
    <row r="60" spans="1:19" x14ac:dyDescent="0.3">
      <c r="A60" s="63" t="s">
        <v>215</v>
      </c>
      <c r="B60" s="64">
        <f>VLOOKUP($A60,'Return Data'!$B$7:$R$2843,3,0)</f>
        <v>44321</v>
      </c>
      <c r="C60" s="65">
        <f>VLOOKUP($A60,'Return Data'!$B$7:$R$2843,4,0)</f>
        <v>19.666</v>
      </c>
      <c r="D60" s="65">
        <f>VLOOKUP($A60,'Return Data'!$B$7:$R$2843,10,0)</f>
        <v>0.44640000000000002</v>
      </c>
      <c r="E60" s="66">
        <f t="shared" si="10"/>
        <v>43</v>
      </c>
      <c r="F60" s="65">
        <f>VLOOKUP($A60,'Return Data'!$B$7:$R$2843,11,0)</f>
        <v>23.8078</v>
      </c>
      <c r="G60" s="66">
        <f t="shared" si="11"/>
        <v>42</v>
      </c>
      <c r="H60" s="65">
        <f>VLOOKUP($A60,'Return Data'!$B$7:$R$2843,12,0)</f>
        <v>34.7134</v>
      </c>
      <c r="I60" s="66">
        <f t="shared" si="12"/>
        <v>43</v>
      </c>
      <c r="J60" s="65">
        <f>VLOOKUP($A60,'Return Data'!$B$7:$R$2843,13,0)</f>
        <v>63.910699999999999</v>
      </c>
      <c r="K60" s="66">
        <f t="shared" si="13"/>
        <v>37</v>
      </c>
      <c r="L60" s="65">
        <f>VLOOKUP($A60,'Return Data'!$B$7:$R$2843,17,0)</f>
        <v>14.759600000000001</v>
      </c>
      <c r="M60" s="66">
        <f t="shared" si="18"/>
        <v>28</v>
      </c>
      <c r="N60" s="65">
        <f>VLOOKUP($A60,'Return Data'!$B$7:$R$2843,14,0)</f>
        <v>10.116099999999999</v>
      </c>
      <c r="O60" s="66">
        <f t="shared" si="19"/>
        <v>25</v>
      </c>
      <c r="P60" s="65"/>
      <c r="Q60" s="66"/>
      <c r="R60" s="65">
        <f>VLOOKUP($A60,'Return Data'!$B$7:$R$2843,16,0)</f>
        <v>14.1035</v>
      </c>
      <c r="S60" s="67">
        <f t="shared" si="16"/>
        <v>32</v>
      </c>
    </row>
    <row r="61" spans="1:19" x14ac:dyDescent="0.3">
      <c r="A61" s="63" t="s">
        <v>216</v>
      </c>
      <c r="B61" s="64">
        <f>VLOOKUP($A61,'Return Data'!$B$7:$R$2843,3,0)</f>
        <v>44321</v>
      </c>
      <c r="C61" s="65">
        <f>VLOOKUP($A61,'Return Data'!$B$7:$R$2843,4,0)</f>
        <v>11.1538</v>
      </c>
      <c r="D61" s="65">
        <f>VLOOKUP($A61,'Return Data'!$B$7:$R$2843,10,0)</f>
        <v>13.025399999999999</v>
      </c>
      <c r="E61" s="66">
        <f t="shared" si="10"/>
        <v>5</v>
      </c>
      <c r="F61" s="65">
        <f>VLOOKUP($A61,'Return Data'!$B$7:$R$2843,11,0)</f>
        <v>45.721299999999999</v>
      </c>
      <c r="G61" s="66">
        <f t="shared" si="11"/>
        <v>5</v>
      </c>
      <c r="H61" s="65">
        <f>VLOOKUP($A61,'Return Data'!$B$7:$R$2843,12,0)</f>
        <v>62.515999999999998</v>
      </c>
      <c r="I61" s="66">
        <f t="shared" si="12"/>
        <v>7</v>
      </c>
      <c r="J61" s="65">
        <f>VLOOKUP($A61,'Return Data'!$B$7:$R$2843,13,0)</f>
        <v>99.089699999999993</v>
      </c>
      <c r="K61" s="66">
        <f t="shared" si="13"/>
        <v>4</v>
      </c>
      <c r="L61" s="65">
        <f>VLOOKUP($A61,'Return Data'!$B$7:$R$2843,17,0)</f>
        <v>13.355</v>
      </c>
      <c r="M61" s="66">
        <f t="shared" si="18"/>
        <v>36</v>
      </c>
      <c r="N61" s="65"/>
      <c r="O61" s="66"/>
      <c r="P61" s="65"/>
      <c r="Q61" s="66"/>
      <c r="R61" s="65">
        <f>VLOOKUP($A61,'Return Data'!$B$7:$R$2843,16,0)</f>
        <v>3.5771999999999999</v>
      </c>
      <c r="S61" s="67">
        <f t="shared" si="16"/>
        <v>60</v>
      </c>
    </row>
    <row r="62" spans="1:19" x14ac:dyDescent="0.3">
      <c r="A62" s="63" t="s">
        <v>217</v>
      </c>
      <c r="B62" s="64">
        <f>VLOOKUP($A62,'Return Data'!$B$7:$R$2843,3,0)</f>
        <v>44321</v>
      </c>
      <c r="C62" s="65">
        <f>VLOOKUP($A62,'Return Data'!$B$7:$R$2843,4,0)</f>
        <v>12.8177</v>
      </c>
      <c r="D62" s="65">
        <f>VLOOKUP($A62,'Return Data'!$B$7:$R$2843,10,0)</f>
        <v>11.878500000000001</v>
      </c>
      <c r="E62" s="66">
        <f t="shared" si="10"/>
        <v>7</v>
      </c>
      <c r="F62" s="65">
        <f>VLOOKUP($A62,'Return Data'!$B$7:$R$2843,11,0)</f>
        <v>45.3386</v>
      </c>
      <c r="G62" s="66">
        <f t="shared" si="11"/>
        <v>6</v>
      </c>
      <c r="H62" s="65">
        <f>VLOOKUP($A62,'Return Data'!$B$7:$R$2843,12,0)</f>
        <v>62.994199999999999</v>
      </c>
      <c r="I62" s="66">
        <f t="shared" si="12"/>
        <v>6</v>
      </c>
      <c r="J62" s="65">
        <f>VLOOKUP($A62,'Return Data'!$B$7:$R$2843,13,0)</f>
        <v>88.859399999999994</v>
      </c>
      <c r="K62" s="66">
        <f t="shared" si="13"/>
        <v>9</v>
      </c>
      <c r="L62" s="65">
        <f>VLOOKUP($A62,'Return Data'!$B$7:$R$2843,17,0)</f>
        <v>13.4201</v>
      </c>
      <c r="M62" s="66">
        <f t="shared" si="18"/>
        <v>34</v>
      </c>
      <c r="N62" s="65"/>
      <c r="O62" s="66"/>
      <c r="P62" s="65"/>
      <c r="Q62" s="66"/>
      <c r="R62" s="65">
        <f>VLOOKUP($A62,'Return Data'!$B$7:$R$2843,16,0)</f>
        <v>9.0939999999999994</v>
      </c>
      <c r="S62" s="67">
        <f t="shared" si="16"/>
        <v>53</v>
      </c>
    </row>
    <row r="63" spans="1:19" x14ac:dyDescent="0.3">
      <c r="A63" s="63" t="s">
        <v>218</v>
      </c>
      <c r="B63" s="64">
        <f>VLOOKUP($A63,'Return Data'!$B$7:$R$2843,3,0)</f>
        <v>44321</v>
      </c>
      <c r="C63" s="65">
        <f>VLOOKUP($A63,'Return Data'!$B$7:$R$2843,4,0)</f>
        <v>25.1172</v>
      </c>
      <c r="D63" s="65">
        <f>VLOOKUP($A63,'Return Data'!$B$7:$R$2843,10,0)</f>
        <v>-2.1408999999999998</v>
      </c>
      <c r="E63" s="66">
        <f t="shared" si="10"/>
        <v>61</v>
      </c>
      <c r="F63" s="65">
        <f>VLOOKUP($A63,'Return Data'!$B$7:$R$2843,11,0)</f>
        <v>22.389800000000001</v>
      </c>
      <c r="G63" s="66">
        <f t="shared" si="11"/>
        <v>49</v>
      </c>
      <c r="H63" s="65">
        <f>VLOOKUP($A63,'Return Data'!$B$7:$R$2843,12,0)</f>
        <v>33.934100000000001</v>
      </c>
      <c r="I63" s="66">
        <f t="shared" si="12"/>
        <v>46</v>
      </c>
      <c r="J63" s="65">
        <f>VLOOKUP($A63,'Return Data'!$B$7:$R$2843,13,0)</f>
        <v>58.738500000000002</v>
      </c>
      <c r="K63" s="66">
        <f t="shared" si="13"/>
        <v>48</v>
      </c>
      <c r="L63" s="65">
        <f>VLOOKUP($A63,'Return Data'!$B$7:$R$2843,17,0)</f>
        <v>14.5779</v>
      </c>
      <c r="M63" s="66">
        <f t="shared" si="18"/>
        <v>29</v>
      </c>
      <c r="N63" s="65">
        <f>VLOOKUP($A63,'Return Data'!$B$7:$R$2843,14,0)</f>
        <v>10.7949</v>
      </c>
      <c r="O63" s="66">
        <f t="shared" ref="O63:O68" si="20">RANK(N63,N$8:N$71,0)</f>
        <v>21</v>
      </c>
      <c r="P63" s="65">
        <f>VLOOKUP($A63,'Return Data'!$B$7:$R$2843,15,0)</f>
        <v>15.548299999999999</v>
      </c>
      <c r="Q63" s="66">
        <f>RANK(P63,P$8:P$71,0)</f>
        <v>14</v>
      </c>
      <c r="R63" s="65">
        <f>VLOOKUP($A63,'Return Data'!$B$7:$R$2843,16,0)</f>
        <v>15.0616</v>
      </c>
      <c r="S63" s="67">
        <f t="shared" si="16"/>
        <v>23</v>
      </c>
    </row>
    <row r="64" spans="1:19" x14ac:dyDescent="0.3">
      <c r="A64" s="63" t="s">
        <v>219</v>
      </c>
      <c r="B64" s="64">
        <f>VLOOKUP($A64,'Return Data'!$B$7:$R$2843,3,0)</f>
        <v>44321</v>
      </c>
      <c r="C64" s="65">
        <f>VLOOKUP($A64,'Return Data'!$B$7:$R$2843,4,0)</f>
        <v>102.77</v>
      </c>
      <c r="D64" s="65">
        <f>VLOOKUP($A64,'Return Data'!$B$7:$R$2843,10,0)</f>
        <v>0.56759999999999999</v>
      </c>
      <c r="E64" s="66">
        <f t="shared" si="10"/>
        <v>42</v>
      </c>
      <c r="F64" s="65">
        <f>VLOOKUP($A64,'Return Data'!$B$7:$R$2843,11,0)</f>
        <v>16.704499999999999</v>
      </c>
      <c r="G64" s="66">
        <f t="shared" si="11"/>
        <v>63</v>
      </c>
      <c r="H64" s="65">
        <f>VLOOKUP($A64,'Return Data'!$B$7:$R$2843,12,0)</f>
        <v>25.9282</v>
      </c>
      <c r="I64" s="66">
        <f t="shared" si="12"/>
        <v>61</v>
      </c>
      <c r="J64" s="65">
        <f>VLOOKUP($A64,'Return Data'!$B$7:$R$2843,13,0)</f>
        <v>49.744999999999997</v>
      </c>
      <c r="K64" s="66">
        <f t="shared" si="13"/>
        <v>59</v>
      </c>
      <c r="L64" s="65">
        <f>VLOOKUP($A64,'Return Data'!$B$7:$R$2843,17,0)</f>
        <v>11.385999999999999</v>
      </c>
      <c r="M64" s="66">
        <f t="shared" si="18"/>
        <v>51</v>
      </c>
      <c r="N64" s="65">
        <f>VLOOKUP($A64,'Return Data'!$B$7:$R$2843,14,0)</f>
        <v>8.5106000000000002</v>
      </c>
      <c r="O64" s="66">
        <f t="shared" si="20"/>
        <v>31</v>
      </c>
      <c r="P64" s="65">
        <f>VLOOKUP($A64,'Return Data'!$B$7:$R$2843,15,0)</f>
        <v>14.729799999999999</v>
      </c>
      <c r="Q64" s="66">
        <f>RANK(P64,P$8:P$71,0)</f>
        <v>18</v>
      </c>
      <c r="R64" s="65">
        <f>VLOOKUP($A64,'Return Data'!$B$7:$R$2843,16,0)</f>
        <v>12.419</v>
      </c>
      <c r="S64" s="67">
        <f t="shared" si="16"/>
        <v>41</v>
      </c>
    </row>
    <row r="65" spans="1:19" x14ac:dyDescent="0.3">
      <c r="A65" s="63" t="s">
        <v>220</v>
      </c>
      <c r="B65" s="64">
        <f>VLOOKUP($A65,'Return Data'!$B$7:$R$2843,3,0)</f>
        <v>44321</v>
      </c>
      <c r="C65" s="65">
        <f>VLOOKUP($A65,'Return Data'!$B$7:$R$2843,4,0)</f>
        <v>34.79</v>
      </c>
      <c r="D65" s="65">
        <f>VLOOKUP($A65,'Return Data'!$B$7:$R$2843,10,0)</f>
        <v>0.2883</v>
      </c>
      <c r="E65" s="66">
        <f t="shared" si="10"/>
        <v>45</v>
      </c>
      <c r="F65" s="65">
        <f>VLOOKUP($A65,'Return Data'!$B$7:$R$2843,11,0)</f>
        <v>22.6295</v>
      </c>
      <c r="G65" s="66">
        <f t="shared" si="11"/>
        <v>48</v>
      </c>
      <c r="H65" s="65">
        <f>VLOOKUP($A65,'Return Data'!$B$7:$R$2843,12,0)</f>
        <v>33.142000000000003</v>
      </c>
      <c r="I65" s="66">
        <f t="shared" si="12"/>
        <v>50</v>
      </c>
      <c r="J65" s="65">
        <f>VLOOKUP($A65,'Return Data'!$B$7:$R$2843,13,0)</f>
        <v>60.8414</v>
      </c>
      <c r="K65" s="66">
        <f t="shared" si="13"/>
        <v>44</v>
      </c>
      <c r="L65" s="65">
        <f>VLOOKUP($A65,'Return Data'!$B$7:$R$2843,17,0)</f>
        <v>17.211300000000001</v>
      </c>
      <c r="M65" s="66">
        <f t="shared" si="18"/>
        <v>20</v>
      </c>
      <c r="N65" s="65">
        <f>VLOOKUP($A65,'Return Data'!$B$7:$R$2843,14,0)</f>
        <v>11.8161</v>
      </c>
      <c r="O65" s="66">
        <f t="shared" si="20"/>
        <v>18</v>
      </c>
      <c r="P65" s="65">
        <f>VLOOKUP($A65,'Return Data'!$B$7:$R$2843,15,0)</f>
        <v>12.876300000000001</v>
      </c>
      <c r="Q65" s="66">
        <f>RANK(P65,P$8:P$71,0)</f>
        <v>27</v>
      </c>
      <c r="R65" s="65">
        <f>VLOOKUP($A65,'Return Data'!$B$7:$R$2843,16,0)</f>
        <v>12.3856</v>
      </c>
      <c r="S65" s="67">
        <f t="shared" si="16"/>
        <v>43</v>
      </c>
    </row>
    <row r="66" spans="1:19" x14ac:dyDescent="0.3">
      <c r="A66" s="63" t="s">
        <v>221</v>
      </c>
      <c r="B66" s="64">
        <f>VLOOKUP($A66,'Return Data'!$B$7:$R$2843,3,0)</f>
        <v>44321</v>
      </c>
      <c r="C66" s="65">
        <f>VLOOKUP($A66,'Return Data'!$B$7:$R$2843,4,0)</f>
        <v>18.930199999999999</v>
      </c>
      <c r="D66" s="65">
        <f>VLOOKUP($A66,'Return Data'!$B$7:$R$2843,10,0)</f>
        <v>3.4453999999999998</v>
      </c>
      <c r="E66" s="66">
        <f t="shared" si="10"/>
        <v>25</v>
      </c>
      <c r="F66" s="65">
        <f>VLOOKUP($A66,'Return Data'!$B$7:$R$2843,11,0)</f>
        <v>31.541899999999998</v>
      </c>
      <c r="G66" s="66">
        <f t="shared" si="11"/>
        <v>17</v>
      </c>
      <c r="H66" s="65">
        <f>VLOOKUP($A66,'Return Data'!$B$7:$R$2843,12,0)</f>
        <v>41.864100000000001</v>
      </c>
      <c r="I66" s="66">
        <f t="shared" si="12"/>
        <v>22</v>
      </c>
      <c r="J66" s="65">
        <f>VLOOKUP($A66,'Return Data'!$B$7:$R$2843,13,0)</f>
        <v>81.556799999999996</v>
      </c>
      <c r="K66" s="66">
        <f t="shared" si="13"/>
        <v>14</v>
      </c>
      <c r="L66" s="65">
        <f>VLOOKUP($A66,'Return Data'!$B$7:$R$2843,17,0)</f>
        <v>15.1823</v>
      </c>
      <c r="M66" s="66">
        <f t="shared" si="18"/>
        <v>26</v>
      </c>
      <c r="N66" s="65">
        <f>VLOOKUP($A66,'Return Data'!$B$7:$R$2843,14,0)</f>
        <v>7.3324999999999996</v>
      </c>
      <c r="O66" s="66">
        <f t="shared" si="20"/>
        <v>38</v>
      </c>
      <c r="P66" s="65"/>
      <c r="Q66" s="66"/>
      <c r="R66" s="65">
        <f>VLOOKUP($A66,'Return Data'!$B$7:$R$2843,16,0)</f>
        <v>13.326000000000001</v>
      </c>
      <c r="S66" s="67">
        <f t="shared" si="16"/>
        <v>38</v>
      </c>
    </row>
    <row r="67" spans="1:19" x14ac:dyDescent="0.3">
      <c r="A67" s="63" t="s">
        <v>222</v>
      </c>
      <c r="B67" s="64">
        <f>VLOOKUP($A67,'Return Data'!$B$7:$R$2843,3,0)</f>
        <v>44321</v>
      </c>
      <c r="C67" s="65">
        <f>VLOOKUP($A67,'Return Data'!$B$7:$R$2843,4,0)</f>
        <v>13.5801</v>
      </c>
      <c r="D67" s="65">
        <f>VLOOKUP($A67,'Return Data'!$B$7:$R$2843,10,0)</f>
        <v>1.0611999999999999</v>
      </c>
      <c r="E67" s="66">
        <f t="shared" si="10"/>
        <v>34</v>
      </c>
      <c r="F67" s="65">
        <f>VLOOKUP($A67,'Return Data'!$B$7:$R$2843,11,0)</f>
        <v>33.065199999999997</v>
      </c>
      <c r="G67" s="66">
        <f t="shared" si="11"/>
        <v>10</v>
      </c>
      <c r="H67" s="65">
        <f>VLOOKUP($A67,'Return Data'!$B$7:$R$2843,12,0)</f>
        <v>43.313499999999998</v>
      </c>
      <c r="I67" s="66">
        <f t="shared" si="12"/>
        <v>20</v>
      </c>
      <c r="J67" s="65">
        <f>VLOOKUP($A67,'Return Data'!$B$7:$R$2843,13,0)</f>
        <v>76.095100000000002</v>
      </c>
      <c r="K67" s="66">
        <f t="shared" si="13"/>
        <v>16</v>
      </c>
      <c r="L67" s="65">
        <f>VLOOKUP($A67,'Return Data'!$B$7:$R$2843,17,0)</f>
        <v>11.8215</v>
      </c>
      <c r="M67" s="66">
        <f t="shared" si="18"/>
        <v>49</v>
      </c>
      <c r="N67" s="65">
        <f>VLOOKUP($A67,'Return Data'!$B$7:$R$2843,14,0)</f>
        <v>4.8110999999999997</v>
      </c>
      <c r="O67" s="66">
        <f t="shared" si="20"/>
        <v>46</v>
      </c>
      <c r="P67" s="65"/>
      <c r="Q67" s="66"/>
      <c r="R67" s="65">
        <f>VLOOKUP($A67,'Return Data'!$B$7:$R$2843,16,0)</f>
        <v>7.4177</v>
      </c>
      <c r="S67" s="67">
        <f t="shared" si="16"/>
        <v>54</v>
      </c>
    </row>
    <row r="68" spans="1:19" x14ac:dyDescent="0.3">
      <c r="A68" s="63" t="s">
        <v>223</v>
      </c>
      <c r="B68" s="64">
        <f>VLOOKUP($A68,'Return Data'!$B$7:$R$2843,3,0)</f>
        <v>44321</v>
      </c>
      <c r="C68" s="65">
        <f>VLOOKUP($A68,'Return Data'!$B$7:$R$2843,4,0)</f>
        <v>12.6038</v>
      </c>
      <c r="D68" s="65">
        <f>VLOOKUP($A68,'Return Data'!$B$7:$R$2843,10,0)</f>
        <v>1.3126</v>
      </c>
      <c r="E68" s="66">
        <f t="shared" si="10"/>
        <v>32</v>
      </c>
      <c r="F68" s="65">
        <f>VLOOKUP($A68,'Return Data'!$B$7:$R$2843,11,0)</f>
        <v>32.007399999999997</v>
      </c>
      <c r="G68" s="66">
        <f t="shared" si="11"/>
        <v>14</v>
      </c>
      <c r="H68" s="65">
        <f>VLOOKUP($A68,'Return Data'!$B$7:$R$2843,12,0)</f>
        <v>40.377600000000001</v>
      </c>
      <c r="I68" s="66">
        <f t="shared" si="12"/>
        <v>25</v>
      </c>
      <c r="J68" s="65">
        <f>VLOOKUP($A68,'Return Data'!$B$7:$R$2843,13,0)</f>
        <v>71.7911</v>
      </c>
      <c r="K68" s="66">
        <f t="shared" si="13"/>
        <v>19</v>
      </c>
      <c r="L68" s="65">
        <f>VLOOKUP($A68,'Return Data'!$B$7:$R$2843,17,0)</f>
        <v>12.1912</v>
      </c>
      <c r="M68" s="66">
        <f t="shared" si="18"/>
        <v>47</v>
      </c>
      <c r="N68" s="65">
        <f>VLOOKUP($A68,'Return Data'!$B$7:$R$2843,14,0)</f>
        <v>6.2859999999999996</v>
      </c>
      <c r="O68" s="66">
        <f t="shared" si="20"/>
        <v>42</v>
      </c>
      <c r="P68" s="65"/>
      <c r="Q68" s="66"/>
      <c r="R68" s="65">
        <f>VLOOKUP($A68,'Return Data'!$B$7:$R$2843,16,0)</f>
        <v>5.8006000000000002</v>
      </c>
      <c r="S68" s="67">
        <f t="shared" si="16"/>
        <v>57</v>
      </c>
    </row>
    <row r="69" spans="1:19" x14ac:dyDescent="0.3">
      <c r="A69" s="63" t="s">
        <v>224</v>
      </c>
      <c r="B69" s="64">
        <f>VLOOKUP($A69,'Return Data'!$B$7:$R$2843,3,0)</f>
        <v>44321</v>
      </c>
      <c r="C69" s="65">
        <f>VLOOKUP($A69,'Return Data'!$B$7:$R$2843,4,0)</f>
        <v>10.946099999999999</v>
      </c>
      <c r="D69" s="65">
        <f>VLOOKUP($A69,'Return Data'!$B$7:$R$2843,10,0)</f>
        <v>-1.9184000000000001</v>
      </c>
      <c r="E69" s="66">
        <f t="shared" si="10"/>
        <v>59</v>
      </c>
      <c r="F69" s="65">
        <f>VLOOKUP($A69,'Return Data'!$B$7:$R$2843,11,0)</f>
        <v>25.436599999999999</v>
      </c>
      <c r="G69" s="66">
        <f t="shared" si="11"/>
        <v>34</v>
      </c>
      <c r="H69" s="65">
        <f>VLOOKUP($A69,'Return Data'!$B$7:$R$2843,12,0)</f>
        <v>28.958200000000001</v>
      </c>
      <c r="I69" s="66">
        <f t="shared" si="12"/>
        <v>58</v>
      </c>
      <c r="J69" s="65">
        <f>VLOOKUP($A69,'Return Data'!$B$7:$R$2843,13,0)</f>
        <v>59.7714</v>
      </c>
      <c r="K69" s="66">
        <f t="shared" si="13"/>
        <v>46</v>
      </c>
      <c r="L69" s="65">
        <f>VLOOKUP($A69,'Return Data'!$B$7:$R$2843,17,0)</f>
        <v>10.8371</v>
      </c>
      <c r="M69" s="66">
        <f t="shared" si="18"/>
        <v>53</v>
      </c>
      <c r="N69" s="65"/>
      <c r="O69" s="66"/>
      <c r="P69" s="65"/>
      <c r="Q69" s="66"/>
      <c r="R69" s="65">
        <f>VLOOKUP($A69,'Return Data'!$B$7:$R$2843,16,0)</f>
        <v>2.7806999999999999</v>
      </c>
      <c r="S69" s="67">
        <f t="shared" si="16"/>
        <v>63</v>
      </c>
    </row>
    <row r="70" spans="1:19" x14ac:dyDescent="0.3">
      <c r="A70" s="63" t="s">
        <v>225</v>
      </c>
      <c r="B70" s="64">
        <f>VLOOKUP($A70,'Return Data'!$B$7:$R$2843,3,0)</f>
        <v>44321</v>
      </c>
      <c r="C70" s="65">
        <f>VLOOKUP($A70,'Return Data'!$B$7:$R$2843,4,0)</f>
        <v>11.3391</v>
      </c>
      <c r="D70" s="65">
        <f>VLOOKUP($A70,'Return Data'!$B$7:$R$2843,10,0)</f>
        <v>-2.2229999999999999</v>
      </c>
      <c r="E70" s="66">
        <f t="shared" si="10"/>
        <v>62</v>
      </c>
      <c r="F70" s="65">
        <f>VLOOKUP($A70,'Return Data'!$B$7:$R$2843,11,0)</f>
        <v>24.186499999999999</v>
      </c>
      <c r="G70" s="66">
        <f t="shared" si="11"/>
        <v>40</v>
      </c>
      <c r="H70" s="65">
        <f>VLOOKUP($A70,'Return Data'!$B$7:$R$2843,12,0)</f>
        <v>27.714099999999998</v>
      </c>
      <c r="I70" s="66">
        <f t="shared" si="12"/>
        <v>60</v>
      </c>
      <c r="J70" s="65">
        <f>VLOOKUP($A70,'Return Data'!$B$7:$R$2843,13,0)</f>
        <v>57.840400000000002</v>
      </c>
      <c r="K70" s="66">
        <f t="shared" si="13"/>
        <v>51</v>
      </c>
      <c r="L70" s="65">
        <f>VLOOKUP($A70,'Return Data'!$B$7:$R$2843,17,0)</f>
        <v>11.4815</v>
      </c>
      <c r="M70" s="66">
        <f t="shared" si="18"/>
        <v>50</v>
      </c>
      <c r="N70" s="65"/>
      <c r="O70" s="66"/>
      <c r="P70" s="65"/>
      <c r="Q70" s="66"/>
      <c r="R70" s="65">
        <f>VLOOKUP($A70,'Return Data'!$B$7:$R$2843,16,0)</f>
        <v>4.1242000000000001</v>
      </c>
      <c r="S70" s="67">
        <f t="shared" si="16"/>
        <v>59</v>
      </c>
    </row>
    <row r="71" spans="1:19" x14ac:dyDescent="0.3">
      <c r="A71" s="63" t="s">
        <v>226</v>
      </c>
      <c r="B71" s="64">
        <f>VLOOKUP($A71,'Return Data'!$B$7:$R$2843,3,0)</f>
        <v>44321</v>
      </c>
      <c r="C71" s="65">
        <f>VLOOKUP($A71,'Return Data'!$B$7:$R$2843,4,0)</f>
        <v>127.4579</v>
      </c>
      <c r="D71" s="65">
        <f>VLOOKUP($A71,'Return Data'!$B$7:$R$2843,10,0)</f>
        <v>0.97619999999999996</v>
      </c>
      <c r="E71" s="66">
        <f t="shared" si="10"/>
        <v>35</v>
      </c>
      <c r="F71" s="65">
        <f>VLOOKUP($A71,'Return Data'!$B$7:$R$2843,11,0)</f>
        <v>25.3932</v>
      </c>
      <c r="G71" s="66">
        <f t="shared" si="11"/>
        <v>35</v>
      </c>
      <c r="H71" s="65">
        <f>VLOOKUP($A71,'Return Data'!$B$7:$R$2843,12,0)</f>
        <v>38.143300000000004</v>
      </c>
      <c r="I71" s="66">
        <f t="shared" si="12"/>
        <v>33</v>
      </c>
      <c r="J71" s="65">
        <f>VLOOKUP($A71,'Return Data'!$B$7:$R$2843,13,0)</f>
        <v>65.5762</v>
      </c>
      <c r="K71" s="66">
        <f t="shared" si="13"/>
        <v>30</v>
      </c>
      <c r="L71" s="65">
        <f>VLOOKUP($A71,'Return Data'!$B$7:$R$2843,17,0)</f>
        <v>18.340800000000002</v>
      </c>
      <c r="M71" s="66">
        <f t="shared" si="18"/>
        <v>16</v>
      </c>
      <c r="N71" s="65">
        <f>VLOOKUP($A71,'Return Data'!$B$7:$R$2843,14,0)</f>
        <v>11.949199999999999</v>
      </c>
      <c r="O71" s="66">
        <f>RANK(N71,N$8:N$71,0)</f>
        <v>17</v>
      </c>
      <c r="P71" s="65">
        <f>VLOOKUP($A71,'Return Data'!$B$7:$R$2843,15,0)</f>
        <v>14.767300000000001</v>
      </c>
      <c r="Q71" s="66">
        <f>RANK(P71,P$8:P$71,0)</f>
        <v>17</v>
      </c>
      <c r="R71" s="65">
        <f>VLOOKUP($A71,'Return Data'!$B$7:$R$2843,16,0)</f>
        <v>14.077299999999999</v>
      </c>
      <c r="S71" s="67">
        <f t="shared" si="16"/>
        <v>33</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3.332553125</v>
      </c>
      <c r="E73" s="74"/>
      <c r="F73" s="75">
        <f>AVERAGE(F8:F71)</f>
        <v>27.998689062499995</v>
      </c>
      <c r="G73" s="74"/>
      <c r="H73" s="75">
        <f>AVERAGE(H8:H71)</f>
        <v>40.649245312500007</v>
      </c>
      <c r="I73" s="74"/>
      <c r="J73" s="75">
        <f>AVERAGE(J8:J71)</f>
        <v>68.626729687499989</v>
      </c>
      <c r="K73" s="74"/>
      <c r="L73" s="75">
        <f>AVERAGE(L8:L71)</f>
        <v>16.2586524590164</v>
      </c>
      <c r="M73" s="74"/>
      <c r="N73" s="75">
        <f>AVERAGE(N8:N71)</f>
        <v>9.9724803921568608</v>
      </c>
      <c r="O73" s="74"/>
      <c r="P73" s="75">
        <f>AVERAGE(P8:P71)</f>
        <v>14.88615945945946</v>
      </c>
      <c r="Q73" s="74"/>
      <c r="R73" s="75">
        <f>AVERAGE(R8:R71)</f>
        <v>13.4722171875</v>
      </c>
      <c r="S73" s="76"/>
    </row>
    <row r="74" spans="1:19" x14ac:dyDescent="0.3">
      <c r="A74" s="73" t="s">
        <v>28</v>
      </c>
      <c r="B74" s="74"/>
      <c r="C74" s="74"/>
      <c r="D74" s="75">
        <f>MIN(D8:D71)</f>
        <v>-3.0769000000000002</v>
      </c>
      <c r="E74" s="74"/>
      <c r="F74" s="75">
        <f>MIN(F8:F71)</f>
        <v>14.167299999999999</v>
      </c>
      <c r="G74" s="74"/>
      <c r="H74" s="75">
        <f>MIN(H8:H71)</f>
        <v>21.779599999999999</v>
      </c>
      <c r="I74" s="74"/>
      <c r="J74" s="75">
        <f>MIN(J8:J71)</f>
        <v>40.705199999999998</v>
      </c>
      <c r="K74" s="74"/>
      <c r="L74" s="75">
        <f>MIN(L8:L71)</f>
        <v>6.1757999999999997</v>
      </c>
      <c r="M74" s="74"/>
      <c r="N74" s="75">
        <f>MIN(N8:N71)</f>
        <v>-1.0443</v>
      </c>
      <c r="O74" s="74"/>
      <c r="P74" s="75">
        <f>MIN(P8:P71)</f>
        <v>8.8688000000000002</v>
      </c>
      <c r="Q74" s="74"/>
      <c r="R74" s="75">
        <f>MIN(R8:R71)</f>
        <v>1.6357999999999999</v>
      </c>
      <c r="S74" s="76"/>
    </row>
    <row r="75" spans="1:19" ht="15" thickBot="1" x14ac:dyDescent="0.35">
      <c r="A75" s="77" t="s">
        <v>29</v>
      </c>
      <c r="B75" s="78"/>
      <c r="C75" s="78"/>
      <c r="D75" s="79">
        <f>MAX(D8:D71)</f>
        <v>20.980599999999999</v>
      </c>
      <c r="E75" s="78"/>
      <c r="F75" s="79">
        <f>MAX(F8:F71)</f>
        <v>50.503100000000003</v>
      </c>
      <c r="G75" s="78"/>
      <c r="H75" s="79">
        <f>MAX(H8:H71)</f>
        <v>69.9328</v>
      </c>
      <c r="I75" s="78"/>
      <c r="J75" s="79">
        <f>MAX(J8:J71)</f>
        <v>127.0566</v>
      </c>
      <c r="K75" s="78"/>
      <c r="L75" s="79">
        <f>MAX(L8:L71)</f>
        <v>40.075800000000001</v>
      </c>
      <c r="M75" s="78"/>
      <c r="N75" s="79">
        <f>MAX(N8:N71)</f>
        <v>26.622599999999998</v>
      </c>
      <c r="O75" s="78"/>
      <c r="P75" s="79">
        <f>MAX(P8:P71)</f>
        <v>24.123000000000001</v>
      </c>
      <c r="Q75" s="78"/>
      <c r="R75" s="79">
        <f>MAX(R8:R71)</f>
        <v>27.251200000000001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44321</v>
      </c>
      <c r="C8" s="65">
        <f>VLOOKUP($A8,'Return Data'!$B$7:$R$2843,4,0)</f>
        <v>46.21</v>
      </c>
      <c r="D8" s="65">
        <f>VLOOKUP($A8,'Return Data'!$B$7:$R$2843,10,0)</f>
        <v>-2.4076</v>
      </c>
      <c r="E8" s="66">
        <f t="shared" ref="E8:E39" si="0">RANK(D8,D$8:D$73,0)</f>
        <v>64</v>
      </c>
      <c r="F8" s="65">
        <f>VLOOKUP($A8,'Return Data'!$B$7:$R$2843,11,0)</f>
        <v>16.544799999999999</v>
      </c>
      <c r="G8" s="66">
        <f t="shared" ref="G8:G39" si="1">RANK(F8,F$8:F$73,0)</f>
        <v>63</v>
      </c>
      <c r="H8" s="65">
        <f>VLOOKUP($A8,'Return Data'!$B$7:$R$2843,12,0)</f>
        <v>24.521699999999999</v>
      </c>
      <c r="I8" s="66">
        <f t="shared" ref="I8:I39" si="2">RANK(H8,H$8:H$73,0)</f>
        <v>65</v>
      </c>
      <c r="J8" s="65">
        <f>VLOOKUP($A8,'Return Data'!$B$7:$R$2843,13,0)</f>
        <v>39.776200000000003</v>
      </c>
      <c r="K8" s="66">
        <f t="shared" ref="K8:K39" si="3">RANK(J8,J$8:J$73,0)</f>
        <v>66</v>
      </c>
      <c r="L8" s="65">
        <f>VLOOKUP($A8,'Return Data'!$B$7:$R$2843,17,0)</f>
        <v>8.5923999999999996</v>
      </c>
      <c r="M8" s="66">
        <f t="shared" ref="M8:M28" si="4">RANK(L8,L$8:L$73,0)</f>
        <v>60</v>
      </c>
      <c r="N8" s="65">
        <f>VLOOKUP($A8,'Return Data'!$B$7:$R$2843,14,0)</f>
        <v>5.0502000000000002</v>
      </c>
      <c r="O8" s="66">
        <f>RANK(N8,N$8:N$73,0)</f>
        <v>45</v>
      </c>
      <c r="P8" s="65">
        <f>VLOOKUP($A8,'Return Data'!$B$7:$R$2843,15,0)</f>
        <v>11.446899999999999</v>
      </c>
      <c r="Q8" s="66">
        <f>RANK(P8,P$8:P$73,0)</f>
        <v>31</v>
      </c>
      <c r="R8" s="65">
        <f>VLOOKUP($A8,'Return Data'!$B$7:$R$2843,16,0)</f>
        <v>11.055099999999999</v>
      </c>
      <c r="S8" s="67">
        <f t="shared" ref="S8:S39" si="5">RANK(R8,R$8:R$73,0)</f>
        <v>45</v>
      </c>
    </row>
    <row r="9" spans="1:20" x14ac:dyDescent="0.3">
      <c r="A9" s="63" t="s">
        <v>267</v>
      </c>
      <c r="B9" s="64">
        <f>VLOOKUP($A9,'Return Data'!$B$7:$R$2843,3,0)</f>
        <v>44321</v>
      </c>
      <c r="C9" s="65">
        <f>VLOOKUP($A9,'Return Data'!$B$7:$R$2843,4,0)</f>
        <v>37.799999999999997</v>
      </c>
      <c r="D9" s="65">
        <f>VLOOKUP($A9,'Return Data'!$B$7:$R$2843,10,0)</f>
        <v>-2.1233</v>
      </c>
      <c r="E9" s="66">
        <f t="shared" si="0"/>
        <v>61</v>
      </c>
      <c r="F9" s="65">
        <f>VLOOKUP($A9,'Return Data'!$B$7:$R$2843,11,0)</f>
        <v>16.630700000000001</v>
      </c>
      <c r="G9" s="66">
        <f t="shared" si="1"/>
        <v>62</v>
      </c>
      <c r="H9" s="65">
        <f>VLOOKUP($A9,'Return Data'!$B$7:$R$2843,12,0)</f>
        <v>24.917400000000001</v>
      </c>
      <c r="I9" s="66">
        <f t="shared" si="2"/>
        <v>64</v>
      </c>
      <c r="J9" s="65">
        <f>VLOOKUP($A9,'Return Data'!$B$7:$R$2843,13,0)</f>
        <v>39.9482</v>
      </c>
      <c r="K9" s="66">
        <f t="shared" si="3"/>
        <v>65</v>
      </c>
      <c r="L9" s="65">
        <f>VLOOKUP($A9,'Return Data'!$B$7:$R$2843,17,0)</f>
        <v>9.5036000000000005</v>
      </c>
      <c r="M9" s="66">
        <f t="shared" si="4"/>
        <v>56</v>
      </c>
      <c r="N9" s="65">
        <f>VLOOKUP($A9,'Return Data'!$B$7:$R$2843,14,0)</f>
        <v>5.8863000000000003</v>
      </c>
      <c r="O9" s="66">
        <f>RANK(N9,N$8:N$73,0)</f>
        <v>42</v>
      </c>
      <c r="P9" s="65">
        <f>VLOOKUP($A9,'Return Data'!$B$7:$R$2843,15,0)</f>
        <v>12.1595</v>
      </c>
      <c r="Q9" s="66">
        <f>RANK(P9,P$8:P$73,0)</f>
        <v>25</v>
      </c>
      <c r="R9" s="65">
        <f>VLOOKUP($A9,'Return Data'!$B$7:$R$2843,16,0)</f>
        <v>10.7325</v>
      </c>
      <c r="S9" s="67">
        <f t="shared" si="5"/>
        <v>46</v>
      </c>
    </row>
    <row r="10" spans="1:20" x14ac:dyDescent="0.3">
      <c r="A10" s="63" t="s">
        <v>268</v>
      </c>
      <c r="B10" s="64">
        <f>VLOOKUP($A10,'Return Data'!$B$7:$R$2843,3,0)</f>
        <v>44321</v>
      </c>
      <c r="C10" s="65">
        <f>VLOOKUP($A10,'Return Data'!$B$7:$R$2843,4,0)</f>
        <v>61.458500000000001</v>
      </c>
      <c r="D10" s="65">
        <f>VLOOKUP($A10,'Return Data'!$B$7:$R$2843,10,0)</f>
        <v>0.96550000000000002</v>
      </c>
      <c r="E10" s="66">
        <f t="shared" si="0"/>
        <v>35</v>
      </c>
      <c r="F10" s="65">
        <f>VLOOKUP($A10,'Return Data'!$B$7:$R$2843,11,0)</f>
        <v>21.7805</v>
      </c>
      <c r="G10" s="66">
        <f t="shared" si="1"/>
        <v>50</v>
      </c>
      <c r="H10" s="65">
        <f>VLOOKUP($A10,'Return Data'!$B$7:$R$2843,12,0)</f>
        <v>36.31</v>
      </c>
      <c r="I10" s="66">
        <f t="shared" si="2"/>
        <v>36</v>
      </c>
      <c r="J10" s="65">
        <f>VLOOKUP($A10,'Return Data'!$B$7:$R$2843,13,0)</f>
        <v>53.288699999999999</v>
      </c>
      <c r="K10" s="66">
        <f t="shared" si="3"/>
        <v>56</v>
      </c>
      <c r="L10" s="65">
        <f>VLOOKUP($A10,'Return Data'!$B$7:$R$2843,17,0)</f>
        <v>17.774100000000001</v>
      </c>
      <c r="M10" s="66">
        <f t="shared" si="4"/>
        <v>15</v>
      </c>
      <c r="N10" s="65">
        <f>VLOOKUP($A10,'Return Data'!$B$7:$R$2843,14,0)</f>
        <v>12.549300000000001</v>
      </c>
      <c r="O10" s="66">
        <f>RANK(N10,N$8:N$73,0)</f>
        <v>11</v>
      </c>
      <c r="P10" s="65">
        <f>VLOOKUP($A10,'Return Data'!$B$7:$R$2843,15,0)</f>
        <v>15.7204</v>
      </c>
      <c r="Q10" s="66">
        <f>RANK(P10,P$8:P$73,0)</f>
        <v>10</v>
      </c>
      <c r="R10" s="65">
        <f>VLOOKUP($A10,'Return Data'!$B$7:$R$2843,16,0)</f>
        <v>17.3386</v>
      </c>
      <c r="S10" s="67">
        <f t="shared" si="5"/>
        <v>17</v>
      </c>
    </row>
    <row r="11" spans="1:20" x14ac:dyDescent="0.3">
      <c r="A11" s="63" t="s">
        <v>269</v>
      </c>
      <c r="B11" s="64">
        <f>VLOOKUP($A11,'Return Data'!$B$7:$R$2843,3,0)</f>
        <v>44321</v>
      </c>
      <c r="C11" s="65">
        <f>VLOOKUP($A11,'Return Data'!$B$7:$R$2843,4,0)</f>
        <v>56.93</v>
      </c>
      <c r="D11" s="65">
        <f>VLOOKUP($A11,'Return Data'!$B$7:$R$2843,10,0)</f>
        <v>2.0068000000000001</v>
      </c>
      <c r="E11" s="66">
        <f t="shared" si="0"/>
        <v>29</v>
      </c>
      <c r="F11" s="65">
        <f>VLOOKUP($A11,'Return Data'!$B$7:$R$2843,11,0)</f>
        <v>23.065300000000001</v>
      </c>
      <c r="G11" s="66">
        <f t="shared" si="1"/>
        <v>46</v>
      </c>
      <c r="H11" s="65">
        <f>VLOOKUP($A11,'Return Data'!$B$7:$R$2843,12,0)</f>
        <v>35.322099999999999</v>
      </c>
      <c r="I11" s="66">
        <f t="shared" si="2"/>
        <v>40</v>
      </c>
      <c r="J11" s="65">
        <f>VLOOKUP($A11,'Return Data'!$B$7:$R$2843,13,0)</f>
        <v>63.076500000000003</v>
      </c>
      <c r="K11" s="66">
        <f t="shared" si="3"/>
        <v>36</v>
      </c>
      <c r="L11" s="65">
        <f>VLOOKUP($A11,'Return Data'!$B$7:$R$2843,17,0)</f>
        <v>14.0242</v>
      </c>
      <c r="M11" s="66">
        <f t="shared" si="4"/>
        <v>29</v>
      </c>
      <c r="N11" s="65">
        <f>VLOOKUP($A11,'Return Data'!$B$7:$R$2843,14,0)</f>
        <v>6.5701999999999998</v>
      </c>
      <c r="O11" s="66">
        <f>RANK(N11,N$8:N$73,0)</f>
        <v>39</v>
      </c>
      <c r="P11" s="65">
        <f>VLOOKUP($A11,'Return Data'!$B$7:$R$2843,15,0)</f>
        <v>11.010199999999999</v>
      </c>
      <c r="Q11" s="66">
        <f>RANK(P11,P$8:P$73,0)</f>
        <v>36</v>
      </c>
      <c r="R11" s="65">
        <f>VLOOKUP($A11,'Return Data'!$B$7:$R$2843,16,0)</f>
        <v>6.3640999999999996</v>
      </c>
      <c r="S11" s="67">
        <f t="shared" si="5"/>
        <v>56</v>
      </c>
    </row>
    <row r="12" spans="1:20" x14ac:dyDescent="0.3">
      <c r="A12" s="63" t="s">
        <v>270</v>
      </c>
      <c r="B12" s="64">
        <f>VLOOKUP($A12,'Return Data'!$B$7:$R$2843,3,0)</f>
        <v>44321</v>
      </c>
      <c r="C12" s="65">
        <f>VLOOKUP($A12,'Return Data'!$B$7:$R$2843,4,0)</f>
        <v>50.911000000000001</v>
      </c>
      <c r="D12" s="65">
        <f>VLOOKUP($A12,'Return Data'!$B$7:$R$2843,10,0)</f>
        <v>-0.30549999999999999</v>
      </c>
      <c r="E12" s="66">
        <f t="shared" si="0"/>
        <v>48</v>
      </c>
      <c r="F12" s="65">
        <f>VLOOKUP($A12,'Return Data'!$B$7:$R$2843,11,0)</f>
        <v>17.718699999999998</v>
      </c>
      <c r="G12" s="66">
        <f t="shared" si="1"/>
        <v>61</v>
      </c>
      <c r="H12" s="65">
        <f>VLOOKUP($A12,'Return Data'!$B$7:$R$2843,12,0)</f>
        <v>28.255400000000002</v>
      </c>
      <c r="I12" s="66">
        <f t="shared" si="2"/>
        <v>60</v>
      </c>
      <c r="J12" s="65">
        <f>VLOOKUP($A12,'Return Data'!$B$7:$R$2843,13,0)</f>
        <v>51.138500000000001</v>
      </c>
      <c r="K12" s="66">
        <f t="shared" si="3"/>
        <v>60</v>
      </c>
      <c r="L12" s="65">
        <f>VLOOKUP($A12,'Return Data'!$B$7:$R$2843,17,0)</f>
        <v>15.8171</v>
      </c>
      <c r="M12" s="66">
        <f t="shared" si="4"/>
        <v>21</v>
      </c>
      <c r="N12" s="65">
        <f>VLOOKUP($A12,'Return Data'!$B$7:$R$2843,14,0)</f>
        <v>10.787800000000001</v>
      </c>
      <c r="O12" s="66">
        <f>RANK(N12,N$8:N$73,0)</f>
        <v>17</v>
      </c>
      <c r="P12" s="65">
        <f>VLOOKUP($A12,'Return Data'!$B$7:$R$2843,15,0)</f>
        <v>12.157500000000001</v>
      </c>
      <c r="Q12" s="66">
        <f>RANK(P12,P$8:P$73,0)</f>
        <v>26</v>
      </c>
      <c r="R12" s="65">
        <f>VLOOKUP($A12,'Return Data'!$B$7:$R$2843,16,0)</f>
        <v>11.1929</v>
      </c>
      <c r="S12" s="67">
        <f t="shared" si="5"/>
        <v>43</v>
      </c>
    </row>
    <row r="13" spans="1:20" x14ac:dyDescent="0.3">
      <c r="A13" s="63" t="s">
        <v>271</v>
      </c>
      <c r="B13" s="64">
        <f>VLOOKUP($A13,'Return Data'!$B$7:$R$2843,3,0)</f>
        <v>44321</v>
      </c>
      <c r="C13" s="65">
        <f>VLOOKUP($A13,'Return Data'!$B$7:$R$2843,4,0)</f>
        <v>13.74</v>
      </c>
      <c r="D13" s="65">
        <f>VLOOKUP($A13,'Return Data'!$B$7:$R$2843,10,0)</f>
        <v>9.6568000000000005</v>
      </c>
      <c r="E13" s="66">
        <f t="shared" si="0"/>
        <v>9</v>
      </c>
      <c r="F13" s="65">
        <f>VLOOKUP($A13,'Return Data'!$B$7:$R$2843,11,0)</f>
        <v>28.2913</v>
      </c>
      <c r="G13" s="66">
        <f t="shared" si="1"/>
        <v>23</v>
      </c>
      <c r="H13" s="65">
        <f>VLOOKUP($A13,'Return Data'!$B$7:$R$2843,12,0)</f>
        <v>44.176299999999998</v>
      </c>
      <c r="I13" s="66">
        <f t="shared" si="2"/>
        <v>19</v>
      </c>
      <c r="J13" s="65">
        <f>VLOOKUP($A13,'Return Data'!$B$7:$R$2843,13,0)</f>
        <v>68.796099999999996</v>
      </c>
      <c r="K13" s="66">
        <f t="shared" si="3"/>
        <v>24</v>
      </c>
      <c r="L13" s="65">
        <f>VLOOKUP($A13,'Return Data'!$B$7:$R$2843,17,0)</f>
        <v>27.389299999999999</v>
      </c>
      <c r="M13" s="66">
        <f t="shared" si="4"/>
        <v>6</v>
      </c>
      <c r="N13" s="65"/>
      <c r="O13" s="66"/>
      <c r="P13" s="65"/>
      <c r="Q13" s="66"/>
      <c r="R13" s="65">
        <f>VLOOKUP($A13,'Return Data'!$B$7:$R$2843,16,0)</f>
        <v>10.410500000000001</v>
      </c>
      <c r="S13" s="67">
        <f t="shared" si="5"/>
        <v>48</v>
      </c>
    </row>
    <row r="14" spans="1:20" x14ac:dyDescent="0.3">
      <c r="A14" s="63" t="s">
        <v>272</v>
      </c>
      <c r="B14" s="64">
        <f>VLOOKUP($A14,'Return Data'!$B$7:$R$2843,3,0)</f>
        <v>44321</v>
      </c>
      <c r="C14" s="65">
        <f>VLOOKUP($A14,'Return Data'!$B$7:$R$2843,4,0)</f>
        <v>16.690000000000001</v>
      </c>
      <c r="D14" s="65">
        <f>VLOOKUP($A14,'Return Data'!$B$7:$R$2843,10,0)</f>
        <v>9.1562999999999999</v>
      </c>
      <c r="E14" s="66">
        <f t="shared" si="0"/>
        <v>11</v>
      </c>
      <c r="F14" s="65">
        <f>VLOOKUP($A14,'Return Data'!$B$7:$R$2843,11,0)</f>
        <v>28.4834</v>
      </c>
      <c r="G14" s="66">
        <f t="shared" si="1"/>
        <v>22</v>
      </c>
      <c r="H14" s="65">
        <f>VLOOKUP($A14,'Return Data'!$B$7:$R$2843,12,0)</f>
        <v>45.764200000000002</v>
      </c>
      <c r="I14" s="66">
        <f t="shared" si="2"/>
        <v>14</v>
      </c>
      <c r="J14" s="65">
        <f>VLOOKUP($A14,'Return Data'!$B$7:$R$2843,13,0)</f>
        <v>69.959299999999999</v>
      </c>
      <c r="K14" s="66">
        <f t="shared" si="3"/>
        <v>22</v>
      </c>
      <c r="L14" s="65">
        <f>VLOOKUP($A14,'Return Data'!$B$7:$R$2843,17,0)</f>
        <v>25.3048</v>
      </c>
      <c r="M14" s="66">
        <f t="shared" si="4"/>
        <v>7</v>
      </c>
      <c r="N14" s="65"/>
      <c r="O14" s="66"/>
      <c r="P14" s="65"/>
      <c r="Q14" s="66"/>
      <c r="R14" s="65">
        <f>VLOOKUP($A14,'Return Data'!$B$7:$R$2843,16,0)</f>
        <v>22.293099999999999</v>
      </c>
      <c r="S14" s="67">
        <f t="shared" si="5"/>
        <v>5</v>
      </c>
    </row>
    <row r="15" spans="1:20" x14ac:dyDescent="0.3">
      <c r="A15" s="63" t="s">
        <v>273</v>
      </c>
      <c r="B15" s="64">
        <f>VLOOKUP($A15,'Return Data'!$B$7:$R$2843,3,0)</f>
        <v>44321</v>
      </c>
      <c r="C15" s="65">
        <f>VLOOKUP($A15,'Return Data'!$B$7:$R$2843,4,0)</f>
        <v>82.1</v>
      </c>
      <c r="D15" s="65">
        <f>VLOOKUP($A15,'Return Data'!$B$7:$R$2843,10,0)</f>
        <v>7.8135000000000003</v>
      </c>
      <c r="E15" s="66">
        <f t="shared" si="0"/>
        <v>13</v>
      </c>
      <c r="F15" s="65">
        <f>VLOOKUP($A15,'Return Data'!$B$7:$R$2843,11,0)</f>
        <v>28.081099999999999</v>
      </c>
      <c r="G15" s="66">
        <f t="shared" si="1"/>
        <v>25</v>
      </c>
      <c r="H15" s="65">
        <f>VLOOKUP($A15,'Return Data'!$B$7:$R$2843,12,0)</f>
        <v>44.212200000000003</v>
      </c>
      <c r="I15" s="66">
        <f t="shared" si="2"/>
        <v>18</v>
      </c>
      <c r="J15" s="65">
        <f>VLOOKUP($A15,'Return Data'!$B$7:$R$2843,13,0)</f>
        <v>68.6524</v>
      </c>
      <c r="K15" s="66">
        <f t="shared" si="3"/>
        <v>25</v>
      </c>
      <c r="L15" s="65">
        <f>VLOOKUP($A15,'Return Data'!$B$7:$R$2843,17,0)</f>
        <v>28.202200000000001</v>
      </c>
      <c r="M15" s="66">
        <f t="shared" si="4"/>
        <v>5</v>
      </c>
      <c r="N15" s="65">
        <f>VLOOKUP($A15,'Return Data'!$B$7:$R$2843,14,0)</f>
        <v>12.2956</v>
      </c>
      <c r="O15" s="66">
        <f t="shared" ref="O15:O23" si="6">RANK(N15,N$8:N$73,0)</f>
        <v>12</v>
      </c>
      <c r="P15" s="65">
        <f>VLOOKUP($A15,'Return Data'!$B$7:$R$2843,15,0)</f>
        <v>18.198499999999999</v>
      </c>
      <c r="Q15" s="66">
        <f t="shared" ref="Q15:Q23" si="7">RANK(P15,P$8:P$73,0)</f>
        <v>4</v>
      </c>
      <c r="R15" s="65">
        <f>VLOOKUP($A15,'Return Data'!$B$7:$R$2843,16,0)</f>
        <v>18.8401</v>
      </c>
      <c r="S15" s="67">
        <f t="shared" si="5"/>
        <v>13</v>
      </c>
    </row>
    <row r="16" spans="1:20" x14ac:dyDescent="0.3">
      <c r="A16" s="63" t="s">
        <v>274</v>
      </c>
      <c r="B16" s="64">
        <f>VLOOKUP($A16,'Return Data'!$B$7:$R$2843,3,0)</f>
        <v>44321</v>
      </c>
      <c r="C16" s="65">
        <f>VLOOKUP($A16,'Return Data'!$B$7:$R$2843,4,0)</f>
        <v>94.87</v>
      </c>
      <c r="D16" s="65">
        <f>VLOOKUP($A16,'Return Data'!$B$7:$R$2843,10,0)</f>
        <v>-0.64929999999999999</v>
      </c>
      <c r="E16" s="66">
        <f t="shared" si="0"/>
        <v>50</v>
      </c>
      <c r="F16" s="65">
        <f>VLOOKUP($A16,'Return Data'!$B$7:$R$2843,11,0)</f>
        <v>24.2242</v>
      </c>
      <c r="G16" s="66">
        <f t="shared" si="1"/>
        <v>38</v>
      </c>
      <c r="H16" s="65">
        <f>VLOOKUP($A16,'Return Data'!$B$7:$R$2843,12,0)</f>
        <v>37.972700000000003</v>
      </c>
      <c r="I16" s="66">
        <f t="shared" si="2"/>
        <v>30</v>
      </c>
      <c r="J16" s="65">
        <f>VLOOKUP($A16,'Return Data'!$B$7:$R$2843,13,0)</f>
        <v>63.119</v>
      </c>
      <c r="K16" s="66">
        <f t="shared" si="3"/>
        <v>35</v>
      </c>
      <c r="L16" s="65">
        <f>VLOOKUP($A16,'Return Data'!$B$7:$R$2843,17,0)</f>
        <v>20.588699999999999</v>
      </c>
      <c r="M16" s="66">
        <f t="shared" si="4"/>
        <v>12</v>
      </c>
      <c r="N16" s="65">
        <f>VLOOKUP($A16,'Return Data'!$B$7:$R$2843,14,0)</f>
        <v>16.255199999999999</v>
      </c>
      <c r="O16" s="66">
        <f t="shared" si="6"/>
        <v>5</v>
      </c>
      <c r="P16" s="65">
        <f>VLOOKUP($A16,'Return Data'!$B$7:$R$2843,15,0)</f>
        <v>16.936699999999998</v>
      </c>
      <c r="Q16" s="66">
        <f t="shared" si="7"/>
        <v>5</v>
      </c>
      <c r="R16" s="65">
        <f>VLOOKUP($A16,'Return Data'!$B$7:$R$2843,16,0)</f>
        <v>19.740600000000001</v>
      </c>
      <c r="S16" s="67">
        <f t="shared" si="5"/>
        <v>9</v>
      </c>
    </row>
    <row r="17" spans="1:19" x14ac:dyDescent="0.3">
      <c r="A17" s="63" t="s">
        <v>275</v>
      </c>
      <c r="B17" s="64">
        <f>VLOOKUP($A17,'Return Data'!$B$7:$R$2843,3,0)</f>
        <v>44321</v>
      </c>
      <c r="C17" s="65">
        <f>VLOOKUP($A17,'Return Data'!$B$7:$R$2843,4,0)</f>
        <v>67.012</v>
      </c>
      <c r="D17" s="65">
        <f>VLOOKUP($A17,'Return Data'!$B$7:$R$2843,10,0)</f>
        <v>4.1642999999999999</v>
      </c>
      <c r="E17" s="66">
        <f t="shared" si="0"/>
        <v>19</v>
      </c>
      <c r="F17" s="65">
        <f>VLOOKUP($A17,'Return Data'!$B$7:$R$2843,11,0)</f>
        <v>29.797799999999999</v>
      </c>
      <c r="G17" s="66">
        <f t="shared" si="1"/>
        <v>20</v>
      </c>
      <c r="H17" s="65">
        <f>VLOOKUP($A17,'Return Data'!$B$7:$R$2843,12,0)</f>
        <v>42.173400000000001</v>
      </c>
      <c r="I17" s="66">
        <f t="shared" si="2"/>
        <v>22</v>
      </c>
      <c r="J17" s="65">
        <f>VLOOKUP($A17,'Return Data'!$B$7:$R$2843,13,0)</f>
        <v>67.924599999999998</v>
      </c>
      <c r="K17" s="66">
        <f t="shared" si="3"/>
        <v>26</v>
      </c>
      <c r="L17" s="65">
        <f>VLOOKUP($A17,'Return Data'!$B$7:$R$2843,17,0)</f>
        <v>17.7788</v>
      </c>
      <c r="M17" s="66">
        <f t="shared" si="4"/>
        <v>14</v>
      </c>
      <c r="N17" s="65">
        <f>VLOOKUP($A17,'Return Data'!$B$7:$R$2843,14,0)</f>
        <v>13.182499999999999</v>
      </c>
      <c r="O17" s="66">
        <f t="shared" si="6"/>
        <v>10</v>
      </c>
      <c r="P17" s="65">
        <f>VLOOKUP($A17,'Return Data'!$B$7:$R$2843,15,0)</f>
        <v>16.094200000000001</v>
      </c>
      <c r="Q17" s="66">
        <f t="shared" si="7"/>
        <v>8</v>
      </c>
      <c r="R17" s="65">
        <f>VLOOKUP($A17,'Return Data'!$B$7:$R$2843,16,0)</f>
        <v>14.223699999999999</v>
      </c>
      <c r="S17" s="67">
        <f t="shared" si="5"/>
        <v>28</v>
      </c>
    </row>
    <row r="18" spans="1:19" x14ac:dyDescent="0.3">
      <c r="A18" s="63" t="s">
        <v>276</v>
      </c>
      <c r="B18" s="64">
        <f>VLOOKUP($A18,'Return Data'!$B$7:$R$2843,3,0)</f>
        <v>44321</v>
      </c>
      <c r="C18" s="65">
        <f>VLOOKUP($A18,'Return Data'!$B$7:$R$2843,4,0)</f>
        <v>58.6</v>
      </c>
      <c r="D18" s="65">
        <f>VLOOKUP($A18,'Return Data'!$B$7:$R$2843,10,0)</f>
        <v>-1.0135000000000001</v>
      </c>
      <c r="E18" s="66">
        <f t="shared" si="0"/>
        <v>53</v>
      </c>
      <c r="F18" s="65">
        <f>VLOOKUP($A18,'Return Data'!$B$7:$R$2843,11,0)</f>
        <v>21.325099999999999</v>
      </c>
      <c r="G18" s="66">
        <f t="shared" si="1"/>
        <v>54</v>
      </c>
      <c r="H18" s="65">
        <f>VLOOKUP($A18,'Return Data'!$B$7:$R$2843,12,0)</f>
        <v>32.609200000000001</v>
      </c>
      <c r="I18" s="66">
        <f t="shared" si="2"/>
        <v>48</v>
      </c>
      <c r="J18" s="65">
        <f>VLOOKUP($A18,'Return Data'!$B$7:$R$2843,13,0)</f>
        <v>55.1907</v>
      </c>
      <c r="K18" s="66">
        <f t="shared" si="3"/>
        <v>54</v>
      </c>
      <c r="L18" s="65">
        <f>VLOOKUP($A18,'Return Data'!$B$7:$R$2843,17,0)</f>
        <v>12.580500000000001</v>
      </c>
      <c r="M18" s="66">
        <f t="shared" si="4"/>
        <v>41</v>
      </c>
      <c r="N18" s="65">
        <f>VLOOKUP($A18,'Return Data'!$B$7:$R$2843,14,0)</f>
        <v>7.4031000000000002</v>
      </c>
      <c r="O18" s="66">
        <f t="shared" si="6"/>
        <v>32</v>
      </c>
      <c r="P18" s="65">
        <f>VLOOKUP($A18,'Return Data'!$B$7:$R$2843,15,0)</f>
        <v>11.614000000000001</v>
      </c>
      <c r="Q18" s="66">
        <f t="shared" si="7"/>
        <v>30</v>
      </c>
      <c r="R18" s="65">
        <f>VLOOKUP($A18,'Return Data'!$B$7:$R$2843,16,0)</f>
        <v>15.388</v>
      </c>
      <c r="S18" s="67">
        <f t="shared" si="5"/>
        <v>22</v>
      </c>
    </row>
    <row r="19" spans="1:19" x14ac:dyDescent="0.3">
      <c r="A19" s="63" t="s">
        <v>278</v>
      </c>
      <c r="B19" s="64">
        <f>VLOOKUP($A19,'Return Data'!$B$7:$R$2843,3,0)</f>
        <v>44321</v>
      </c>
      <c r="C19" s="65">
        <f>VLOOKUP($A19,'Return Data'!$B$7:$R$2843,4,0)</f>
        <v>705.7029</v>
      </c>
      <c r="D19" s="65">
        <f>VLOOKUP($A19,'Return Data'!$B$7:$R$2843,10,0)</f>
        <v>1.5866</v>
      </c>
      <c r="E19" s="66">
        <f t="shared" si="0"/>
        <v>31</v>
      </c>
      <c r="F19" s="65">
        <f>VLOOKUP($A19,'Return Data'!$B$7:$R$2843,11,0)</f>
        <v>29.8749</v>
      </c>
      <c r="G19" s="66">
        <f t="shared" si="1"/>
        <v>19</v>
      </c>
      <c r="H19" s="65">
        <f>VLOOKUP($A19,'Return Data'!$B$7:$R$2843,12,0)</f>
        <v>44.329300000000003</v>
      </c>
      <c r="I19" s="66">
        <f t="shared" si="2"/>
        <v>17</v>
      </c>
      <c r="J19" s="65">
        <f>VLOOKUP($A19,'Return Data'!$B$7:$R$2843,13,0)</f>
        <v>70.222200000000001</v>
      </c>
      <c r="K19" s="66">
        <f t="shared" si="3"/>
        <v>20</v>
      </c>
      <c r="L19" s="65">
        <f>VLOOKUP($A19,'Return Data'!$B$7:$R$2843,17,0)</f>
        <v>11.2417</v>
      </c>
      <c r="M19" s="66">
        <f t="shared" si="4"/>
        <v>49</v>
      </c>
      <c r="N19" s="65">
        <f>VLOOKUP($A19,'Return Data'!$B$7:$R$2843,14,0)</f>
        <v>8.3897999999999993</v>
      </c>
      <c r="O19" s="66">
        <f t="shared" si="6"/>
        <v>29</v>
      </c>
      <c r="P19" s="65">
        <f>VLOOKUP($A19,'Return Data'!$B$7:$R$2843,15,0)</f>
        <v>11.2089</v>
      </c>
      <c r="Q19" s="66">
        <f t="shared" si="7"/>
        <v>34</v>
      </c>
      <c r="R19" s="65">
        <f>VLOOKUP($A19,'Return Data'!$B$7:$R$2843,16,0)</f>
        <v>21.256499999999999</v>
      </c>
      <c r="S19" s="67">
        <f t="shared" si="5"/>
        <v>6</v>
      </c>
    </row>
    <row r="20" spans="1:19" x14ac:dyDescent="0.3">
      <c r="A20" s="63" t="s">
        <v>279</v>
      </c>
      <c r="B20" s="64">
        <f>VLOOKUP($A20,'Return Data'!$B$7:$R$2843,3,0)</f>
        <v>44321</v>
      </c>
      <c r="C20" s="65">
        <f>VLOOKUP($A20,'Return Data'!$B$7:$R$2843,4,0)</f>
        <v>455.71699999999998</v>
      </c>
      <c r="D20" s="65">
        <f>VLOOKUP($A20,'Return Data'!$B$7:$R$2843,10,0)</f>
        <v>-1.4657</v>
      </c>
      <c r="E20" s="66">
        <f t="shared" si="0"/>
        <v>58</v>
      </c>
      <c r="F20" s="65">
        <f>VLOOKUP($A20,'Return Data'!$B$7:$R$2843,11,0)</f>
        <v>27.381699999999999</v>
      </c>
      <c r="G20" s="66">
        <f t="shared" si="1"/>
        <v>26</v>
      </c>
      <c r="H20" s="65">
        <f>VLOOKUP($A20,'Return Data'!$B$7:$R$2843,12,0)</f>
        <v>38.3367</v>
      </c>
      <c r="I20" s="66">
        <f t="shared" si="2"/>
        <v>29</v>
      </c>
      <c r="J20" s="65">
        <f>VLOOKUP($A20,'Return Data'!$B$7:$R$2843,13,0)</f>
        <v>64.4208</v>
      </c>
      <c r="K20" s="66">
        <f t="shared" si="3"/>
        <v>31</v>
      </c>
      <c r="L20" s="65">
        <f>VLOOKUP($A20,'Return Data'!$B$7:$R$2843,17,0)</f>
        <v>12.0593</v>
      </c>
      <c r="M20" s="66">
        <f t="shared" si="4"/>
        <v>43</v>
      </c>
      <c r="N20" s="65">
        <f>VLOOKUP($A20,'Return Data'!$B$7:$R$2843,14,0)</f>
        <v>10.276199999999999</v>
      </c>
      <c r="O20" s="66">
        <f t="shared" si="6"/>
        <v>21</v>
      </c>
      <c r="P20" s="65">
        <f>VLOOKUP($A20,'Return Data'!$B$7:$R$2843,15,0)</f>
        <v>14.6912</v>
      </c>
      <c r="Q20" s="66">
        <f t="shared" si="7"/>
        <v>15</v>
      </c>
      <c r="R20" s="65">
        <f>VLOOKUP($A20,'Return Data'!$B$7:$R$2843,16,0)</f>
        <v>20.643999999999998</v>
      </c>
      <c r="S20" s="67">
        <f t="shared" si="5"/>
        <v>8</v>
      </c>
    </row>
    <row r="21" spans="1:19" x14ac:dyDescent="0.3">
      <c r="A21" s="63" t="s">
        <v>280</v>
      </c>
      <c r="B21" s="64">
        <f>VLOOKUP($A21,'Return Data'!$B$7:$R$2843,3,0)</f>
        <v>44321</v>
      </c>
      <c r="C21" s="65">
        <f>VLOOKUP($A21,'Return Data'!$B$7:$R$2843,4,0)</f>
        <v>1914.9508416126</v>
      </c>
      <c r="D21" s="65">
        <f>VLOOKUP($A21,'Return Data'!$B$7:$R$2843,10,0)</f>
        <v>-0.58089999999999997</v>
      </c>
      <c r="E21" s="66">
        <f t="shared" si="0"/>
        <v>49</v>
      </c>
      <c r="F21" s="65">
        <f>VLOOKUP($A21,'Return Data'!$B$7:$R$2843,11,0)</f>
        <v>23.3567</v>
      </c>
      <c r="G21" s="66">
        <f t="shared" si="1"/>
        <v>44</v>
      </c>
      <c r="H21" s="65">
        <f>VLOOKUP($A21,'Return Data'!$B$7:$R$2843,12,0)</f>
        <v>30.457000000000001</v>
      </c>
      <c r="I21" s="66">
        <f t="shared" si="2"/>
        <v>56</v>
      </c>
      <c r="J21" s="65">
        <f>VLOOKUP($A21,'Return Data'!$B$7:$R$2843,13,0)</f>
        <v>52.569899999999997</v>
      </c>
      <c r="K21" s="66">
        <f t="shared" si="3"/>
        <v>58</v>
      </c>
      <c r="L21" s="65">
        <f>VLOOKUP($A21,'Return Data'!$B$7:$R$2843,17,0)</f>
        <v>5.5681000000000003</v>
      </c>
      <c r="M21" s="66">
        <f t="shared" si="4"/>
        <v>63</v>
      </c>
      <c r="N21" s="65">
        <f>VLOOKUP($A21,'Return Data'!$B$7:$R$2843,14,0)</f>
        <v>4.6673999999999998</v>
      </c>
      <c r="O21" s="66">
        <f t="shared" si="6"/>
        <v>47</v>
      </c>
      <c r="P21" s="65">
        <f>VLOOKUP($A21,'Return Data'!$B$7:$R$2843,15,0)</f>
        <v>10.7331</v>
      </c>
      <c r="Q21" s="66">
        <f t="shared" si="7"/>
        <v>37</v>
      </c>
      <c r="R21" s="65">
        <f>VLOOKUP($A21,'Return Data'!$B$7:$R$2843,16,0)</f>
        <v>23.2758</v>
      </c>
      <c r="S21" s="67">
        <f t="shared" si="5"/>
        <v>3</v>
      </c>
    </row>
    <row r="22" spans="1:19" x14ac:dyDescent="0.3">
      <c r="A22" s="63" t="s">
        <v>281</v>
      </c>
      <c r="B22" s="64">
        <f>VLOOKUP($A22,'Return Data'!$B$7:$R$2843,3,0)</f>
        <v>44321</v>
      </c>
      <c r="C22" s="65">
        <f>VLOOKUP($A22,'Return Data'!$B$7:$R$2843,4,0)</f>
        <v>45.382100000000001</v>
      </c>
      <c r="D22" s="65">
        <f>VLOOKUP($A22,'Return Data'!$B$7:$R$2843,10,0)</f>
        <v>-1.4318</v>
      </c>
      <c r="E22" s="66">
        <f t="shared" si="0"/>
        <v>57</v>
      </c>
      <c r="F22" s="65">
        <f>VLOOKUP($A22,'Return Data'!$B$7:$R$2843,11,0)</f>
        <v>21.563500000000001</v>
      </c>
      <c r="G22" s="66">
        <f t="shared" si="1"/>
        <v>52</v>
      </c>
      <c r="H22" s="65">
        <f>VLOOKUP($A22,'Return Data'!$B$7:$R$2843,12,0)</f>
        <v>32.021000000000001</v>
      </c>
      <c r="I22" s="66">
        <f t="shared" si="2"/>
        <v>51</v>
      </c>
      <c r="J22" s="65">
        <f>VLOOKUP($A22,'Return Data'!$B$7:$R$2843,13,0)</f>
        <v>56.646099999999997</v>
      </c>
      <c r="K22" s="66">
        <f t="shared" si="3"/>
        <v>51</v>
      </c>
      <c r="L22" s="65">
        <f>VLOOKUP($A22,'Return Data'!$B$7:$R$2843,17,0)</f>
        <v>11.5207</v>
      </c>
      <c r="M22" s="66">
        <f t="shared" si="4"/>
        <v>48</v>
      </c>
      <c r="N22" s="65">
        <f>VLOOKUP($A22,'Return Data'!$B$7:$R$2843,14,0)</f>
        <v>6.3388999999999998</v>
      </c>
      <c r="O22" s="66">
        <f t="shared" si="6"/>
        <v>40</v>
      </c>
      <c r="P22" s="65">
        <f>VLOOKUP($A22,'Return Data'!$B$7:$R$2843,15,0)</f>
        <v>12.075799999999999</v>
      </c>
      <c r="Q22" s="66">
        <f t="shared" si="7"/>
        <v>28</v>
      </c>
      <c r="R22" s="65">
        <f>VLOOKUP($A22,'Return Data'!$B$7:$R$2843,16,0)</f>
        <v>11.1242</v>
      </c>
      <c r="S22" s="67">
        <f t="shared" si="5"/>
        <v>44</v>
      </c>
    </row>
    <row r="23" spans="1:19" x14ac:dyDescent="0.3">
      <c r="A23" s="63" t="s">
        <v>282</v>
      </c>
      <c r="B23" s="64">
        <f>VLOOKUP($A23,'Return Data'!$B$7:$R$2843,3,0)</f>
        <v>44321</v>
      </c>
      <c r="C23" s="65">
        <f>VLOOKUP($A23,'Return Data'!$B$7:$R$2843,4,0)</f>
        <v>482.17</v>
      </c>
      <c r="D23" s="65">
        <f>VLOOKUP($A23,'Return Data'!$B$7:$R$2843,10,0)</f>
        <v>0.56520000000000004</v>
      </c>
      <c r="E23" s="66">
        <f t="shared" si="0"/>
        <v>39</v>
      </c>
      <c r="F23" s="65">
        <f>VLOOKUP($A23,'Return Data'!$B$7:$R$2843,11,0)</f>
        <v>26.315100000000001</v>
      </c>
      <c r="G23" s="66">
        <f t="shared" si="1"/>
        <v>29</v>
      </c>
      <c r="H23" s="65">
        <f>VLOOKUP($A23,'Return Data'!$B$7:$R$2843,12,0)</f>
        <v>37.011299999999999</v>
      </c>
      <c r="I23" s="66">
        <f t="shared" si="2"/>
        <v>34</v>
      </c>
      <c r="J23" s="65">
        <f>VLOOKUP($A23,'Return Data'!$B$7:$R$2843,13,0)</f>
        <v>61.190800000000003</v>
      </c>
      <c r="K23" s="66">
        <f t="shared" si="3"/>
        <v>43</v>
      </c>
      <c r="L23" s="65">
        <f>VLOOKUP($A23,'Return Data'!$B$7:$R$2843,17,0)</f>
        <v>12.4023</v>
      </c>
      <c r="M23" s="66">
        <f t="shared" si="4"/>
        <v>42</v>
      </c>
      <c r="N23" s="65">
        <f>VLOOKUP($A23,'Return Data'!$B$7:$R$2843,14,0)</f>
        <v>10.580500000000001</v>
      </c>
      <c r="O23" s="66">
        <f t="shared" si="6"/>
        <v>18</v>
      </c>
      <c r="P23" s="65">
        <f>VLOOKUP($A23,'Return Data'!$B$7:$R$2843,15,0)</f>
        <v>12.846500000000001</v>
      </c>
      <c r="Q23" s="66">
        <f t="shared" si="7"/>
        <v>22</v>
      </c>
      <c r="R23" s="65">
        <f>VLOOKUP($A23,'Return Data'!$B$7:$R$2843,16,0)</f>
        <v>19.529199999999999</v>
      </c>
      <c r="S23" s="67">
        <f t="shared" si="5"/>
        <v>10</v>
      </c>
    </row>
    <row r="24" spans="1:19" x14ac:dyDescent="0.3">
      <c r="A24" s="63" t="s">
        <v>283</v>
      </c>
      <c r="B24" s="64">
        <f>VLOOKUP($A24,'Return Data'!$B$7:$R$2843,3,0)</f>
        <v>44321</v>
      </c>
      <c r="C24" s="65">
        <f>VLOOKUP($A24,'Return Data'!$B$7:$R$2843,4,0)</f>
        <v>12.89</v>
      </c>
      <c r="D24" s="65">
        <f>VLOOKUP($A24,'Return Data'!$B$7:$R$2843,10,0)</f>
        <v>-3.1555</v>
      </c>
      <c r="E24" s="66">
        <f t="shared" si="0"/>
        <v>66</v>
      </c>
      <c r="F24" s="65">
        <f>VLOOKUP($A24,'Return Data'!$B$7:$R$2843,11,0)</f>
        <v>21.146599999999999</v>
      </c>
      <c r="G24" s="66">
        <f t="shared" si="1"/>
        <v>55</v>
      </c>
      <c r="H24" s="65">
        <f>VLOOKUP($A24,'Return Data'!$B$7:$R$2843,12,0)</f>
        <v>35.684199999999997</v>
      </c>
      <c r="I24" s="66">
        <f t="shared" si="2"/>
        <v>38</v>
      </c>
      <c r="J24" s="65">
        <f>VLOOKUP($A24,'Return Data'!$B$7:$R$2843,13,0)</f>
        <v>62.138399999999997</v>
      </c>
      <c r="K24" s="66">
        <f t="shared" si="3"/>
        <v>39</v>
      </c>
      <c r="L24" s="65">
        <f>VLOOKUP($A24,'Return Data'!$B$7:$R$2843,17,0)</f>
        <v>9.4613999999999994</v>
      </c>
      <c r="M24" s="66">
        <f t="shared" si="4"/>
        <v>57</v>
      </c>
      <c r="N24" s="65"/>
      <c r="O24" s="66"/>
      <c r="P24" s="65"/>
      <c r="Q24" s="66"/>
      <c r="R24" s="65">
        <f>VLOOKUP($A24,'Return Data'!$B$7:$R$2843,16,0)</f>
        <v>8.4754000000000005</v>
      </c>
      <c r="S24" s="67">
        <f t="shared" si="5"/>
        <v>54</v>
      </c>
    </row>
    <row r="25" spans="1:19" x14ac:dyDescent="0.3">
      <c r="A25" s="63" t="s">
        <v>284</v>
      </c>
      <c r="B25" s="64">
        <f>VLOOKUP($A25,'Return Data'!$B$7:$R$2843,3,0)</f>
        <v>44321</v>
      </c>
      <c r="C25" s="65">
        <f>VLOOKUP($A25,'Return Data'!$B$7:$R$2843,4,0)</f>
        <v>31.71</v>
      </c>
      <c r="D25" s="65">
        <f>VLOOKUP($A25,'Return Data'!$B$7:$R$2843,10,0)</f>
        <v>-0.96809999999999996</v>
      </c>
      <c r="E25" s="66">
        <f t="shared" si="0"/>
        <v>52</v>
      </c>
      <c r="F25" s="65">
        <f>VLOOKUP($A25,'Return Data'!$B$7:$R$2843,11,0)</f>
        <v>17.924900000000001</v>
      </c>
      <c r="G25" s="66">
        <f t="shared" si="1"/>
        <v>60</v>
      </c>
      <c r="H25" s="65">
        <f>VLOOKUP($A25,'Return Data'!$B$7:$R$2843,12,0)</f>
        <v>28.588799999999999</v>
      </c>
      <c r="I25" s="66">
        <f t="shared" si="2"/>
        <v>57</v>
      </c>
      <c r="J25" s="65">
        <f>VLOOKUP($A25,'Return Data'!$B$7:$R$2843,13,0)</f>
        <v>41.373199999999997</v>
      </c>
      <c r="K25" s="66">
        <f t="shared" si="3"/>
        <v>63</v>
      </c>
      <c r="L25" s="65">
        <f>VLOOKUP($A25,'Return Data'!$B$7:$R$2843,17,0)</f>
        <v>11.1173</v>
      </c>
      <c r="M25" s="66">
        <f t="shared" si="4"/>
        <v>50</v>
      </c>
      <c r="N25" s="65">
        <f>VLOOKUP($A25,'Return Data'!$B$7:$R$2843,14,0)</f>
        <v>5.1984000000000004</v>
      </c>
      <c r="O25" s="66">
        <f>RANK(N25,N$8:N$73,0)</f>
        <v>44</v>
      </c>
      <c r="P25" s="65">
        <f>VLOOKUP($A25,'Return Data'!$B$7:$R$2843,15,0)</f>
        <v>10.286300000000001</v>
      </c>
      <c r="Q25" s="66">
        <f>RANK(P25,P$8:P$73,0)</f>
        <v>38</v>
      </c>
      <c r="R25" s="65">
        <f>VLOOKUP($A25,'Return Data'!$B$7:$R$2843,16,0)</f>
        <v>16.271899999999999</v>
      </c>
      <c r="S25" s="67">
        <f t="shared" si="5"/>
        <v>19</v>
      </c>
    </row>
    <row r="26" spans="1:19" x14ac:dyDescent="0.3">
      <c r="A26" s="63" t="s">
        <v>285</v>
      </c>
      <c r="B26" s="64">
        <f>VLOOKUP($A26,'Return Data'!$B$7:$R$2843,3,0)</f>
        <v>44321</v>
      </c>
      <c r="C26" s="65">
        <f>VLOOKUP($A26,'Return Data'!$B$7:$R$2843,4,0)</f>
        <v>77.64</v>
      </c>
      <c r="D26" s="65">
        <f>VLOOKUP($A26,'Return Data'!$B$7:$R$2843,10,0)</f>
        <v>7.2968000000000002</v>
      </c>
      <c r="E26" s="66">
        <f t="shared" si="0"/>
        <v>16</v>
      </c>
      <c r="F26" s="65">
        <f>VLOOKUP($A26,'Return Data'!$B$7:$R$2843,11,0)</f>
        <v>38.618099999999998</v>
      </c>
      <c r="G26" s="66">
        <f t="shared" si="1"/>
        <v>9</v>
      </c>
      <c r="H26" s="65">
        <f>VLOOKUP($A26,'Return Data'!$B$7:$R$2843,12,0)</f>
        <v>52.714399999999998</v>
      </c>
      <c r="I26" s="66">
        <f t="shared" si="2"/>
        <v>10</v>
      </c>
      <c r="J26" s="65">
        <f>VLOOKUP($A26,'Return Data'!$B$7:$R$2843,13,0)</f>
        <v>87.626900000000006</v>
      </c>
      <c r="K26" s="66">
        <f t="shared" si="3"/>
        <v>10</v>
      </c>
      <c r="L26" s="65">
        <f>VLOOKUP($A26,'Return Data'!$B$7:$R$2843,17,0)</f>
        <v>17.500900000000001</v>
      </c>
      <c r="M26" s="66">
        <f t="shared" si="4"/>
        <v>16</v>
      </c>
      <c r="N26" s="65">
        <f>VLOOKUP($A26,'Return Data'!$B$7:$R$2843,14,0)</f>
        <v>9.4034999999999993</v>
      </c>
      <c r="O26" s="66">
        <f>RANK(N26,N$8:N$73,0)</f>
        <v>24</v>
      </c>
      <c r="P26" s="65">
        <f>VLOOKUP($A26,'Return Data'!$B$7:$R$2843,15,0)</f>
        <v>15.8714</v>
      </c>
      <c r="Q26" s="66">
        <f>RANK(P26,P$8:P$73,0)</f>
        <v>9</v>
      </c>
      <c r="R26" s="65">
        <f>VLOOKUP($A26,'Return Data'!$B$7:$R$2843,16,0)</f>
        <v>18.0288</v>
      </c>
      <c r="S26" s="67">
        <f t="shared" si="5"/>
        <v>15</v>
      </c>
    </row>
    <row r="27" spans="1:19" x14ac:dyDescent="0.3">
      <c r="A27" s="63" t="s">
        <v>286</v>
      </c>
      <c r="B27" s="64">
        <f>VLOOKUP($A27,'Return Data'!$B$7:$R$2843,3,0)</f>
        <v>44321</v>
      </c>
      <c r="C27" s="65">
        <f>VLOOKUP($A27,'Return Data'!$B$7:$R$2843,4,0)</f>
        <v>11.32</v>
      </c>
      <c r="D27" s="65">
        <f>VLOOKUP($A27,'Return Data'!$B$7:$R$2843,10,0)</f>
        <v>-1.8212999999999999</v>
      </c>
      <c r="E27" s="66">
        <f t="shared" si="0"/>
        <v>59</v>
      </c>
      <c r="F27" s="65">
        <f>VLOOKUP($A27,'Return Data'!$B$7:$R$2843,11,0)</f>
        <v>16.102599999999999</v>
      </c>
      <c r="G27" s="66">
        <f t="shared" si="1"/>
        <v>65</v>
      </c>
      <c r="H27" s="65">
        <f>VLOOKUP($A27,'Return Data'!$B$7:$R$2843,12,0)</f>
        <v>24.944800000000001</v>
      </c>
      <c r="I27" s="66">
        <f t="shared" si="2"/>
        <v>63</v>
      </c>
      <c r="J27" s="65">
        <f>VLOOKUP($A27,'Return Data'!$B$7:$R$2843,13,0)</f>
        <v>44.387799999999999</v>
      </c>
      <c r="K27" s="66">
        <f t="shared" si="3"/>
        <v>62</v>
      </c>
      <c r="L27" s="65">
        <f>VLOOKUP($A27,'Return Data'!$B$7:$R$2843,17,0)</f>
        <v>8.4404000000000003</v>
      </c>
      <c r="M27" s="66">
        <f t="shared" si="4"/>
        <v>61</v>
      </c>
      <c r="N27" s="65"/>
      <c r="O27" s="66"/>
      <c r="P27" s="65"/>
      <c r="Q27" s="66"/>
      <c r="R27" s="65">
        <f>VLOOKUP($A27,'Return Data'!$B$7:$R$2843,16,0)</f>
        <v>3.7665000000000002</v>
      </c>
      <c r="S27" s="67">
        <f t="shared" si="5"/>
        <v>60</v>
      </c>
    </row>
    <row r="28" spans="1:19" x14ac:dyDescent="0.3">
      <c r="A28" s="63" t="s">
        <v>287</v>
      </c>
      <c r="B28" s="64">
        <f>VLOOKUP($A28,'Return Data'!$B$7:$R$2843,3,0)</f>
        <v>44321</v>
      </c>
      <c r="C28" s="65">
        <f>VLOOKUP($A28,'Return Data'!$B$7:$R$2843,4,0)</f>
        <v>67.55</v>
      </c>
      <c r="D28" s="65">
        <f>VLOOKUP($A28,'Return Data'!$B$7:$R$2843,10,0)</f>
        <v>0.28210000000000002</v>
      </c>
      <c r="E28" s="66">
        <f t="shared" si="0"/>
        <v>43</v>
      </c>
      <c r="F28" s="65">
        <f>VLOOKUP($A28,'Return Data'!$B$7:$R$2843,11,0)</f>
        <v>22.240300000000001</v>
      </c>
      <c r="G28" s="66">
        <f t="shared" si="1"/>
        <v>49</v>
      </c>
      <c r="H28" s="65">
        <f>VLOOKUP($A28,'Return Data'!$B$7:$R$2843,12,0)</f>
        <v>31.522600000000001</v>
      </c>
      <c r="I28" s="66">
        <f t="shared" si="2"/>
        <v>53</v>
      </c>
      <c r="J28" s="65">
        <f>VLOOKUP($A28,'Return Data'!$B$7:$R$2843,13,0)</f>
        <v>55.109099999999998</v>
      </c>
      <c r="K28" s="66">
        <f t="shared" si="3"/>
        <v>55</v>
      </c>
      <c r="L28" s="65">
        <f>VLOOKUP($A28,'Return Data'!$B$7:$R$2843,17,0)</f>
        <v>15.712400000000001</v>
      </c>
      <c r="M28" s="66">
        <f t="shared" si="4"/>
        <v>22</v>
      </c>
      <c r="N28" s="65">
        <f>VLOOKUP($A28,'Return Data'!$B$7:$R$2843,14,0)</f>
        <v>10.5648</v>
      </c>
      <c r="O28" s="66">
        <f>RANK(N28,N$8:N$73,0)</f>
        <v>19</v>
      </c>
      <c r="P28" s="65">
        <f>VLOOKUP($A28,'Return Data'!$B$7:$R$2843,15,0)</f>
        <v>14.6953</v>
      </c>
      <c r="Q28" s="66">
        <f>RANK(P28,P$8:P$73,0)</f>
        <v>14</v>
      </c>
      <c r="R28" s="65">
        <f>VLOOKUP($A28,'Return Data'!$B$7:$R$2843,16,0)</f>
        <v>14.2294</v>
      </c>
      <c r="S28" s="67">
        <f t="shared" si="5"/>
        <v>27</v>
      </c>
    </row>
    <row r="29" spans="1:19" x14ac:dyDescent="0.3">
      <c r="A29" s="63" t="s">
        <v>288</v>
      </c>
      <c r="B29" s="64">
        <f>VLOOKUP($A29,'Return Data'!$B$7:$R$2843,3,0)</f>
        <v>44321</v>
      </c>
      <c r="C29" s="65">
        <f>VLOOKUP($A29,'Return Data'!$B$7:$R$2843,4,0)</f>
        <v>13.103300000000001</v>
      </c>
      <c r="D29" s="65">
        <f>VLOOKUP($A29,'Return Data'!$B$7:$R$2843,10,0)</f>
        <v>3.5531000000000001</v>
      </c>
      <c r="E29" s="66">
        <f t="shared" si="0"/>
        <v>23</v>
      </c>
      <c r="F29" s="65">
        <f>VLOOKUP($A29,'Return Data'!$B$7:$R$2843,11,0)</f>
        <v>26.8581</v>
      </c>
      <c r="G29" s="66">
        <f t="shared" si="1"/>
        <v>28</v>
      </c>
      <c r="H29" s="65">
        <f>VLOOKUP($A29,'Return Data'!$B$7:$R$2843,12,0)</f>
        <v>36.841900000000003</v>
      </c>
      <c r="I29" s="66">
        <f t="shared" si="2"/>
        <v>35</v>
      </c>
      <c r="J29" s="65">
        <f>VLOOKUP($A29,'Return Data'!$B$7:$R$2843,13,0)</f>
        <v>64.554400000000001</v>
      </c>
      <c r="K29" s="66">
        <f t="shared" si="3"/>
        <v>30</v>
      </c>
      <c r="L29" s="65"/>
      <c r="M29" s="66"/>
      <c r="N29" s="65"/>
      <c r="O29" s="66"/>
      <c r="P29" s="65"/>
      <c r="Q29" s="66"/>
      <c r="R29" s="65">
        <f>VLOOKUP($A29,'Return Data'!$B$7:$R$2843,16,0)</f>
        <v>19.0776</v>
      </c>
      <c r="S29" s="67">
        <f t="shared" si="5"/>
        <v>12</v>
      </c>
    </row>
    <row r="30" spans="1:19" x14ac:dyDescent="0.3">
      <c r="A30" s="63" t="s">
        <v>289</v>
      </c>
      <c r="B30" s="64">
        <f>VLOOKUP($A30,'Return Data'!$B$7:$R$2843,3,0)</f>
        <v>44321</v>
      </c>
      <c r="C30" s="65">
        <f>VLOOKUP($A30,'Return Data'!$B$7:$R$2843,4,0)</f>
        <v>23.126100000000001</v>
      </c>
      <c r="D30" s="65">
        <f>VLOOKUP($A30,'Return Data'!$B$7:$R$2843,10,0)</f>
        <v>-1.3741000000000001</v>
      </c>
      <c r="E30" s="66">
        <f t="shared" si="0"/>
        <v>56</v>
      </c>
      <c r="F30" s="65">
        <f>VLOOKUP($A30,'Return Data'!$B$7:$R$2843,11,0)</f>
        <v>24.117699999999999</v>
      </c>
      <c r="G30" s="66">
        <f t="shared" si="1"/>
        <v>40</v>
      </c>
      <c r="H30" s="65">
        <f>VLOOKUP($A30,'Return Data'!$B$7:$R$2843,12,0)</f>
        <v>39.2836</v>
      </c>
      <c r="I30" s="66">
        <f t="shared" si="2"/>
        <v>27</v>
      </c>
      <c r="J30" s="65">
        <f>VLOOKUP($A30,'Return Data'!$B$7:$R$2843,13,0)</f>
        <v>70.330399999999997</v>
      </c>
      <c r="K30" s="66">
        <f t="shared" si="3"/>
        <v>19</v>
      </c>
      <c r="L30" s="65">
        <f>VLOOKUP($A30,'Return Data'!$B$7:$R$2843,17,0)</f>
        <v>17.130199999999999</v>
      </c>
      <c r="M30" s="66">
        <f t="shared" ref="M30:M38" si="8">RANK(L30,L$8:L$73,0)</f>
        <v>18</v>
      </c>
      <c r="N30" s="65">
        <f>VLOOKUP($A30,'Return Data'!$B$7:$R$2843,14,0)</f>
        <v>11.8894</v>
      </c>
      <c r="O30" s="66">
        <f t="shared" ref="O30:O38" si="9">RANK(N30,N$8:N$73,0)</f>
        <v>14</v>
      </c>
      <c r="P30" s="65">
        <f>VLOOKUP($A30,'Return Data'!$B$7:$R$2843,15,0)</f>
        <v>16.466200000000001</v>
      </c>
      <c r="Q30" s="66">
        <f>RANK(P30,P$8:P$73,0)</f>
        <v>7</v>
      </c>
      <c r="R30" s="65">
        <f>VLOOKUP($A30,'Return Data'!$B$7:$R$2843,16,0)</f>
        <v>6.6069000000000004</v>
      </c>
      <c r="S30" s="67">
        <f t="shared" si="5"/>
        <v>55</v>
      </c>
    </row>
    <row r="31" spans="1:19" x14ac:dyDescent="0.3">
      <c r="A31" s="63" t="s">
        <v>290</v>
      </c>
      <c r="B31" s="64">
        <f>VLOOKUP($A31,'Return Data'!$B$7:$R$2843,3,0)</f>
        <v>44321</v>
      </c>
      <c r="C31" s="65">
        <f>VLOOKUP($A31,'Return Data'!$B$7:$R$2843,4,0)</f>
        <v>59.56</v>
      </c>
      <c r="D31" s="65">
        <f>VLOOKUP($A31,'Return Data'!$B$7:$R$2843,10,0)</f>
        <v>4.2991000000000001</v>
      </c>
      <c r="E31" s="66">
        <f t="shared" si="0"/>
        <v>18</v>
      </c>
      <c r="F31" s="65">
        <f>VLOOKUP($A31,'Return Data'!$B$7:$R$2843,11,0)</f>
        <v>25.442299999999999</v>
      </c>
      <c r="G31" s="66">
        <f t="shared" si="1"/>
        <v>33</v>
      </c>
      <c r="H31" s="65">
        <f>VLOOKUP($A31,'Return Data'!$B$7:$R$2843,12,0)</f>
        <v>37.653700000000001</v>
      </c>
      <c r="I31" s="66">
        <f t="shared" si="2"/>
        <v>31</v>
      </c>
      <c r="J31" s="65">
        <f>VLOOKUP($A31,'Return Data'!$B$7:$R$2843,13,0)</f>
        <v>61.8566</v>
      </c>
      <c r="K31" s="66">
        <f t="shared" si="3"/>
        <v>40</v>
      </c>
      <c r="L31" s="65">
        <f>VLOOKUP($A31,'Return Data'!$B$7:$R$2843,17,0)</f>
        <v>16.074300000000001</v>
      </c>
      <c r="M31" s="66">
        <f t="shared" si="8"/>
        <v>20</v>
      </c>
      <c r="N31" s="65">
        <f>VLOOKUP($A31,'Return Data'!$B$7:$R$2843,14,0)</f>
        <v>13.242100000000001</v>
      </c>
      <c r="O31" s="66">
        <f t="shared" si="9"/>
        <v>9</v>
      </c>
      <c r="P31" s="65">
        <f>VLOOKUP($A31,'Return Data'!$B$7:$R$2843,15,0)</f>
        <v>15.475300000000001</v>
      </c>
      <c r="Q31" s="66">
        <f>RANK(P31,P$8:P$73,0)</f>
        <v>11</v>
      </c>
      <c r="R31" s="65">
        <f>VLOOKUP($A31,'Return Data'!$B$7:$R$2843,16,0)</f>
        <v>12.236599999999999</v>
      </c>
      <c r="S31" s="67">
        <f t="shared" si="5"/>
        <v>38</v>
      </c>
    </row>
    <row r="32" spans="1:19" x14ac:dyDescent="0.3">
      <c r="A32" s="63" t="s">
        <v>291</v>
      </c>
      <c r="B32" s="64">
        <f>VLOOKUP($A32,'Return Data'!$B$7:$R$2843,3,0)</f>
        <v>44321</v>
      </c>
      <c r="C32" s="65">
        <f>VLOOKUP($A32,'Return Data'!$B$7:$R$2843,4,0)</f>
        <v>67.742000000000004</v>
      </c>
      <c r="D32" s="65">
        <f>VLOOKUP($A32,'Return Data'!$B$7:$R$2843,10,0)</f>
        <v>3.2919999999999998</v>
      </c>
      <c r="E32" s="66">
        <f t="shared" si="0"/>
        <v>26</v>
      </c>
      <c r="F32" s="65">
        <f>VLOOKUP($A32,'Return Data'!$B$7:$R$2843,11,0)</f>
        <v>21.484200000000001</v>
      </c>
      <c r="G32" s="66">
        <f t="shared" si="1"/>
        <v>53</v>
      </c>
      <c r="H32" s="65">
        <f>VLOOKUP($A32,'Return Data'!$B$7:$R$2843,12,0)</f>
        <v>34.033799999999999</v>
      </c>
      <c r="I32" s="66">
        <f t="shared" si="2"/>
        <v>45</v>
      </c>
      <c r="J32" s="65">
        <f>VLOOKUP($A32,'Return Data'!$B$7:$R$2843,13,0)</f>
        <v>58.557299999999998</v>
      </c>
      <c r="K32" s="66">
        <f t="shared" si="3"/>
        <v>48</v>
      </c>
      <c r="L32" s="65">
        <f>VLOOKUP($A32,'Return Data'!$B$7:$R$2843,17,0)</f>
        <v>12.6656</v>
      </c>
      <c r="M32" s="66">
        <f t="shared" si="8"/>
        <v>39</v>
      </c>
      <c r="N32" s="65">
        <f>VLOOKUP($A32,'Return Data'!$B$7:$R$2843,14,0)</f>
        <v>6.0263</v>
      </c>
      <c r="O32" s="66">
        <f t="shared" si="9"/>
        <v>41</v>
      </c>
      <c r="P32" s="65">
        <f>VLOOKUP($A32,'Return Data'!$B$7:$R$2843,15,0)</f>
        <v>13.121700000000001</v>
      </c>
      <c r="Q32" s="66">
        <f>RANK(P32,P$8:P$73,0)</f>
        <v>21</v>
      </c>
      <c r="R32" s="65">
        <f>VLOOKUP($A32,'Return Data'!$B$7:$R$2843,16,0)</f>
        <v>13.417899999999999</v>
      </c>
      <c r="S32" s="67">
        <f t="shared" si="5"/>
        <v>32</v>
      </c>
    </row>
    <row r="33" spans="1:19" x14ac:dyDescent="0.3">
      <c r="A33" s="63" t="s">
        <v>292</v>
      </c>
      <c r="B33" s="64">
        <f>VLOOKUP($A33,'Return Data'!$B$7:$R$2843,3,0)</f>
        <v>44321</v>
      </c>
      <c r="C33" s="65">
        <f>VLOOKUP($A33,'Return Data'!$B$7:$R$2843,4,0)</f>
        <v>82.101900000000001</v>
      </c>
      <c r="D33" s="65">
        <f>VLOOKUP($A33,'Return Data'!$B$7:$R$2843,10,0)</f>
        <v>0.27260000000000001</v>
      </c>
      <c r="E33" s="66">
        <f t="shared" si="0"/>
        <v>44</v>
      </c>
      <c r="F33" s="65">
        <f>VLOOKUP($A33,'Return Data'!$B$7:$R$2843,11,0)</f>
        <v>18.116099999999999</v>
      </c>
      <c r="G33" s="66">
        <f t="shared" si="1"/>
        <v>59</v>
      </c>
      <c r="H33" s="65">
        <f>VLOOKUP($A33,'Return Data'!$B$7:$R$2843,12,0)</f>
        <v>31.3687</v>
      </c>
      <c r="I33" s="66">
        <f t="shared" si="2"/>
        <v>54</v>
      </c>
      <c r="J33" s="65">
        <f>VLOOKUP($A33,'Return Data'!$B$7:$R$2843,13,0)</f>
        <v>51.563699999999997</v>
      </c>
      <c r="K33" s="66">
        <f t="shared" si="3"/>
        <v>59</v>
      </c>
      <c r="L33" s="65">
        <f>VLOOKUP($A33,'Return Data'!$B$7:$R$2843,17,0)</f>
        <v>11.870799999999999</v>
      </c>
      <c r="M33" s="66">
        <f t="shared" si="8"/>
        <v>46</v>
      </c>
      <c r="N33" s="65">
        <f>VLOOKUP($A33,'Return Data'!$B$7:$R$2843,14,0)</f>
        <v>7.3404999999999996</v>
      </c>
      <c r="O33" s="66">
        <f t="shared" si="9"/>
        <v>33</v>
      </c>
      <c r="P33" s="65">
        <f>VLOOKUP($A33,'Return Data'!$B$7:$R$2843,15,0)</f>
        <v>12.680400000000001</v>
      </c>
      <c r="Q33" s="66">
        <f>RANK(P33,P$8:P$73,0)</f>
        <v>24</v>
      </c>
      <c r="R33" s="65">
        <f>VLOOKUP($A33,'Return Data'!$B$7:$R$2843,16,0)</f>
        <v>9.3833000000000002</v>
      </c>
      <c r="S33" s="67">
        <f t="shared" si="5"/>
        <v>52</v>
      </c>
    </row>
    <row r="34" spans="1:19" x14ac:dyDescent="0.3">
      <c r="A34" s="63" t="s">
        <v>435</v>
      </c>
      <c r="B34" s="64">
        <f>VLOOKUP($A34,'Return Data'!$B$7:$R$2843,3,0)</f>
        <v>44321</v>
      </c>
      <c r="C34" s="65">
        <f>VLOOKUP($A34,'Return Data'!$B$7:$R$2843,4,0)</f>
        <v>15.0396</v>
      </c>
      <c r="D34" s="65">
        <f>VLOOKUP($A34,'Return Data'!$B$7:$R$2843,10,0)</f>
        <v>3.5707</v>
      </c>
      <c r="E34" s="66">
        <f t="shared" si="0"/>
        <v>22</v>
      </c>
      <c r="F34" s="65">
        <f>VLOOKUP($A34,'Return Data'!$B$7:$R$2843,11,0)</f>
        <v>28.120899999999999</v>
      </c>
      <c r="G34" s="66">
        <f t="shared" si="1"/>
        <v>24</v>
      </c>
      <c r="H34" s="65">
        <f>VLOOKUP($A34,'Return Data'!$B$7:$R$2843,12,0)</f>
        <v>38.6496</v>
      </c>
      <c r="I34" s="66">
        <f t="shared" si="2"/>
        <v>28</v>
      </c>
      <c r="J34" s="65">
        <f>VLOOKUP($A34,'Return Data'!$B$7:$R$2843,13,0)</f>
        <v>61.393300000000004</v>
      </c>
      <c r="K34" s="66">
        <f t="shared" si="3"/>
        <v>41</v>
      </c>
      <c r="L34" s="65">
        <f>VLOOKUP($A34,'Return Data'!$B$7:$R$2843,17,0)</f>
        <v>14.171900000000001</v>
      </c>
      <c r="M34" s="66">
        <f t="shared" si="8"/>
        <v>28</v>
      </c>
      <c r="N34" s="65">
        <f>VLOOKUP($A34,'Return Data'!$B$7:$R$2843,14,0)</f>
        <v>8.6702999999999992</v>
      </c>
      <c r="O34" s="66">
        <f t="shared" si="9"/>
        <v>28</v>
      </c>
      <c r="P34" s="65"/>
      <c r="Q34" s="66"/>
      <c r="R34" s="65">
        <f>VLOOKUP($A34,'Return Data'!$B$7:$R$2843,16,0)</f>
        <v>9.3881999999999994</v>
      </c>
      <c r="S34" s="67">
        <f t="shared" si="5"/>
        <v>51</v>
      </c>
    </row>
    <row r="35" spans="1:19" x14ac:dyDescent="0.3">
      <c r="A35" s="63" t="s">
        <v>294</v>
      </c>
      <c r="B35" s="64">
        <f>VLOOKUP($A35,'Return Data'!$B$7:$R$2843,3,0)</f>
        <v>44321</v>
      </c>
      <c r="C35" s="65">
        <f>VLOOKUP($A35,'Return Data'!$B$7:$R$2843,4,0)</f>
        <v>25.798999999999999</v>
      </c>
      <c r="D35" s="65">
        <f>VLOOKUP($A35,'Return Data'!$B$7:$R$2843,10,0)</f>
        <v>2.8012000000000001</v>
      </c>
      <c r="E35" s="66">
        <f t="shared" si="0"/>
        <v>27</v>
      </c>
      <c r="F35" s="65">
        <f>VLOOKUP($A35,'Return Data'!$B$7:$R$2843,11,0)</f>
        <v>26.982299999999999</v>
      </c>
      <c r="G35" s="66">
        <f t="shared" si="1"/>
        <v>27</v>
      </c>
      <c r="H35" s="65">
        <f>VLOOKUP($A35,'Return Data'!$B$7:$R$2843,12,0)</f>
        <v>43.887300000000003</v>
      </c>
      <c r="I35" s="66">
        <f t="shared" si="2"/>
        <v>20</v>
      </c>
      <c r="J35" s="65">
        <f>VLOOKUP($A35,'Return Data'!$B$7:$R$2843,13,0)</f>
        <v>74.636200000000002</v>
      </c>
      <c r="K35" s="66">
        <f t="shared" si="3"/>
        <v>17</v>
      </c>
      <c r="L35" s="65">
        <f>VLOOKUP($A35,'Return Data'!$B$7:$R$2843,17,0)</f>
        <v>20.9435</v>
      </c>
      <c r="M35" s="66">
        <f t="shared" si="8"/>
        <v>11</v>
      </c>
      <c r="N35" s="65">
        <f>VLOOKUP($A35,'Return Data'!$B$7:$R$2843,14,0)</f>
        <v>16.051200000000001</v>
      </c>
      <c r="O35" s="66">
        <f t="shared" si="9"/>
        <v>6</v>
      </c>
      <c r="P35" s="65"/>
      <c r="Q35" s="66"/>
      <c r="R35" s="65">
        <f>VLOOKUP($A35,'Return Data'!$B$7:$R$2843,16,0)</f>
        <v>19.3566</v>
      </c>
      <c r="S35" s="67">
        <f t="shared" si="5"/>
        <v>11</v>
      </c>
    </row>
    <row r="36" spans="1:19" x14ac:dyDescent="0.3">
      <c r="A36" s="63" t="s">
        <v>295</v>
      </c>
      <c r="B36" s="64">
        <f>VLOOKUP($A36,'Return Data'!$B$7:$R$2843,3,0)</f>
        <v>44321</v>
      </c>
      <c r="C36" s="65">
        <f>VLOOKUP($A36,'Return Data'!$B$7:$R$2843,4,0)</f>
        <v>22.064</v>
      </c>
      <c r="D36" s="65">
        <f>VLOOKUP($A36,'Return Data'!$B$7:$R$2843,10,0)</f>
        <v>1.6155999999999999</v>
      </c>
      <c r="E36" s="66">
        <f t="shared" si="0"/>
        <v>30</v>
      </c>
      <c r="F36" s="65">
        <f>VLOOKUP($A36,'Return Data'!$B$7:$R$2843,11,0)</f>
        <v>25.854199999999999</v>
      </c>
      <c r="G36" s="66">
        <f t="shared" si="1"/>
        <v>30</v>
      </c>
      <c r="H36" s="65">
        <f>VLOOKUP($A36,'Return Data'!$B$7:$R$2843,12,0)</f>
        <v>35.865400000000001</v>
      </c>
      <c r="I36" s="66">
        <f t="shared" si="2"/>
        <v>37</v>
      </c>
      <c r="J36" s="65">
        <f>VLOOKUP($A36,'Return Data'!$B$7:$R$2843,13,0)</f>
        <v>58.348799999999997</v>
      </c>
      <c r="K36" s="66">
        <f t="shared" si="3"/>
        <v>49</v>
      </c>
      <c r="L36" s="65">
        <f>VLOOKUP($A36,'Return Data'!$B$7:$R$2843,17,0)</f>
        <v>14.4643</v>
      </c>
      <c r="M36" s="66">
        <f t="shared" si="8"/>
        <v>27</v>
      </c>
      <c r="N36" s="65">
        <f>VLOOKUP($A36,'Return Data'!$B$7:$R$2843,14,0)</f>
        <v>7.0380000000000003</v>
      </c>
      <c r="O36" s="66">
        <f t="shared" si="9"/>
        <v>35</v>
      </c>
      <c r="P36" s="65">
        <f>VLOOKUP($A36,'Return Data'!$B$7:$R$2843,15,0)</f>
        <v>14.8104</v>
      </c>
      <c r="Q36" s="66">
        <f>RANK(P36,P$8:P$73,0)</f>
        <v>13</v>
      </c>
      <c r="R36" s="65">
        <f>VLOOKUP($A36,'Return Data'!$B$7:$R$2843,16,0)</f>
        <v>13.406000000000001</v>
      </c>
      <c r="S36" s="67">
        <f t="shared" si="5"/>
        <v>33</v>
      </c>
    </row>
    <row r="37" spans="1:19" x14ac:dyDescent="0.3">
      <c r="A37" s="63" t="s">
        <v>2018</v>
      </c>
      <c r="B37" s="64">
        <f>VLOOKUP($A37,'Return Data'!$B$7:$R$2843,3,0)</f>
        <v>44321</v>
      </c>
      <c r="C37" s="65">
        <f>VLOOKUP($A37,'Return Data'!$B$7:$R$2843,4,0)</f>
        <v>17.086600000000001</v>
      </c>
      <c r="D37" s="65">
        <f>VLOOKUP($A37,'Return Data'!$B$7:$R$2843,10,0)</f>
        <v>-0.191</v>
      </c>
      <c r="E37" s="66">
        <f t="shared" si="0"/>
        <v>47</v>
      </c>
      <c r="F37" s="65">
        <f>VLOOKUP($A37,'Return Data'!$B$7:$R$2843,11,0)</f>
        <v>18.855899999999998</v>
      </c>
      <c r="G37" s="66">
        <f t="shared" si="1"/>
        <v>58</v>
      </c>
      <c r="H37" s="65">
        <f>VLOOKUP($A37,'Return Data'!$B$7:$R$2843,12,0)</f>
        <v>28.277799999999999</v>
      </c>
      <c r="I37" s="66">
        <f t="shared" si="2"/>
        <v>59</v>
      </c>
      <c r="J37" s="65">
        <f>VLOOKUP($A37,'Return Data'!$B$7:$R$2843,13,0)</f>
        <v>52.755299999999998</v>
      </c>
      <c r="K37" s="66">
        <f t="shared" si="3"/>
        <v>57</v>
      </c>
      <c r="L37" s="65">
        <f>VLOOKUP($A37,'Return Data'!$B$7:$R$2843,17,0)</f>
        <v>8.8224</v>
      </c>
      <c r="M37" s="66">
        <f t="shared" si="8"/>
        <v>59</v>
      </c>
      <c r="N37" s="65">
        <f>VLOOKUP($A37,'Return Data'!$B$7:$R$2843,14,0)</f>
        <v>7.2697000000000003</v>
      </c>
      <c r="O37" s="66">
        <f t="shared" si="9"/>
        <v>34</v>
      </c>
      <c r="P37" s="65"/>
      <c r="Q37" s="66"/>
      <c r="R37" s="65">
        <f>VLOOKUP($A37,'Return Data'!$B$7:$R$2843,16,0)</f>
        <v>10.5303</v>
      </c>
      <c r="S37" s="67">
        <f t="shared" si="5"/>
        <v>47</v>
      </c>
    </row>
    <row r="38" spans="1:19" x14ac:dyDescent="0.3">
      <c r="A38" s="63" t="s">
        <v>296</v>
      </c>
      <c r="B38" s="64">
        <f>VLOOKUP($A38,'Return Data'!$B$7:$R$2843,3,0)</f>
        <v>44321</v>
      </c>
      <c r="C38" s="65">
        <f>VLOOKUP($A38,'Return Data'!$B$7:$R$2843,4,0)</f>
        <v>62.963200000000001</v>
      </c>
      <c r="D38" s="65">
        <f>VLOOKUP($A38,'Return Data'!$B$7:$R$2843,10,0)</f>
        <v>3.8702000000000001</v>
      </c>
      <c r="E38" s="66">
        <f t="shared" si="0"/>
        <v>20</v>
      </c>
      <c r="F38" s="65">
        <f>VLOOKUP($A38,'Return Data'!$B$7:$R$2843,11,0)</f>
        <v>31.5274</v>
      </c>
      <c r="G38" s="66">
        <f t="shared" si="1"/>
        <v>17</v>
      </c>
      <c r="H38" s="65">
        <f>VLOOKUP($A38,'Return Data'!$B$7:$R$2843,12,0)</f>
        <v>44.489199999999997</v>
      </c>
      <c r="I38" s="66">
        <f t="shared" si="2"/>
        <v>16</v>
      </c>
      <c r="J38" s="65">
        <f>VLOOKUP($A38,'Return Data'!$B$7:$R$2843,13,0)</f>
        <v>64.8489</v>
      </c>
      <c r="K38" s="66">
        <f t="shared" si="3"/>
        <v>29</v>
      </c>
      <c r="L38" s="65">
        <f>VLOOKUP($A38,'Return Data'!$B$7:$R$2843,17,0)</f>
        <v>5.9682000000000004</v>
      </c>
      <c r="M38" s="66">
        <f t="shared" si="8"/>
        <v>62</v>
      </c>
      <c r="N38" s="65">
        <f>VLOOKUP($A38,'Return Data'!$B$7:$R$2843,14,0)</f>
        <v>2.1120000000000001</v>
      </c>
      <c r="O38" s="66">
        <f t="shared" si="9"/>
        <v>49</v>
      </c>
      <c r="P38" s="65">
        <f>VLOOKUP($A38,'Return Data'!$B$7:$R$2843,15,0)</f>
        <v>7.9813000000000001</v>
      </c>
      <c r="Q38" s="66">
        <f>RANK(P38,P$8:P$73,0)</f>
        <v>39</v>
      </c>
      <c r="R38" s="65">
        <f>VLOOKUP($A38,'Return Data'!$B$7:$R$2843,16,0)</f>
        <v>12.492800000000001</v>
      </c>
      <c r="S38" s="67">
        <f t="shared" si="5"/>
        <v>37</v>
      </c>
    </row>
    <row r="39" spans="1:19" x14ac:dyDescent="0.3">
      <c r="A39" s="63" t="s">
        <v>297</v>
      </c>
      <c r="B39" s="64">
        <f>VLOOKUP($A39,'Return Data'!$B$7:$R$2843,3,0)</f>
        <v>44321</v>
      </c>
      <c r="C39" s="65">
        <f>VLOOKUP($A39,'Return Data'!$B$7:$R$2843,4,0)</f>
        <v>15.042</v>
      </c>
      <c r="D39" s="65">
        <f>VLOOKUP($A39,'Return Data'!$B$7:$R$2843,10,0)</f>
        <v>3.6406999999999998</v>
      </c>
      <c r="E39" s="66">
        <f t="shared" si="0"/>
        <v>21</v>
      </c>
      <c r="F39" s="65">
        <f>VLOOKUP($A39,'Return Data'!$B$7:$R$2843,11,0)</f>
        <v>20.786300000000001</v>
      </c>
      <c r="G39" s="66">
        <f t="shared" si="1"/>
        <v>56</v>
      </c>
      <c r="H39" s="65">
        <f>VLOOKUP($A39,'Return Data'!$B$7:$R$2843,12,0)</f>
        <v>31.1387</v>
      </c>
      <c r="I39" s="66">
        <f t="shared" si="2"/>
        <v>55</v>
      </c>
      <c r="J39" s="65">
        <f>VLOOKUP($A39,'Return Data'!$B$7:$R$2843,13,0)</f>
        <v>70.006399999999999</v>
      </c>
      <c r="K39" s="66">
        <f t="shared" si="3"/>
        <v>21</v>
      </c>
      <c r="L39" s="65"/>
      <c r="M39" s="66"/>
      <c r="N39" s="65"/>
      <c r="O39" s="66"/>
      <c r="P39" s="65"/>
      <c r="Q39" s="66"/>
      <c r="R39" s="65">
        <f>VLOOKUP($A39,'Return Data'!$B$7:$R$2843,16,0)</f>
        <v>25.721900000000002</v>
      </c>
      <c r="S39" s="67">
        <f t="shared" si="5"/>
        <v>1</v>
      </c>
    </row>
    <row r="40" spans="1:19" x14ac:dyDescent="0.3">
      <c r="A40" s="63" t="s">
        <v>298</v>
      </c>
      <c r="B40" s="64">
        <f>VLOOKUP($A40,'Return Data'!$B$7:$R$2843,3,0)</f>
        <v>44321</v>
      </c>
      <c r="C40" s="65">
        <f>VLOOKUP($A40,'Return Data'!$B$7:$R$2843,4,0)</f>
        <v>19.04</v>
      </c>
      <c r="D40" s="65">
        <f>VLOOKUP($A40,'Return Data'!$B$7:$R$2843,10,0)</f>
        <v>2.5310000000000001</v>
      </c>
      <c r="E40" s="66">
        <f t="shared" ref="E40:E71" si="10">RANK(D40,D$8:D$73,0)</f>
        <v>28</v>
      </c>
      <c r="F40" s="65">
        <f>VLOOKUP($A40,'Return Data'!$B$7:$R$2843,11,0)</f>
        <v>28.648599999999998</v>
      </c>
      <c r="G40" s="66">
        <f t="shared" ref="G40:G71" si="11">RANK(F40,F$8:F$73,0)</f>
        <v>21</v>
      </c>
      <c r="H40" s="65">
        <f>VLOOKUP($A40,'Return Data'!$B$7:$R$2843,12,0)</f>
        <v>37.373699999999999</v>
      </c>
      <c r="I40" s="66">
        <f t="shared" ref="I40:I71" si="12">RANK(H40,H$8:H$73,0)</f>
        <v>32</v>
      </c>
      <c r="J40" s="65">
        <f>VLOOKUP($A40,'Return Data'!$B$7:$R$2843,13,0)</f>
        <v>64.137900000000002</v>
      </c>
      <c r="K40" s="66">
        <f t="shared" ref="K40:K71" si="13">RANK(J40,J$8:J$73,0)</f>
        <v>32</v>
      </c>
      <c r="L40" s="65">
        <f>VLOOKUP($A40,'Return Data'!$B$7:$R$2843,17,0)</f>
        <v>15.1614</v>
      </c>
      <c r="M40" s="66">
        <f t="shared" ref="M40:M53" si="14">RANK(L40,L$8:L$73,0)</f>
        <v>24</v>
      </c>
      <c r="N40" s="65">
        <f>VLOOKUP($A40,'Return Data'!$B$7:$R$2843,14,0)</f>
        <v>10.5365</v>
      </c>
      <c r="O40" s="66">
        <f t="shared" ref="O40:O49" si="15">RANK(N40,N$8:N$73,0)</f>
        <v>20</v>
      </c>
      <c r="P40" s="65"/>
      <c r="Q40" s="66"/>
      <c r="R40" s="65">
        <f>VLOOKUP($A40,'Return Data'!$B$7:$R$2843,16,0)</f>
        <v>12.6585</v>
      </c>
      <c r="S40" s="67">
        <f t="shared" ref="S40:S71" si="16">RANK(R40,R$8:R$73,0)</f>
        <v>36</v>
      </c>
    </row>
    <row r="41" spans="1:19" x14ac:dyDescent="0.3">
      <c r="A41" s="63" t="s">
        <v>299</v>
      </c>
      <c r="B41" s="64">
        <f>VLOOKUP($A41,'Return Data'!$B$7:$R$2843,3,0)</f>
        <v>44321</v>
      </c>
      <c r="C41" s="65">
        <f>VLOOKUP($A41,'Return Data'!$B$7:$R$2843,4,0)</f>
        <v>731.36843797989695</v>
      </c>
      <c r="D41" s="65">
        <f>VLOOKUP($A41,'Return Data'!$B$7:$R$2843,10,0)</f>
        <v>-1.2519</v>
      </c>
      <c r="E41" s="66">
        <f t="shared" si="10"/>
        <v>54</v>
      </c>
      <c r="F41" s="65">
        <f>VLOOKUP($A41,'Return Data'!$B$7:$R$2843,11,0)</f>
        <v>23.1187</v>
      </c>
      <c r="G41" s="66">
        <f t="shared" si="11"/>
        <v>45</v>
      </c>
      <c r="H41" s="65">
        <f>VLOOKUP($A41,'Return Data'!$B$7:$R$2843,12,0)</f>
        <v>35.274799999999999</v>
      </c>
      <c r="I41" s="66">
        <f t="shared" si="12"/>
        <v>41</v>
      </c>
      <c r="J41" s="65">
        <f>VLOOKUP($A41,'Return Data'!$B$7:$R$2843,13,0)</f>
        <v>63.071300000000001</v>
      </c>
      <c r="K41" s="66">
        <f t="shared" si="13"/>
        <v>37</v>
      </c>
      <c r="L41" s="65">
        <f>VLOOKUP($A41,'Return Data'!$B$7:$R$2843,17,0)</f>
        <v>12.610799999999999</v>
      </c>
      <c r="M41" s="66">
        <f t="shared" si="14"/>
        <v>40</v>
      </c>
      <c r="N41" s="65">
        <f>VLOOKUP($A41,'Return Data'!$B$7:$R$2843,14,0)</f>
        <v>6.9878</v>
      </c>
      <c r="O41" s="66">
        <f t="shared" si="15"/>
        <v>36</v>
      </c>
      <c r="P41" s="65">
        <f>VLOOKUP($A41,'Return Data'!$B$7:$R$2843,15,0)</f>
        <v>11.3819</v>
      </c>
      <c r="Q41" s="66">
        <f>RANK(P41,P$8:P$73,0)</f>
        <v>32</v>
      </c>
      <c r="R41" s="65">
        <f>VLOOKUP($A41,'Return Data'!$B$7:$R$2843,16,0)</f>
        <v>18.6402</v>
      </c>
      <c r="S41" s="67">
        <f t="shared" si="16"/>
        <v>14</v>
      </c>
    </row>
    <row r="42" spans="1:19" x14ac:dyDescent="0.3">
      <c r="A42" s="63" t="s">
        <v>300</v>
      </c>
      <c r="B42" s="64">
        <f>VLOOKUP($A42,'Return Data'!$B$7:$R$2843,3,0)</f>
        <v>44321</v>
      </c>
      <c r="C42" s="65">
        <f>VLOOKUP($A42,'Return Data'!$B$7:$R$2843,4,0)</f>
        <v>399.04278005418001</v>
      </c>
      <c r="D42" s="65">
        <f>VLOOKUP($A42,'Return Data'!$B$7:$R$2843,10,0)</f>
        <v>-1.2764</v>
      </c>
      <c r="E42" s="66">
        <f t="shared" si="10"/>
        <v>55</v>
      </c>
      <c r="F42" s="65">
        <f>VLOOKUP($A42,'Return Data'!$B$7:$R$2843,11,0)</f>
        <v>22.991399999999999</v>
      </c>
      <c r="G42" s="66">
        <f t="shared" si="11"/>
        <v>47</v>
      </c>
      <c r="H42" s="65">
        <f>VLOOKUP($A42,'Return Data'!$B$7:$R$2843,12,0)</f>
        <v>34.9161</v>
      </c>
      <c r="I42" s="66">
        <f t="shared" si="12"/>
        <v>42</v>
      </c>
      <c r="J42" s="65">
        <f>VLOOKUP($A42,'Return Data'!$B$7:$R$2843,13,0)</f>
        <v>62.2485</v>
      </c>
      <c r="K42" s="66">
        <f t="shared" si="13"/>
        <v>38</v>
      </c>
      <c r="L42" s="65">
        <f>VLOOKUP($A42,'Return Data'!$B$7:$R$2843,17,0)</f>
        <v>12.8231</v>
      </c>
      <c r="M42" s="66">
        <f t="shared" si="14"/>
        <v>37</v>
      </c>
      <c r="N42" s="65">
        <f>VLOOKUP($A42,'Return Data'!$B$7:$R$2843,14,0)</f>
        <v>6.8380999999999998</v>
      </c>
      <c r="O42" s="66">
        <f t="shared" si="15"/>
        <v>38</v>
      </c>
      <c r="P42" s="65">
        <f>VLOOKUP($A42,'Return Data'!$B$7:$R$2843,15,0)</f>
        <v>14.5128</v>
      </c>
      <c r="Q42" s="66">
        <f>RANK(P42,P$8:P$73,0)</f>
        <v>16</v>
      </c>
      <c r="R42" s="65">
        <f>VLOOKUP($A42,'Return Data'!$B$7:$R$2843,16,0)</f>
        <v>15.812200000000001</v>
      </c>
      <c r="S42" s="67">
        <f t="shared" si="16"/>
        <v>20</v>
      </c>
    </row>
    <row r="43" spans="1:19" x14ac:dyDescent="0.3">
      <c r="A43" s="63" t="s">
        <v>301</v>
      </c>
      <c r="B43" s="64">
        <f>VLOOKUP($A43,'Return Data'!$B$7:$R$2843,3,0)</f>
        <v>44321</v>
      </c>
      <c r="C43" s="65">
        <f>VLOOKUP($A43,'Return Data'!$B$7:$R$2843,4,0)</f>
        <v>176.61840000000001</v>
      </c>
      <c r="D43" s="65">
        <f>VLOOKUP($A43,'Return Data'!$B$7:$R$2843,10,0)</f>
        <v>20.3569</v>
      </c>
      <c r="E43" s="66">
        <f t="shared" si="10"/>
        <v>1</v>
      </c>
      <c r="F43" s="65">
        <f>VLOOKUP($A43,'Return Data'!$B$7:$R$2843,11,0)</f>
        <v>48.909599999999998</v>
      </c>
      <c r="G43" s="66">
        <f t="shared" si="11"/>
        <v>2</v>
      </c>
      <c r="H43" s="65">
        <f>VLOOKUP($A43,'Return Data'!$B$7:$R$2843,12,0)</f>
        <v>67.340900000000005</v>
      </c>
      <c r="I43" s="66">
        <f t="shared" si="12"/>
        <v>3</v>
      </c>
      <c r="J43" s="65">
        <f>VLOOKUP($A43,'Return Data'!$B$7:$R$2843,13,0)</f>
        <v>122.5963</v>
      </c>
      <c r="K43" s="66">
        <f t="shared" si="13"/>
        <v>1</v>
      </c>
      <c r="L43" s="65">
        <f>VLOOKUP($A43,'Return Data'!$B$7:$R$2843,17,0)</f>
        <v>37.603499999999997</v>
      </c>
      <c r="M43" s="66">
        <f t="shared" si="14"/>
        <v>1</v>
      </c>
      <c r="N43" s="65">
        <f>VLOOKUP($A43,'Return Data'!$B$7:$R$2843,14,0)</f>
        <v>24.875900000000001</v>
      </c>
      <c r="O43" s="66">
        <f t="shared" si="15"/>
        <v>1</v>
      </c>
      <c r="P43" s="65">
        <f>VLOOKUP($A43,'Return Data'!$B$7:$R$2843,15,0)</f>
        <v>22.7151</v>
      </c>
      <c r="Q43" s="66">
        <f>RANK(P43,P$8:P$73,0)</f>
        <v>3</v>
      </c>
      <c r="R43" s="65">
        <f>VLOOKUP($A43,'Return Data'!$B$7:$R$2843,16,0)</f>
        <v>14.5709</v>
      </c>
      <c r="S43" s="67">
        <f t="shared" si="16"/>
        <v>25</v>
      </c>
    </row>
    <row r="44" spans="1:19" x14ac:dyDescent="0.3">
      <c r="A44" s="63" t="s">
        <v>302</v>
      </c>
      <c r="B44" s="64">
        <f>VLOOKUP($A44,'Return Data'!$B$7:$R$2843,3,0)</f>
        <v>44321</v>
      </c>
      <c r="C44" s="65">
        <f>VLOOKUP($A44,'Return Data'!$B$7:$R$2843,4,0)</f>
        <v>65.989999999999995</v>
      </c>
      <c r="D44" s="65">
        <f>VLOOKUP($A44,'Return Data'!$B$7:$R$2843,10,0)</f>
        <v>0.60980000000000001</v>
      </c>
      <c r="E44" s="66">
        <f t="shared" si="10"/>
        <v>38</v>
      </c>
      <c r="F44" s="65">
        <f>VLOOKUP($A44,'Return Data'!$B$7:$R$2843,11,0)</f>
        <v>25.671299999999999</v>
      </c>
      <c r="G44" s="66">
        <f t="shared" si="11"/>
        <v>31</v>
      </c>
      <c r="H44" s="65">
        <f>VLOOKUP($A44,'Return Data'!$B$7:$R$2843,12,0)</f>
        <v>40.823700000000002</v>
      </c>
      <c r="I44" s="66">
        <f t="shared" si="12"/>
        <v>25</v>
      </c>
      <c r="J44" s="65">
        <f>VLOOKUP($A44,'Return Data'!$B$7:$R$2843,13,0)</f>
        <v>65.512900000000002</v>
      </c>
      <c r="K44" s="66">
        <f t="shared" si="13"/>
        <v>27</v>
      </c>
      <c r="L44" s="65">
        <f>VLOOKUP($A44,'Return Data'!$B$7:$R$2843,17,0)</f>
        <v>9.7141000000000002</v>
      </c>
      <c r="M44" s="66">
        <f t="shared" si="14"/>
        <v>55</v>
      </c>
      <c r="N44" s="65">
        <f>VLOOKUP($A44,'Return Data'!$B$7:$R$2843,14,0)</f>
        <v>8.0089000000000006</v>
      </c>
      <c r="O44" s="66">
        <f t="shared" si="15"/>
        <v>30</v>
      </c>
      <c r="P44" s="65">
        <f>VLOOKUP($A44,'Return Data'!$B$7:$R$2843,15,0)</f>
        <v>11.308999999999999</v>
      </c>
      <c r="Q44" s="66">
        <f>RANK(P44,P$8:P$73,0)</f>
        <v>33</v>
      </c>
      <c r="R44" s="65">
        <f>VLOOKUP($A44,'Return Data'!$B$7:$R$2843,16,0)</f>
        <v>16.279699999999998</v>
      </c>
      <c r="S44" s="67">
        <f t="shared" si="16"/>
        <v>18</v>
      </c>
    </row>
    <row r="45" spans="1:19" x14ac:dyDescent="0.3">
      <c r="A45" s="63" t="s">
        <v>373</v>
      </c>
      <c r="B45" s="64">
        <f>VLOOKUP($A45,'Return Data'!$B$7:$R$2843,3,0)</f>
        <v>44321</v>
      </c>
      <c r="C45" s="65">
        <f>VLOOKUP($A45,'Return Data'!$B$7:$R$2843,4,0)</f>
        <v>573.12090560417198</v>
      </c>
      <c r="D45" s="65">
        <f>VLOOKUP($A45,'Return Data'!$B$7:$R$2843,10,0)</f>
        <v>0.46960000000000002</v>
      </c>
      <c r="E45" s="66">
        <f t="shared" si="10"/>
        <v>40</v>
      </c>
      <c r="F45" s="65">
        <f>VLOOKUP($A45,'Return Data'!$B$7:$R$2843,11,0)</f>
        <v>25.497399999999999</v>
      </c>
      <c r="G45" s="66">
        <f t="shared" si="11"/>
        <v>32</v>
      </c>
      <c r="H45" s="65">
        <f>VLOOKUP($A45,'Return Data'!$B$7:$R$2843,12,0)</f>
        <v>32.753599999999999</v>
      </c>
      <c r="I45" s="66">
        <f t="shared" si="12"/>
        <v>47</v>
      </c>
      <c r="J45" s="65">
        <f>VLOOKUP($A45,'Return Data'!$B$7:$R$2843,13,0)</f>
        <v>61.139000000000003</v>
      </c>
      <c r="K45" s="66">
        <f t="shared" si="13"/>
        <v>44</v>
      </c>
      <c r="L45" s="65">
        <f>VLOOKUP($A45,'Return Data'!$B$7:$R$2843,17,0)</f>
        <v>13.289099999999999</v>
      </c>
      <c r="M45" s="66">
        <f t="shared" si="14"/>
        <v>32</v>
      </c>
      <c r="N45" s="65">
        <f>VLOOKUP($A45,'Return Data'!$B$7:$R$2843,14,0)</f>
        <v>9.4532000000000007</v>
      </c>
      <c r="O45" s="66">
        <f t="shared" si="15"/>
        <v>23</v>
      </c>
      <c r="P45" s="65">
        <f>VLOOKUP($A45,'Return Data'!$B$7:$R$2843,15,0)</f>
        <v>11.6404</v>
      </c>
      <c r="Q45" s="66">
        <f>RANK(P45,P$8:P$73,0)</f>
        <v>29</v>
      </c>
      <c r="R45" s="65">
        <f>VLOOKUP($A45,'Return Data'!$B$7:$R$2843,16,0)</f>
        <v>15.488200000000001</v>
      </c>
      <c r="S45" s="67">
        <f t="shared" si="16"/>
        <v>21</v>
      </c>
    </row>
    <row r="46" spans="1:19" x14ac:dyDescent="0.3">
      <c r="A46" s="63" t="s">
        <v>304</v>
      </c>
      <c r="B46" s="64">
        <f>VLOOKUP($A46,'Return Data'!$B$7:$R$2843,3,0)</f>
        <v>44321</v>
      </c>
      <c r="C46" s="65">
        <f>VLOOKUP($A46,'Return Data'!$B$7:$R$2843,4,0)</f>
        <v>20.177600000000002</v>
      </c>
      <c r="D46" s="65">
        <f>VLOOKUP($A46,'Return Data'!$B$7:$R$2843,10,0)</f>
        <v>7.3933999999999997</v>
      </c>
      <c r="E46" s="66">
        <f t="shared" si="10"/>
        <v>15</v>
      </c>
      <c r="F46" s="65">
        <f>VLOOKUP($A46,'Return Data'!$B$7:$R$2843,11,0)</f>
        <v>32.496299999999998</v>
      </c>
      <c r="G46" s="66">
        <f t="shared" si="11"/>
        <v>12</v>
      </c>
      <c r="H46" s="65">
        <f>VLOOKUP($A46,'Return Data'!$B$7:$R$2843,12,0)</f>
        <v>46.056800000000003</v>
      </c>
      <c r="I46" s="66">
        <f t="shared" si="12"/>
        <v>13</v>
      </c>
      <c r="J46" s="65">
        <f>VLOOKUP($A46,'Return Data'!$B$7:$R$2843,13,0)</f>
        <v>84.962900000000005</v>
      </c>
      <c r="K46" s="66">
        <f t="shared" si="13"/>
        <v>11</v>
      </c>
      <c r="L46" s="65">
        <f>VLOOKUP($A46,'Return Data'!$B$7:$R$2843,17,0)</f>
        <v>22.4406</v>
      </c>
      <c r="M46" s="66">
        <f t="shared" si="14"/>
        <v>9</v>
      </c>
      <c r="N46" s="65">
        <f>VLOOKUP($A46,'Return Data'!$B$7:$R$2843,14,0)</f>
        <v>14.5815</v>
      </c>
      <c r="O46" s="66">
        <f t="shared" si="15"/>
        <v>7</v>
      </c>
      <c r="P46" s="65"/>
      <c r="Q46" s="66"/>
      <c r="R46" s="65">
        <f>VLOOKUP($A46,'Return Data'!$B$7:$R$2843,16,0)</f>
        <v>14.760999999999999</v>
      </c>
      <c r="S46" s="67">
        <f t="shared" si="16"/>
        <v>24</v>
      </c>
    </row>
    <row r="47" spans="1:19" x14ac:dyDescent="0.3">
      <c r="A47" s="63" t="s">
        <v>305</v>
      </c>
      <c r="B47" s="64">
        <f>VLOOKUP($A47,'Return Data'!$B$7:$R$2843,3,0)</f>
        <v>44321</v>
      </c>
      <c r="C47" s="65">
        <f>VLOOKUP($A47,'Return Data'!$B$7:$R$2843,4,0)</f>
        <v>20.9009</v>
      </c>
      <c r="D47" s="65">
        <f>VLOOKUP($A47,'Return Data'!$B$7:$R$2843,10,0)</f>
        <v>7.0216000000000003</v>
      </c>
      <c r="E47" s="66">
        <f t="shared" si="10"/>
        <v>17</v>
      </c>
      <c r="F47" s="65">
        <f>VLOOKUP($A47,'Return Data'!$B$7:$R$2843,11,0)</f>
        <v>31.6111</v>
      </c>
      <c r="G47" s="66">
        <f t="shared" si="11"/>
        <v>16</v>
      </c>
      <c r="H47" s="65">
        <f>VLOOKUP($A47,'Return Data'!$B$7:$R$2843,12,0)</f>
        <v>45.117899999999999</v>
      </c>
      <c r="I47" s="66">
        <f t="shared" si="12"/>
        <v>15</v>
      </c>
      <c r="J47" s="65">
        <f>VLOOKUP($A47,'Return Data'!$B$7:$R$2843,13,0)</f>
        <v>84.852500000000006</v>
      </c>
      <c r="K47" s="66">
        <f t="shared" si="13"/>
        <v>12</v>
      </c>
      <c r="L47" s="65">
        <f>VLOOKUP($A47,'Return Data'!$B$7:$R$2843,17,0)</f>
        <v>22.764600000000002</v>
      </c>
      <c r="M47" s="66">
        <f t="shared" si="14"/>
        <v>8</v>
      </c>
      <c r="N47" s="65">
        <f>VLOOKUP($A47,'Return Data'!$B$7:$R$2843,14,0)</f>
        <v>13.399100000000001</v>
      </c>
      <c r="O47" s="66">
        <f t="shared" si="15"/>
        <v>8</v>
      </c>
      <c r="P47" s="65">
        <f>VLOOKUP($A47,'Return Data'!$B$7:$R$2843,15,0)</f>
        <v>16.480399999999999</v>
      </c>
      <c r="Q47" s="66">
        <f>RANK(P47,P$8:P$73,0)</f>
        <v>6</v>
      </c>
      <c r="R47" s="65">
        <f>VLOOKUP($A47,'Return Data'!$B$7:$R$2843,16,0)</f>
        <v>12.804500000000001</v>
      </c>
      <c r="S47" s="67">
        <f t="shared" si="16"/>
        <v>34</v>
      </c>
    </row>
    <row r="48" spans="1:19" x14ac:dyDescent="0.3">
      <c r="A48" s="63" t="s">
        <v>306</v>
      </c>
      <c r="B48" s="64">
        <f>VLOOKUP($A48,'Return Data'!$B$7:$R$2843,3,0)</f>
        <v>44321</v>
      </c>
      <c r="C48" s="65">
        <f>VLOOKUP($A48,'Return Data'!$B$7:$R$2843,4,0)</f>
        <v>19.752500000000001</v>
      </c>
      <c r="D48" s="65">
        <f>VLOOKUP($A48,'Return Data'!$B$7:$R$2843,10,0)</f>
        <v>7.4696999999999996</v>
      </c>
      <c r="E48" s="66">
        <f t="shared" si="10"/>
        <v>14</v>
      </c>
      <c r="F48" s="65">
        <f>VLOOKUP($A48,'Return Data'!$B$7:$R$2843,11,0)</f>
        <v>32.5822</v>
      </c>
      <c r="G48" s="66">
        <f t="shared" si="11"/>
        <v>11</v>
      </c>
      <c r="H48" s="65">
        <f>VLOOKUP($A48,'Return Data'!$B$7:$R$2843,12,0)</f>
        <v>46.411299999999997</v>
      </c>
      <c r="I48" s="66">
        <f t="shared" si="12"/>
        <v>12</v>
      </c>
      <c r="J48" s="65">
        <f>VLOOKUP($A48,'Return Data'!$B$7:$R$2843,13,0)</f>
        <v>87.891800000000003</v>
      </c>
      <c r="K48" s="66">
        <f t="shared" si="13"/>
        <v>9</v>
      </c>
      <c r="L48" s="65">
        <f>VLOOKUP($A48,'Return Data'!$B$7:$R$2843,17,0)</f>
        <v>21.294499999999999</v>
      </c>
      <c r="M48" s="66">
        <f t="shared" si="14"/>
        <v>10</v>
      </c>
      <c r="N48" s="65">
        <f>VLOOKUP($A48,'Return Data'!$B$7:$R$2843,14,0)</f>
        <v>12.0486</v>
      </c>
      <c r="O48" s="66">
        <f t="shared" si="15"/>
        <v>13</v>
      </c>
      <c r="P48" s="65">
        <f>VLOOKUP($A48,'Return Data'!$B$7:$R$2843,15,0)</f>
        <v>15.2186</v>
      </c>
      <c r="Q48" s="66">
        <f>RANK(P48,P$8:P$73,0)</f>
        <v>12</v>
      </c>
      <c r="R48" s="65">
        <f>VLOOKUP($A48,'Return Data'!$B$7:$R$2843,16,0)</f>
        <v>11.606999999999999</v>
      </c>
      <c r="S48" s="67">
        <f t="shared" si="16"/>
        <v>40</v>
      </c>
    </row>
    <row r="49" spans="1:19" x14ac:dyDescent="0.3">
      <c r="A49" s="63" t="s">
        <v>307</v>
      </c>
      <c r="B49" s="64">
        <f>VLOOKUP($A49,'Return Data'!$B$7:$R$2843,3,0)</f>
        <v>44321</v>
      </c>
      <c r="C49" s="65">
        <f>VLOOKUP($A49,'Return Data'!$B$7:$R$2843,4,0)</f>
        <v>21.790900000000001</v>
      </c>
      <c r="D49" s="65">
        <f>VLOOKUP($A49,'Return Data'!$B$7:$R$2843,10,0)</f>
        <v>9.7744999999999997</v>
      </c>
      <c r="E49" s="66">
        <f t="shared" si="10"/>
        <v>8</v>
      </c>
      <c r="F49" s="65">
        <f>VLOOKUP($A49,'Return Data'!$B$7:$R$2843,11,0)</f>
        <v>41.183999999999997</v>
      </c>
      <c r="G49" s="66">
        <f t="shared" si="11"/>
        <v>8</v>
      </c>
      <c r="H49" s="65">
        <f>VLOOKUP($A49,'Return Data'!$B$7:$R$2843,12,0)</f>
        <v>56.4191</v>
      </c>
      <c r="I49" s="66">
        <f t="shared" si="12"/>
        <v>8</v>
      </c>
      <c r="J49" s="65">
        <f>VLOOKUP($A49,'Return Data'!$B$7:$R$2843,13,0)</f>
        <v>89.171899999999994</v>
      </c>
      <c r="K49" s="66">
        <f t="shared" si="13"/>
        <v>7</v>
      </c>
      <c r="L49" s="65">
        <f>VLOOKUP($A49,'Return Data'!$B$7:$R$2843,17,0)</f>
        <v>31.756</v>
      </c>
      <c r="M49" s="66">
        <f t="shared" si="14"/>
        <v>4</v>
      </c>
      <c r="N49" s="65">
        <f>VLOOKUP($A49,'Return Data'!$B$7:$R$2843,14,0)</f>
        <v>17.831</v>
      </c>
      <c r="O49" s="66">
        <f t="shared" si="15"/>
        <v>4</v>
      </c>
      <c r="P49" s="65"/>
      <c r="Q49" s="66"/>
      <c r="R49" s="65">
        <f>VLOOKUP($A49,'Return Data'!$B$7:$R$2843,16,0)</f>
        <v>20.9299</v>
      </c>
      <c r="S49" s="67">
        <f t="shared" si="16"/>
        <v>7</v>
      </c>
    </row>
    <row r="50" spans="1:19" x14ac:dyDescent="0.3">
      <c r="A50" s="63" t="s">
        <v>308</v>
      </c>
      <c r="B50" s="64">
        <f>VLOOKUP($A50,'Return Data'!$B$7:$R$2843,3,0)</f>
        <v>44321</v>
      </c>
      <c r="C50" s="65">
        <f>VLOOKUP($A50,'Return Data'!$B$7:$R$2843,4,0)</f>
        <v>14.632999999999999</v>
      </c>
      <c r="D50" s="65">
        <f>VLOOKUP($A50,'Return Data'!$B$7:$R$2843,10,0)</f>
        <v>3.4127000000000001</v>
      </c>
      <c r="E50" s="66">
        <f t="shared" si="10"/>
        <v>24</v>
      </c>
      <c r="F50" s="65">
        <f>VLOOKUP($A50,'Return Data'!$B$7:$R$2843,11,0)</f>
        <v>25.360900000000001</v>
      </c>
      <c r="G50" s="66">
        <f t="shared" si="11"/>
        <v>34</v>
      </c>
      <c r="H50" s="65">
        <f>VLOOKUP($A50,'Return Data'!$B$7:$R$2843,12,0)</f>
        <v>41.286099999999998</v>
      </c>
      <c r="I50" s="66">
        <f t="shared" si="12"/>
        <v>24</v>
      </c>
      <c r="J50" s="65">
        <f>VLOOKUP($A50,'Return Data'!$B$7:$R$2843,13,0)</f>
        <v>68.946899999999999</v>
      </c>
      <c r="K50" s="66">
        <f t="shared" si="13"/>
        <v>23</v>
      </c>
      <c r="L50" s="65">
        <f>VLOOKUP($A50,'Return Data'!$B$7:$R$2843,17,0)</f>
        <v>18.296800000000001</v>
      </c>
      <c r="M50" s="66">
        <f t="shared" si="14"/>
        <v>13</v>
      </c>
      <c r="N50" s="65"/>
      <c r="O50" s="66"/>
      <c r="P50" s="65"/>
      <c r="Q50" s="66"/>
      <c r="R50" s="65">
        <f>VLOOKUP($A50,'Return Data'!$B$7:$R$2843,16,0)</f>
        <v>14.5486</v>
      </c>
      <c r="S50" s="67">
        <f t="shared" si="16"/>
        <v>26</v>
      </c>
    </row>
    <row r="51" spans="1:19" x14ac:dyDescent="0.3">
      <c r="A51" s="63" t="s">
        <v>309</v>
      </c>
      <c r="B51" s="64">
        <f>VLOOKUP($A51,'Return Data'!$B$7:$R$2843,3,0)</f>
        <v>44321</v>
      </c>
      <c r="C51" s="65">
        <f>VLOOKUP($A51,'Return Data'!$B$7:$R$2843,4,0)</f>
        <v>13.365399999999999</v>
      </c>
      <c r="D51" s="65">
        <f>VLOOKUP($A51,'Return Data'!$B$7:$R$2843,10,0)</f>
        <v>1.5338000000000001</v>
      </c>
      <c r="E51" s="66">
        <f t="shared" si="10"/>
        <v>32</v>
      </c>
      <c r="F51" s="65">
        <f>VLOOKUP($A51,'Return Data'!$B$7:$R$2843,11,0)</f>
        <v>24.131799999999998</v>
      </c>
      <c r="G51" s="66">
        <f t="shared" si="11"/>
        <v>39</v>
      </c>
      <c r="H51" s="65">
        <f>VLOOKUP($A51,'Return Data'!$B$7:$R$2843,12,0)</f>
        <v>33.420499999999997</v>
      </c>
      <c r="I51" s="66">
        <f t="shared" si="12"/>
        <v>46</v>
      </c>
      <c r="J51" s="65">
        <f>VLOOKUP($A51,'Return Data'!$B$7:$R$2843,13,0)</f>
        <v>56.1068</v>
      </c>
      <c r="K51" s="66">
        <f t="shared" si="13"/>
        <v>53</v>
      </c>
      <c r="L51" s="65">
        <f>VLOOKUP($A51,'Return Data'!$B$7:$R$2843,17,0)</f>
        <v>15.4626</v>
      </c>
      <c r="M51" s="66">
        <f t="shared" si="14"/>
        <v>23</v>
      </c>
      <c r="N51" s="65"/>
      <c r="O51" s="66"/>
      <c r="P51" s="65"/>
      <c r="Q51" s="66"/>
      <c r="R51" s="65">
        <f>VLOOKUP($A51,'Return Data'!$B$7:$R$2843,16,0)</f>
        <v>9.7776999999999994</v>
      </c>
      <c r="S51" s="67">
        <f t="shared" si="16"/>
        <v>49</v>
      </c>
    </row>
    <row r="52" spans="1:19" x14ac:dyDescent="0.3">
      <c r="A52" s="63" t="s">
        <v>310</v>
      </c>
      <c r="B52" s="64">
        <f>VLOOKUP($A52,'Return Data'!$B$7:$R$2843,3,0)</f>
        <v>44321</v>
      </c>
      <c r="C52" s="65">
        <f>VLOOKUP($A52,'Return Data'!$B$7:$R$2843,4,0)</f>
        <v>63.250900000000001</v>
      </c>
      <c r="D52" s="65">
        <f>VLOOKUP($A52,'Return Data'!$B$7:$R$2843,10,0)</f>
        <v>9.1491000000000007</v>
      </c>
      <c r="E52" s="66">
        <f t="shared" si="10"/>
        <v>12</v>
      </c>
      <c r="F52" s="65">
        <f>VLOOKUP($A52,'Return Data'!$B$7:$R$2843,11,0)</f>
        <v>32.012500000000003</v>
      </c>
      <c r="G52" s="66">
        <f t="shared" si="11"/>
        <v>14</v>
      </c>
      <c r="H52" s="65">
        <f>VLOOKUP($A52,'Return Data'!$B$7:$R$2843,12,0)</f>
        <v>53.245600000000003</v>
      </c>
      <c r="I52" s="66">
        <f t="shared" si="12"/>
        <v>9</v>
      </c>
      <c r="J52" s="65">
        <f>VLOOKUP($A52,'Return Data'!$B$7:$R$2843,13,0)</f>
        <v>84.622399999999999</v>
      </c>
      <c r="K52" s="66">
        <f t="shared" si="13"/>
        <v>13</v>
      </c>
      <c r="L52" s="65">
        <f>VLOOKUP($A52,'Return Data'!$B$7:$R$2843,17,0)</f>
        <v>33.425800000000002</v>
      </c>
      <c r="M52" s="66">
        <f t="shared" si="14"/>
        <v>3</v>
      </c>
      <c r="N52" s="65">
        <f>VLOOKUP($A52,'Return Data'!$B$7:$R$2843,14,0)</f>
        <v>22.4053</v>
      </c>
      <c r="O52" s="66">
        <f>RANK(N52,N$8:N$73,0)</f>
        <v>3</v>
      </c>
      <c r="P52" s="65">
        <f>VLOOKUP($A52,'Return Data'!$B$7:$R$2843,15,0)</f>
        <v>23.530799999999999</v>
      </c>
      <c r="Q52" s="66">
        <f>RANK(P52,P$8:P$73,0)</f>
        <v>1</v>
      </c>
      <c r="R52" s="65">
        <f>VLOOKUP($A52,'Return Data'!$B$7:$R$2843,16,0)</f>
        <v>22.4512</v>
      </c>
      <c r="S52" s="67">
        <f t="shared" si="16"/>
        <v>4</v>
      </c>
    </row>
    <row r="53" spans="1:19" x14ac:dyDescent="0.3">
      <c r="A53" s="63" t="s">
        <v>311</v>
      </c>
      <c r="B53" s="64">
        <f>VLOOKUP($A53,'Return Data'!$B$7:$R$2843,3,0)</f>
        <v>44321</v>
      </c>
      <c r="C53" s="65">
        <f>VLOOKUP($A53,'Return Data'!$B$7:$R$2843,4,0)</f>
        <v>45.072800000000001</v>
      </c>
      <c r="D53" s="65">
        <f>VLOOKUP($A53,'Return Data'!$B$7:$R$2843,10,0)</f>
        <v>9.5545000000000009</v>
      </c>
      <c r="E53" s="66">
        <f t="shared" si="10"/>
        <v>10</v>
      </c>
      <c r="F53" s="65">
        <f>VLOOKUP($A53,'Return Data'!$B$7:$R$2843,11,0)</f>
        <v>32.439700000000002</v>
      </c>
      <c r="G53" s="66">
        <f t="shared" si="11"/>
        <v>13</v>
      </c>
      <c r="H53" s="65">
        <f>VLOOKUP($A53,'Return Data'!$B$7:$R$2843,12,0)</f>
        <v>51.113599999999998</v>
      </c>
      <c r="I53" s="66">
        <f t="shared" si="12"/>
        <v>11</v>
      </c>
      <c r="J53" s="65">
        <f>VLOOKUP($A53,'Return Data'!$B$7:$R$2843,13,0)</f>
        <v>82.373900000000006</v>
      </c>
      <c r="K53" s="66">
        <f t="shared" si="13"/>
        <v>14</v>
      </c>
      <c r="L53" s="65">
        <f>VLOOKUP($A53,'Return Data'!$B$7:$R$2843,17,0)</f>
        <v>36.013500000000001</v>
      </c>
      <c r="M53" s="66">
        <f t="shared" si="14"/>
        <v>2</v>
      </c>
      <c r="N53" s="65">
        <f>VLOOKUP($A53,'Return Data'!$B$7:$R$2843,14,0)</f>
        <v>24.1478</v>
      </c>
      <c r="O53" s="66">
        <f>RANK(N53,N$8:N$73,0)</f>
        <v>2</v>
      </c>
      <c r="P53" s="65">
        <f>VLOOKUP($A53,'Return Data'!$B$7:$R$2843,15,0)</f>
        <v>23.5124</v>
      </c>
      <c r="Q53" s="66">
        <f>RANK(P53,P$8:P$73,0)</f>
        <v>2</v>
      </c>
      <c r="R53" s="65">
        <f>VLOOKUP($A53,'Return Data'!$B$7:$R$2843,16,0)</f>
        <v>23.588000000000001</v>
      </c>
      <c r="S53" s="67">
        <f t="shared" si="16"/>
        <v>2</v>
      </c>
    </row>
    <row r="54" spans="1:19" x14ac:dyDescent="0.3">
      <c r="A54" s="63" t="s">
        <v>312</v>
      </c>
      <c r="B54" s="64">
        <f>VLOOKUP($A54,'Return Data'!$B$7:$R$2843,3,0)</f>
        <v>44321</v>
      </c>
      <c r="C54" s="65">
        <f>VLOOKUP($A54,'Return Data'!$B$7:$R$2843,4,0)</f>
        <v>13.1257</v>
      </c>
      <c r="D54" s="65">
        <f>VLOOKUP($A54,'Return Data'!$B$7:$R$2843,10,0)</f>
        <v>-2.2374000000000001</v>
      </c>
      <c r="E54" s="66">
        <f t="shared" si="10"/>
        <v>62</v>
      </c>
      <c r="F54" s="65">
        <f>VLOOKUP($A54,'Return Data'!$B$7:$R$2843,11,0)</f>
        <v>13.1107</v>
      </c>
      <c r="G54" s="66">
        <f t="shared" si="11"/>
        <v>66</v>
      </c>
      <c r="H54" s="65">
        <f>VLOOKUP($A54,'Return Data'!$B$7:$R$2843,12,0)</f>
        <v>20.1008</v>
      </c>
      <c r="I54" s="66">
        <f t="shared" si="12"/>
        <v>66</v>
      </c>
      <c r="J54" s="65">
        <f>VLOOKUP($A54,'Return Data'!$B$7:$R$2843,13,0)</f>
        <v>40.589300000000001</v>
      </c>
      <c r="K54" s="66">
        <f t="shared" si="13"/>
        <v>64</v>
      </c>
      <c r="L54" s="65"/>
      <c r="M54" s="66"/>
      <c r="N54" s="65"/>
      <c r="O54" s="66"/>
      <c r="P54" s="65"/>
      <c r="Q54" s="66"/>
      <c r="R54" s="65">
        <f>VLOOKUP($A54,'Return Data'!$B$7:$R$2843,16,0)</f>
        <v>12.689399999999999</v>
      </c>
      <c r="S54" s="67">
        <f t="shared" si="16"/>
        <v>35</v>
      </c>
    </row>
    <row r="55" spans="1:19" x14ac:dyDescent="0.3">
      <c r="A55" s="63" t="s">
        <v>313</v>
      </c>
      <c r="B55" s="64">
        <f>VLOOKUP($A55,'Return Data'!$B$7:$R$2843,3,0)</f>
        <v>44321</v>
      </c>
      <c r="C55" s="65">
        <f>VLOOKUP($A55,'Return Data'!$B$7:$R$2843,4,0)</f>
        <v>121.1626</v>
      </c>
      <c r="D55" s="65">
        <f>VLOOKUP($A55,'Return Data'!$B$7:$R$2843,10,0)</f>
        <v>-3.5299999999999998E-2</v>
      </c>
      <c r="E55" s="66">
        <f t="shared" si="10"/>
        <v>46</v>
      </c>
      <c r="F55" s="65">
        <f>VLOOKUP($A55,'Return Data'!$B$7:$R$2843,11,0)</f>
        <v>23.709800000000001</v>
      </c>
      <c r="G55" s="66">
        <f t="shared" si="11"/>
        <v>42</v>
      </c>
      <c r="H55" s="65">
        <f>VLOOKUP($A55,'Return Data'!$B$7:$R$2843,12,0)</f>
        <v>34.444099999999999</v>
      </c>
      <c r="I55" s="66">
        <f t="shared" si="12"/>
        <v>44</v>
      </c>
      <c r="J55" s="65">
        <f>VLOOKUP($A55,'Return Data'!$B$7:$R$2843,13,0)</f>
        <v>61.2498</v>
      </c>
      <c r="K55" s="66">
        <f t="shared" si="13"/>
        <v>42</v>
      </c>
      <c r="L55" s="65">
        <f>VLOOKUP($A55,'Return Data'!$B$7:$R$2843,17,0)</f>
        <v>9.3360000000000003</v>
      </c>
      <c r="M55" s="66">
        <f t="shared" ref="M55:M73" si="17">RANK(L55,L$8:L$73,0)</f>
        <v>58</v>
      </c>
      <c r="N55" s="65">
        <f>VLOOKUP($A55,'Return Data'!$B$7:$R$2843,14,0)</f>
        <v>5.0469999999999997</v>
      </c>
      <c r="O55" s="66">
        <f>RANK(N55,N$8:N$73,0)</f>
        <v>46</v>
      </c>
      <c r="P55" s="65">
        <f>VLOOKUP($A55,'Return Data'!$B$7:$R$2843,15,0)</f>
        <v>11.1166</v>
      </c>
      <c r="Q55" s="66">
        <f>RANK(P55,P$8:P$73,0)</f>
        <v>35</v>
      </c>
      <c r="R55" s="65">
        <f>VLOOKUP($A55,'Return Data'!$B$7:$R$2843,16,0)</f>
        <v>14.84</v>
      </c>
      <c r="S55" s="67">
        <f t="shared" si="16"/>
        <v>23</v>
      </c>
    </row>
    <row r="56" spans="1:19" x14ac:dyDescent="0.3">
      <c r="A56" s="63" t="s">
        <v>314</v>
      </c>
      <c r="B56" s="64">
        <f>VLOOKUP($A56,'Return Data'!$B$7:$R$2843,3,0)</f>
        <v>44321</v>
      </c>
      <c r="C56" s="65">
        <f>VLOOKUP($A56,'Return Data'!$B$7:$R$2843,4,0)</f>
        <v>12.9551</v>
      </c>
      <c r="D56" s="65">
        <f>VLOOKUP($A56,'Return Data'!$B$7:$R$2843,10,0)</f>
        <v>12.2295</v>
      </c>
      <c r="E56" s="66">
        <f t="shared" si="10"/>
        <v>6</v>
      </c>
      <c r="F56" s="65">
        <f>VLOOKUP($A56,'Return Data'!$B$7:$R$2843,11,0)</f>
        <v>44.258099999999999</v>
      </c>
      <c r="G56" s="66">
        <f t="shared" si="11"/>
        <v>7</v>
      </c>
      <c r="H56" s="65">
        <f>VLOOKUP($A56,'Return Data'!$B$7:$R$2843,12,0)</f>
        <v>63.558</v>
      </c>
      <c r="I56" s="66">
        <f t="shared" si="12"/>
        <v>5</v>
      </c>
      <c r="J56" s="65">
        <f>VLOOKUP($A56,'Return Data'!$B$7:$R$2843,13,0)</f>
        <v>93.319299999999998</v>
      </c>
      <c r="K56" s="66">
        <f t="shared" si="13"/>
        <v>6</v>
      </c>
      <c r="L56" s="65">
        <f>VLOOKUP($A56,'Return Data'!$B$7:$R$2843,17,0)</f>
        <v>11.9514</v>
      </c>
      <c r="M56" s="66">
        <f t="shared" si="17"/>
        <v>44</v>
      </c>
      <c r="N56" s="65">
        <f>VLOOKUP($A56,'Return Data'!$B$7:$R$2843,14,0)</f>
        <v>-1.3099000000000001</v>
      </c>
      <c r="O56" s="66">
        <f>RANK(N56,N$8:N$73,0)</f>
        <v>52</v>
      </c>
      <c r="P56" s="65"/>
      <c r="Q56" s="66"/>
      <c r="R56" s="65">
        <f>VLOOKUP($A56,'Return Data'!$B$7:$R$2843,16,0)</f>
        <v>5.9726999999999997</v>
      </c>
      <c r="S56" s="67">
        <f t="shared" si="16"/>
        <v>58</v>
      </c>
    </row>
    <row r="57" spans="1:19" x14ac:dyDescent="0.3">
      <c r="A57" s="63" t="s">
        <v>315</v>
      </c>
      <c r="B57" s="64">
        <f>VLOOKUP($A57,'Return Data'!$B$7:$R$2843,3,0)</f>
        <v>44321</v>
      </c>
      <c r="C57" s="65">
        <f>VLOOKUP($A57,'Return Data'!$B$7:$R$2843,4,0)</f>
        <v>11.176500000000001</v>
      </c>
      <c r="D57" s="65">
        <f>VLOOKUP($A57,'Return Data'!$B$7:$R$2843,10,0)</f>
        <v>13.308299999999999</v>
      </c>
      <c r="E57" s="66">
        <f t="shared" si="10"/>
        <v>4</v>
      </c>
      <c r="F57" s="65">
        <f>VLOOKUP($A57,'Return Data'!$B$7:$R$2843,11,0)</f>
        <v>45.903500000000001</v>
      </c>
      <c r="G57" s="66">
        <f t="shared" si="11"/>
        <v>4</v>
      </c>
      <c r="H57" s="65">
        <f>VLOOKUP($A57,'Return Data'!$B$7:$R$2843,12,0)</f>
        <v>65.712800000000001</v>
      </c>
      <c r="I57" s="66">
        <f t="shared" si="12"/>
        <v>4</v>
      </c>
      <c r="J57" s="65">
        <f>VLOOKUP($A57,'Return Data'!$B$7:$R$2843,13,0)</f>
        <v>96.779799999999994</v>
      </c>
      <c r="K57" s="66">
        <f t="shared" si="13"/>
        <v>5</v>
      </c>
      <c r="L57" s="65">
        <f>VLOOKUP($A57,'Return Data'!$B$7:$R$2843,17,0)</f>
        <v>13.033799999999999</v>
      </c>
      <c r="M57" s="66">
        <f t="shared" si="17"/>
        <v>35</v>
      </c>
      <c r="N57" s="65">
        <f>VLOOKUP($A57,'Return Data'!$B$7:$R$2843,14,0)</f>
        <v>-1.0259</v>
      </c>
      <c r="O57" s="66">
        <f>RANK(N57,N$8:N$73,0)</f>
        <v>51</v>
      </c>
      <c r="P57" s="65"/>
      <c r="Q57" s="66"/>
      <c r="R57" s="65">
        <f>VLOOKUP($A57,'Return Data'!$B$7:$R$2843,16,0)</f>
        <v>2.738</v>
      </c>
      <c r="S57" s="67">
        <f t="shared" si="16"/>
        <v>63</v>
      </c>
    </row>
    <row r="58" spans="1:19" x14ac:dyDescent="0.3">
      <c r="A58" s="63" t="s">
        <v>316</v>
      </c>
      <c r="B58" s="64">
        <f>VLOOKUP($A58,'Return Data'!$B$7:$R$2843,3,0)</f>
        <v>44321</v>
      </c>
      <c r="C58" s="65">
        <f>VLOOKUP($A58,'Return Data'!$B$7:$R$2843,4,0)</f>
        <v>10.2136</v>
      </c>
      <c r="D58" s="65">
        <f>VLOOKUP($A58,'Return Data'!$B$7:$R$2843,10,0)</f>
        <v>15.3284</v>
      </c>
      <c r="E58" s="66">
        <f t="shared" si="10"/>
        <v>2</v>
      </c>
      <c r="F58" s="65">
        <f>VLOOKUP($A58,'Return Data'!$B$7:$R$2843,11,0)</f>
        <v>48.923200000000001</v>
      </c>
      <c r="G58" s="66">
        <f t="shared" si="11"/>
        <v>1</v>
      </c>
      <c r="H58" s="65">
        <f>VLOOKUP($A58,'Return Data'!$B$7:$R$2843,12,0)</f>
        <v>67.895700000000005</v>
      </c>
      <c r="I58" s="66">
        <f t="shared" si="12"/>
        <v>2</v>
      </c>
      <c r="J58" s="65">
        <f>VLOOKUP($A58,'Return Data'!$B$7:$R$2843,13,0)</f>
        <v>102.28149999999999</v>
      </c>
      <c r="K58" s="66">
        <f t="shared" si="13"/>
        <v>2</v>
      </c>
      <c r="L58" s="65">
        <f>VLOOKUP($A58,'Return Data'!$B$7:$R$2843,17,0)</f>
        <v>12.750999999999999</v>
      </c>
      <c r="M58" s="66">
        <f t="shared" si="17"/>
        <v>38</v>
      </c>
      <c r="N58" s="65"/>
      <c r="O58" s="66"/>
      <c r="P58" s="65"/>
      <c r="Q58" s="66"/>
      <c r="R58" s="65">
        <f>VLOOKUP($A58,'Return Data'!$B$7:$R$2843,16,0)</f>
        <v>0.58840000000000003</v>
      </c>
      <c r="S58" s="67">
        <f t="shared" si="16"/>
        <v>66</v>
      </c>
    </row>
    <row r="59" spans="1:19" x14ac:dyDescent="0.3">
      <c r="A59" s="63" t="s">
        <v>317</v>
      </c>
      <c r="B59" s="64">
        <f>VLOOKUP($A59,'Return Data'!$B$7:$R$2843,3,0)</f>
        <v>44321</v>
      </c>
      <c r="C59" s="65">
        <f>VLOOKUP($A59,'Return Data'!$B$7:$R$2843,4,0)</f>
        <v>11.086399999999999</v>
      </c>
      <c r="D59" s="65">
        <f>VLOOKUP($A59,'Return Data'!$B$7:$R$2843,10,0)</f>
        <v>14.8207</v>
      </c>
      <c r="E59" s="66">
        <f t="shared" si="10"/>
        <v>3</v>
      </c>
      <c r="F59" s="65">
        <f>VLOOKUP($A59,'Return Data'!$B$7:$R$2843,11,0)</f>
        <v>48.770800000000001</v>
      </c>
      <c r="G59" s="66">
        <f t="shared" si="11"/>
        <v>3</v>
      </c>
      <c r="H59" s="65">
        <f>VLOOKUP($A59,'Return Data'!$B$7:$R$2843,12,0)</f>
        <v>68.758200000000002</v>
      </c>
      <c r="I59" s="66">
        <f t="shared" si="12"/>
        <v>1</v>
      </c>
      <c r="J59" s="65">
        <f>VLOOKUP($A59,'Return Data'!$B$7:$R$2843,13,0)</f>
        <v>101.02630000000001</v>
      </c>
      <c r="K59" s="66">
        <f t="shared" si="13"/>
        <v>3</v>
      </c>
      <c r="L59" s="65">
        <f>VLOOKUP($A59,'Return Data'!$B$7:$R$2843,17,0)</f>
        <v>13.7407</v>
      </c>
      <c r="M59" s="66">
        <f t="shared" si="17"/>
        <v>30</v>
      </c>
      <c r="N59" s="65">
        <f>VLOOKUP($A59,'Return Data'!$B$7:$R$2843,14,0)</f>
        <v>-6.7100000000000007E-2</v>
      </c>
      <c r="O59" s="66">
        <f>RANK(N59,N$8:N$73,0)</f>
        <v>50</v>
      </c>
      <c r="P59" s="65"/>
      <c r="Q59" s="66"/>
      <c r="R59" s="65">
        <f>VLOOKUP($A59,'Return Data'!$B$7:$R$2843,16,0)</f>
        <v>2.7252999999999998</v>
      </c>
      <c r="S59" s="67">
        <f t="shared" si="16"/>
        <v>64</v>
      </c>
    </row>
    <row r="60" spans="1:19" x14ac:dyDescent="0.3">
      <c r="A60" s="63" t="s">
        <v>318</v>
      </c>
      <c r="B60" s="64">
        <f>VLOOKUP($A60,'Return Data'!$B$7:$R$2843,3,0)</f>
        <v>44321</v>
      </c>
      <c r="C60" s="65">
        <f>VLOOKUP($A60,'Return Data'!$B$7:$R$2843,4,0)</f>
        <v>10.91</v>
      </c>
      <c r="D60" s="65">
        <f>VLOOKUP($A60,'Return Data'!$B$7:$R$2843,10,0)</f>
        <v>12.977399999999999</v>
      </c>
      <c r="E60" s="66">
        <f t="shared" si="10"/>
        <v>5</v>
      </c>
      <c r="F60" s="65">
        <f>VLOOKUP($A60,'Return Data'!$B$7:$R$2843,11,0)</f>
        <v>45.581200000000003</v>
      </c>
      <c r="G60" s="66">
        <f t="shared" si="11"/>
        <v>5</v>
      </c>
      <c r="H60" s="65">
        <f>VLOOKUP($A60,'Return Data'!$B$7:$R$2843,12,0)</f>
        <v>62.273899999999998</v>
      </c>
      <c r="I60" s="66">
        <f t="shared" si="12"/>
        <v>7</v>
      </c>
      <c r="J60" s="65">
        <f>VLOOKUP($A60,'Return Data'!$B$7:$R$2843,13,0)</f>
        <v>98.688800000000001</v>
      </c>
      <c r="K60" s="66">
        <f t="shared" si="13"/>
        <v>4</v>
      </c>
      <c r="L60" s="65">
        <f>VLOOKUP($A60,'Return Data'!$B$7:$R$2843,17,0)</f>
        <v>13.1212</v>
      </c>
      <c r="M60" s="66">
        <f t="shared" si="17"/>
        <v>33</v>
      </c>
      <c r="N60" s="65"/>
      <c r="O60" s="66"/>
      <c r="P60" s="65"/>
      <c r="Q60" s="66"/>
      <c r="R60" s="65">
        <f>VLOOKUP($A60,'Return Data'!$B$7:$R$2843,16,0)</f>
        <v>2.843</v>
      </c>
      <c r="S60" s="67">
        <f t="shared" si="16"/>
        <v>62</v>
      </c>
    </row>
    <row r="61" spans="1:19" x14ac:dyDescent="0.3">
      <c r="A61" s="63" t="s">
        <v>319</v>
      </c>
      <c r="B61" s="64">
        <f>VLOOKUP($A61,'Return Data'!$B$7:$R$2843,3,0)</f>
        <v>44321</v>
      </c>
      <c r="C61" s="65">
        <f>VLOOKUP($A61,'Return Data'!$B$7:$R$2843,4,0)</f>
        <v>19.240500000000001</v>
      </c>
      <c r="D61" s="65">
        <f>VLOOKUP($A61,'Return Data'!$B$7:$R$2843,10,0)</f>
        <v>0.40600000000000003</v>
      </c>
      <c r="E61" s="66">
        <f t="shared" si="10"/>
        <v>42</v>
      </c>
      <c r="F61" s="65">
        <f>VLOOKUP($A61,'Return Data'!$B$7:$R$2843,11,0)</f>
        <v>23.707699999999999</v>
      </c>
      <c r="G61" s="66">
        <f t="shared" si="11"/>
        <v>43</v>
      </c>
      <c r="H61" s="65">
        <f>VLOOKUP($A61,'Return Data'!$B$7:$R$2843,12,0)</f>
        <v>34.549900000000001</v>
      </c>
      <c r="I61" s="66">
        <f t="shared" si="12"/>
        <v>43</v>
      </c>
      <c r="J61" s="65">
        <f>VLOOKUP($A61,'Return Data'!$B$7:$R$2843,13,0)</f>
        <v>63.645899999999997</v>
      </c>
      <c r="K61" s="66">
        <f t="shared" si="13"/>
        <v>34</v>
      </c>
      <c r="L61" s="65">
        <f>VLOOKUP($A61,'Return Data'!$B$7:$R$2843,17,0)</f>
        <v>14.524900000000001</v>
      </c>
      <c r="M61" s="66">
        <f t="shared" si="17"/>
        <v>26</v>
      </c>
      <c r="N61" s="65">
        <f>VLOOKUP($A61,'Return Data'!$B$7:$R$2843,14,0)</f>
        <v>9.7007999999999992</v>
      </c>
      <c r="O61" s="66">
        <f>RANK(N61,N$8:N$73,0)</f>
        <v>22</v>
      </c>
      <c r="P61" s="65"/>
      <c r="Q61" s="66"/>
      <c r="R61" s="65">
        <f>VLOOKUP($A61,'Return Data'!$B$7:$R$2843,16,0)</f>
        <v>13.617599999999999</v>
      </c>
      <c r="S61" s="67">
        <f t="shared" si="16"/>
        <v>30</v>
      </c>
    </row>
    <row r="62" spans="1:19" x14ac:dyDescent="0.3">
      <c r="A62" s="63" t="s">
        <v>320</v>
      </c>
      <c r="B62" s="64">
        <f>VLOOKUP($A62,'Return Data'!$B$7:$R$2843,3,0)</f>
        <v>44321</v>
      </c>
      <c r="C62" s="65">
        <f>VLOOKUP($A62,'Return Data'!$B$7:$R$2843,4,0)</f>
        <v>17.656199999999998</v>
      </c>
      <c r="D62" s="65">
        <f>VLOOKUP($A62,'Return Data'!$B$7:$R$2843,10,0)</f>
        <v>0.89200000000000002</v>
      </c>
      <c r="E62" s="66">
        <f t="shared" si="10"/>
        <v>36</v>
      </c>
      <c r="F62" s="65">
        <f>VLOOKUP($A62,'Return Data'!$B$7:$R$2843,11,0)</f>
        <v>24.8185</v>
      </c>
      <c r="G62" s="66">
        <f t="shared" si="11"/>
        <v>36</v>
      </c>
      <c r="H62" s="65">
        <f>VLOOKUP($A62,'Return Data'!$B$7:$R$2843,12,0)</f>
        <v>35.625</v>
      </c>
      <c r="I62" s="66">
        <f t="shared" si="12"/>
        <v>39</v>
      </c>
      <c r="J62" s="65">
        <f>VLOOKUP($A62,'Return Data'!$B$7:$R$2843,13,0)</f>
        <v>65.276899999999998</v>
      </c>
      <c r="K62" s="66">
        <f t="shared" si="13"/>
        <v>28</v>
      </c>
      <c r="L62" s="65">
        <f>VLOOKUP($A62,'Return Data'!$B$7:$R$2843,17,0)</f>
        <v>13.6691</v>
      </c>
      <c r="M62" s="66">
        <f t="shared" si="17"/>
        <v>31</v>
      </c>
      <c r="N62" s="65">
        <f>VLOOKUP($A62,'Return Data'!$B$7:$R$2843,14,0)</f>
        <v>9.3597999999999999</v>
      </c>
      <c r="O62" s="66">
        <f>RANK(N62,N$8:N$73,0)</f>
        <v>25</v>
      </c>
      <c r="P62" s="65">
        <f>VLOOKUP($A62,'Return Data'!$B$7:$R$2843,15,0)</f>
        <v>13.8743</v>
      </c>
      <c r="Q62" s="66">
        <f>RANK(P62,P$8:P$73,0)</f>
        <v>19</v>
      </c>
      <c r="R62" s="65">
        <f>VLOOKUP($A62,'Return Data'!$B$7:$R$2843,16,0)</f>
        <v>9.7425999999999995</v>
      </c>
      <c r="S62" s="67">
        <f t="shared" si="16"/>
        <v>50</v>
      </c>
    </row>
    <row r="63" spans="1:19" x14ac:dyDescent="0.3">
      <c r="A63" s="63" t="s">
        <v>321</v>
      </c>
      <c r="B63" s="64">
        <f>VLOOKUP($A63,'Return Data'!$B$7:$R$2843,3,0)</f>
        <v>44321</v>
      </c>
      <c r="C63" s="65">
        <f>VLOOKUP($A63,'Return Data'!$B$7:$R$2843,4,0)</f>
        <v>12.6845</v>
      </c>
      <c r="D63" s="65">
        <f>VLOOKUP($A63,'Return Data'!$B$7:$R$2843,10,0)</f>
        <v>11.799099999999999</v>
      </c>
      <c r="E63" s="66">
        <f t="shared" si="10"/>
        <v>7</v>
      </c>
      <c r="F63" s="65">
        <f>VLOOKUP($A63,'Return Data'!$B$7:$R$2843,11,0)</f>
        <v>45.129899999999999</v>
      </c>
      <c r="G63" s="66">
        <f t="shared" si="11"/>
        <v>6</v>
      </c>
      <c r="H63" s="65">
        <f>VLOOKUP($A63,'Return Data'!$B$7:$R$2843,12,0)</f>
        <v>62.640599999999999</v>
      </c>
      <c r="I63" s="66">
        <f t="shared" si="12"/>
        <v>6</v>
      </c>
      <c r="J63" s="65">
        <f>VLOOKUP($A63,'Return Data'!$B$7:$R$2843,13,0)</f>
        <v>88.311899999999994</v>
      </c>
      <c r="K63" s="66">
        <f t="shared" si="13"/>
        <v>8</v>
      </c>
      <c r="L63" s="65">
        <f>VLOOKUP($A63,'Return Data'!$B$7:$R$2843,17,0)</f>
        <v>13.0928</v>
      </c>
      <c r="M63" s="66">
        <f t="shared" si="17"/>
        <v>34</v>
      </c>
      <c r="N63" s="65"/>
      <c r="O63" s="66"/>
      <c r="P63" s="65"/>
      <c r="Q63" s="66"/>
      <c r="R63" s="65">
        <f>VLOOKUP($A63,'Return Data'!$B$7:$R$2843,16,0)</f>
        <v>8.6951000000000001</v>
      </c>
      <c r="S63" s="67">
        <f t="shared" si="16"/>
        <v>53</v>
      </c>
    </row>
    <row r="64" spans="1:19" x14ac:dyDescent="0.3">
      <c r="A64" s="63" t="s">
        <v>322</v>
      </c>
      <c r="B64" s="64">
        <f>VLOOKUP($A64,'Return Data'!$B$7:$R$2843,3,0)</f>
        <v>44321</v>
      </c>
      <c r="C64" s="65">
        <f>VLOOKUP($A64,'Return Data'!$B$7:$R$2843,4,0)</f>
        <v>23.0474</v>
      </c>
      <c r="D64" s="65">
        <f>VLOOKUP($A64,'Return Data'!$B$7:$R$2843,10,0)</f>
        <v>-2.4630000000000001</v>
      </c>
      <c r="E64" s="66">
        <f t="shared" si="10"/>
        <v>65</v>
      </c>
      <c r="F64" s="65">
        <f>VLOOKUP($A64,'Return Data'!$B$7:$R$2843,11,0)</f>
        <v>21.565100000000001</v>
      </c>
      <c r="G64" s="66">
        <f t="shared" si="11"/>
        <v>51</v>
      </c>
      <c r="H64" s="65">
        <f>VLOOKUP($A64,'Return Data'!$B$7:$R$2843,12,0)</f>
        <v>32.579000000000001</v>
      </c>
      <c r="I64" s="66">
        <f t="shared" si="12"/>
        <v>50</v>
      </c>
      <c r="J64" s="65">
        <f>VLOOKUP($A64,'Return Data'!$B$7:$R$2843,13,0)</f>
        <v>56.579500000000003</v>
      </c>
      <c r="K64" s="66">
        <f t="shared" si="13"/>
        <v>52</v>
      </c>
      <c r="L64" s="65">
        <f>VLOOKUP($A64,'Return Data'!$B$7:$R$2843,17,0)</f>
        <v>12.9323</v>
      </c>
      <c r="M64" s="66">
        <f t="shared" si="17"/>
        <v>36</v>
      </c>
      <c r="N64" s="65">
        <f>VLOOKUP($A64,'Return Data'!$B$7:$R$2843,14,0)</f>
        <v>9.2530000000000001</v>
      </c>
      <c r="O64" s="66">
        <f t="shared" ref="O64:O69" si="18">RANK(N64,N$8:N$73,0)</f>
        <v>26</v>
      </c>
      <c r="P64" s="65">
        <f>VLOOKUP($A64,'Return Data'!$B$7:$R$2843,15,0)</f>
        <v>14.082599999999999</v>
      </c>
      <c r="Q64" s="66">
        <f>RANK(P64,P$8:P$73,0)</f>
        <v>17</v>
      </c>
      <c r="R64" s="65">
        <f>VLOOKUP($A64,'Return Data'!$B$7:$R$2843,16,0)</f>
        <v>13.564</v>
      </c>
      <c r="S64" s="67">
        <f t="shared" si="16"/>
        <v>31</v>
      </c>
    </row>
    <row r="65" spans="1:19" x14ac:dyDescent="0.3">
      <c r="A65" s="63" t="s">
        <v>323</v>
      </c>
      <c r="B65" s="64">
        <f>VLOOKUP($A65,'Return Data'!$B$7:$R$2843,3,0)</f>
        <v>44321</v>
      </c>
      <c r="C65" s="65">
        <f>VLOOKUP($A65,'Return Data'!$B$7:$R$2843,4,0)</f>
        <v>147.21343725251501</v>
      </c>
      <c r="D65" s="65">
        <f>VLOOKUP($A65,'Return Data'!$B$7:$R$2843,10,0)</f>
        <v>0.4143</v>
      </c>
      <c r="E65" s="66">
        <f t="shared" si="10"/>
        <v>41</v>
      </c>
      <c r="F65" s="65">
        <f>VLOOKUP($A65,'Return Data'!$B$7:$R$2843,11,0)</f>
        <v>16.388500000000001</v>
      </c>
      <c r="G65" s="66">
        <f t="shared" si="11"/>
        <v>64</v>
      </c>
      <c r="H65" s="65">
        <f>VLOOKUP($A65,'Return Data'!$B$7:$R$2843,12,0)</f>
        <v>25.407499999999999</v>
      </c>
      <c r="I65" s="66">
        <f t="shared" si="12"/>
        <v>62</v>
      </c>
      <c r="J65" s="65">
        <f>VLOOKUP($A65,'Return Data'!$B$7:$R$2843,13,0)</f>
        <v>48.703800000000001</v>
      </c>
      <c r="K65" s="66">
        <f t="shared" si="13"/>
        <v>61</v>
      </c>
      <c r="L65" s="65">
        <f>VLOOKUP($A65,'Return Data'!$B$7:$R$2843,17,0)</f>
        <v>10.5953</v>
      </c>
      <c r="M65" s="66">
        <f t="shared" si="17"/>
        <v>53</v>
      </c>
      <c r="N65" s="65">
        <f>VLOOKUP($A65,'Return Data'!$B$7:$R$2843,14,0)</f>
        <v>7.7588999999999997</v>
      </c>
      <c r="O65" s="66">
        <f t="shared" si="18"/>
        <v>31</v>
      </c>
      <c r="P65" s="65">
        <f>VLOOKUP($A65,'Return Data'!$B$7:$R$2843,15,0)</f>
        <v>13.959099999999999</v>
      </c>
      <c r="Q65" s="66">
        <f>RANK(P65,P$8:P$73,0)</f>
        <v>18</v>
      </c>
      <c r="R65" s="65">
        <f>VLOOKUP($A65,'Return Data'!$B$7:$R$2843,16,0)</f>
        <v>11.3035</v>
      </c>
      <c r="S65" s="67">
        <f t="shared" si="16"/>
        <v>42</v>
      </c>
    </row>
    <row r="66" spans="1:19" x14ac:dyDescent="0.3">
      <c r="A66" s="63" t="s">
        <v>324</v>
      </c>
      <c r="B66" s="64">
        <f>VLOOKUP($A66,'Return Data'!$B$7:$R$2843,3,0)</f>
        <v>44321</v>
      </c>
      <c r="C66" s="65">
        <f>VLOOKUP($A66,'Return Data'!$B$7:$R$2843,4,0)</f>
        <v>33.200000000000003</v>
      </c>
      <c r="D66" s="65">
        <f>VLOOKUP($A66,'Return Data'!$B$7:$R$2843,10,0)</f>
        <v>0.15079999999999999</v>
      </c>
      <c r="E66" s="66">
        <f t="shared" si="10"/>
        <v>45</v>
      </c>
      <c r="F66" s="65">
        <f>VLOOKUP($A66,'Return Data'!$B$7:$R$2843,11,0)</f>
        <v>22.2836</v>
      </c>
      <c r="G66" s="66">
        <f t="shared" si="11"/>
        <v>48</v>
      </c>
      <c r="H66" s="65">
        <f>VLOOKUP($A66,'Return Data'!$B$7:$R$2843,12,0)</f>
        <v>32.587899999999998</v>
      </c>
      <c r="I66" s="66">
        <f t="shared" si="12"/>
        <v>49</v>
      </c>
      <c r="J66" s="65">
        <f>VLOOKUP($A66,'Return Data'!$B$7:$R$2843,13,0)</f>
        <v>60</v>
      </c>
      <c r="K66" s="66">
        <f t="shared" si="13"/>
        <v>45</v>
      </c>
      <c r="L66" s="65">
        <f>VLOOKUP($A66,'Return Data'!$B$7:$R$2843,17,0)</f>
        <v>16.692799999999998</v>
      </c>
      <c r="M66" s="66">
        <f t="shared" si="17"/>
        <v>19</v>
      </c>
      <c r="N66" s="65">
        <f>VLOOKUP($A66,'Return Data'!$B$7:$R$2843,14,0)</f>
        <v>11.2933</v>
      </c>
      <c r="O66" s="66">
        <f t="shared" si="18"/>
        <v>15</v>
      </c>
      <c r="P66" s="65">
        <f>VLOOKUP($A66,'Return Data'!$B$7:$R$2843,15,0)</f>
        <v>12.134499999999999</v>
      </c>
      <c r="Q66" s="66">
        <f>RANK(P66,P$8:P$73,0)</f>
        <v>27</v>
      </c>
      <c r="R66" s="65">
        <f>VLOOKUP($A66,'Return Data'!$B$7:$R$2843,16,0)</f>
        <v>13.6586</v>
      </c>
      <c r="S66" s="67">
        <f t="shared" si="16"/>
        <v>29</v>
      </c>
    </row>
    <row r="67" spans="1:19" x14ac:dyDescent="0.3">
      <c r="A67" s="63" t="s">
        <v>325</v>
      </c>
      <c r="B67" s="64">
        <f>VLOOKUP($A67,'Return Data'!$B$7:$R$2843,3,0)</f>
        <v>44321</v>
      </c>
      <c r="C67" s="65">
        <f>VLOOKUP($A67,'Return Data'!$B$7:$R$2843,4,0)</f>
        <v>17.952999999999999</v>
      </c>
      <c r="D67" s="65">
        <f>VLOOKUP($A67,'Return Data'!$B$7:$R$2843,10,0)</f>
        <v>3.4076</v>
      </c>
      <c r="E67" s="66">
        <f t="shared" si="10"/>
        <v>25</v>
      </c>
      <c r="F67" s="65">
        <f>VLOOKUP($A67,'Return Data'!$B$7:$R$2843,11,0)</f>
        <v>31.443899999999999</v>
      </c>
      <c r="G67" s="66">
        <f t="shared" si="11"/>
        <v>18</v>
      </c>
      <c r="H67" s="65">
        <f>VLOOKUP($A67,'Return Data'!$B$7:$R$2843,12,0)</f>
        <v>41.682400000000001</v>
      </c>
      <c r="I67" s="66">
        <f t="shared" si="12"/>
        <v>23</v>
      </c>
      <c r="J67" s="65">
        <f>VLOOKUP($A67,'Return Data'!$B$7:$R$2843,13,0)</f>
        <v>81.257400000000004</v>
      </c>
      <c r="K67" s="66">
        <f t="shared" si="13"/>
        <v>15</v>
      </c>
      <c r="L67" s="65">
        <f>VLOOKUP($A67,'Return Data'!$B$7:$R$2843,17,0)</f>
        <v>15.005800000000001</v>
      </c>
      <c r="M67" s="66">
        <f t="shared" si="17"/>
        <v>25</v>
      </c>
      <c r="N67" s="65">
        <f>VLOOKUP($A67,'Return Data'!$B$7:$R$2843,14,0)</f>
        <v>6.8864000000000001</v>
      </c>
      <c r="O67" s="66">
        <f t="shared" si="18"/>
        <v>37</v>
      </c>
      <c r="P67" s="65"/>
      <c r="Q67" s="66"/>
      <c r="R67" s="65">
        <f>VLOOKUP($A67,'Return Data'!$B$7:$R$2843,16,0)</f>
        <v>12.1547</v>
      </c>
      <c r="S67" s="67">
        <f t="shared" si="16"/>
        <v>39</v>
      </c>
    </row>
    <row r="68" spans="1:19" x14ac:dyDescent="0.3">
      <c r="A68" s="63" t="s">
        <v>326</v>
      </c>
      <c r="B68" s="64">
        <f>VLOOKUP($A68,'Return Data'!$B$7:$R$2843,3,0)</f>
        <v>44321</v>
      </c>
      <c r="C68" s="65">
        <f>VLOOKUP($A68,'Return Data'!$B$7:$R$2843,4,0)</f>
        <v>12.947800000000001</v>
      </c>
      <c r="D68" s="65">
        <f>VLOOKUP($A68,'Return Data'!$B$7:$R$2843,10,0)</f>
        <v>1.0267999999999999</v>
      </c>
      <c r="E68" s="66">
        <f t="shared" si="10"/>
        <v>34</v>
      </c>
      <c r="F68" s="65">
        <f>VLOOKUP($A68,'Return Data'!$B$7:$R$2843,11,0)</f>
        <v>32.976599999999998</v>
      </c>
      <c r="G68" s="66">
        <f t="shared" si="11"/>
        <v>10</v>
      </c>
      <c r="H68" s="65">
        <f>VLOOKUP($A68,'Return Data'!$B$7:$R$2843,12,0)</f>
        <v>43.172400000000003</v>
      </c>
      <c r="I68" s="66">
        <f t="shared" si="12"/>
        <v>21</v>
      </c>
      <c r="J68" s="65">
        <f>VLOOKUP($A68,'Return Data'!$B$7:$R$2843,13,0)</f>
        <v>75.808899999999994</v>
      </c>
      <c r="K68" s="66">
        <f t="shared" si="13"/>
        <v>16</v>
      </c>
      <c r="L68" s="65">
        <f>VLOOKUP($A68,'Return Data'!$B$7:$R$2843,17,0)</f>
        <v>11.532400000000001</v>
      </c>
      <c r="M68" s="66">
        <f t="shared" si="17"/>
        <v>47</v>
      </c>
      <c r="N68" s="65">
        <f>VLOOKUP($A68,'Return Data'!$B$7:$R$2843,14,0)</f>
        <v>4.1425000000000001</v>
      </c>
      <c r="O68" s="66">
        <f t="shared" si="18"/>
        <v>48</v>
      </c>
      <c r="P68" s="65"/>
      <c r="Q68" s="66"/>
      <c r="R68" s="65">
        <f>VLOOKUP($A68,'Return Data'!$B$7:$R$2843,16,0)</f>
        <v>6.2267999999999999</v>
      </c>
      <c r="S68" s="67">
        <f t="shared" si="16"/>
        <v>57</v>
      </c>
    </row>
    <row r="69" spans="1:19" x14ac:dyDescent="0.3">
      <c r="A69" s="63" t="s">
        <v>327</v>
      </c>
      <c r="B69" s="64">
        <f>VLOOKUP($A69,'Return Data'!$B$7:$R$2843,3,0)</f>
        <v>44321</v>
      </c>
      <c r="C69" s="65">
        <f>VLOOKUP($A69,'Return Data'!$B$7:$R$2843,4,0)</f>
        <v>12.0136</v>
      </c>
      <c r="D69" s="65">
        <f>VLOOKUP($A69,'Return Data'!$B$7:$R$2843,10,0)</f>
        <v>1.2883</v>
      </c>
      <c r="E69" s="66">
        <f t="shared" si="10"/>
        <v>33</v>
      </c>
      <c r="F69" s="65">
        <f>VLOOKUP($A69,'Return Data'!$B$7:$R$2843,11,0)</f>
        <v>31.9407</v>
      </c>
      <c r="G69" s="66">
        <f t="shared" si="11"/>
        <v>15</v>
      </c>
      <c r="H69" s="65">
        <f>VLOOKUP($A69,'Return Data'!$B$7:$R$2843,12,0)</f>
        <v>40.270400000000002</v>
      </c>
      <c r="I69" s="66">
        <f t="shared" si="12"/>
        <v>26</v>
      </c>
      <c r="J69" s="65">
        <f>VLOOKUP($A69,'Return Data'!$B$7:$R$2843,13,0)</f>
        <v>71.561599999999999</v>
      </c>
      <c r="K69" s="66">
        <f t="shared" si="13"/>
        <v>18</v>
      </c>
      <c r="L69" s="65">
        <f>VLOOKUP($A69,'Return Data'!$B$7:$R$2843,17,0)</f>
        <v>11.874000000000001</v>
      </c>
      <c r="M69" s="66">
        <f t="shared" si="17"/>
        <v>45</v>
      </c>
      <c r="N69" s="65">
        <f>VLOOKUP($A69,'Return Data'!$B$7:$R$2843,14,0)</f>
        <v>5.4659000000000004</v>
      </c>
      <c r="O69" s="66">
        <f t="shared" si="18"/>
        <v>43</v>
      </c>
      <c r="P69" s="65"/>
      <c r="Q69" s="66"/>
      <c r="R69" s="65">
        <f>VLOOKUP($A69,'Return Data'!$B$7:$R$2843,16,0)</f>
        <v>4.5713999999999997</v>
      </c>
      <c r="S69" s="67">
        <f t="shared" si="16"/>
        <v>59</v>
      </c>
    </row>
    <row r="70" spans="1:19" x14ac:dyDescent="0.3">
      <c r="A70" s="63" t="s">
        <v>328</v>
      </c>
      <c r="B70" s="64">
        <f>VLOOKUP($A70,'Return Data'!$B$7:$R$2843,3,0)</f>
        <v>44321</v>
      </c>
      <c r="C70" s="65">
        <f>VLOOKUP($A70,'Return Data'!$B$7:$R$2843,4,0)</f>
        <v>10.5451</v>
      </c>
      <c r="D70" s="65">
        <f>VLOOKUP($A70,'Return Data'!$B$7:$R$2843,10,0)</f>
        <v>-2.0127000000000002</v>
      </c>
      <c r="E70" s="66">
        <f t="shared" si="10"/>
        <v>60</v>
      </c>
      <c r="F70" s="65">
        <f>VLOOKUP($A70,'Return Data'!$B$7:$R$2843,11,0)</f>
        <v>25.195599999999999</v>
      </c>
      <c r="G70" s="66">
        <f t="shared" si="11"/>
        <v>35</v>
      </c>
      <c r="H70" s="65">
        <f>VLOOKUP($A70,'Return Data'!$B$7:$R$2843,12,0)</f>
        <v>28.568999999999999</v>
      </c>
      <c r="I70" s="66">
        <f t="shared" si="12"/>
        <v>58</v>
      </c>
      <c r="J70" s="65">
        <f>VLOOKUP($A70,'Return Data'!$B$7:$R$2843,13,0)</f>
        <v>59.113700000000001</v>
      </c>
      <c r="K70" s="66">
        <f t="shared" si="13"/>
        <v>46</v>
      </c>
      <c r="L70" s="65">
        <f>VLOOKUP($A70,'Return Data'!$B$7:$R$2843,17,0)</f>
        <v>10.2698</v>
      </c>
      <c r="M70" s="66">
        <f t="shared" si="17"/>
        <v>54</v>
      </c>
      <c r="N70" s="65"/>
      <c r="O70" s="66"/>
      <c r="P70" s="65"/>
      <c r="Q70" s="66"/>
      <c r="R70" s="65">
        <f>VLOOKUP($A70,'Return Data'!$B$7:$R$2843,16,0)</f>
        <v>1.6234</v>
      </c>
      <c r="S70" s="67">
        <f t="shared" si="16"/>
        <v>65</v>
      </c>
    </row>
    <row r="71" spans="1:19" x14ac:dyDescent="0.3">
      <c r="A71" s="63" t="s">
        <v>329</v>
      </c>
      <c r="B71" s="64">
        <f>VLOOKUP($A71,'Return Data'!$B$7:$R$2843,3,0)</f>
        <v>44321</v>
      </c>
      <c r="C71" s="65">
        <f>VLOOKUP($A71,'Return Data'!$B$7:$R$2843,4,0)</f>
        <v>10.9695</v>
      </c>
      <c r="D71" s="65">
        <f>VLOOKUP($A71,'Return Data'!$B$7:$R$2843,10,0)</f>
        <v>-2.3058000000000001</v>
      </c>
      <c r="E71" s="66">
        <f t="shared" si="10"/>
        <v>63</v>
      </c>
      <c r="F71" s="65">
        <f>VLOOKUP($A71,'Return Data'!$B$7:$R$2843,11,0)</f>
        <v>23.974399999999999</v>
      </c>
      <c r="G71" s="66">
        <f t="shared" si="11"/>
        <v>41</v>
      </c>
      <c r="H71" s="65">
        <f>VLOOKUP($A71,'Return Data'!$B$7:$R$2843,12,0)</f>
        <v>27.383500000000002</v>
      </c>
      <c r="I71" s="66">
        <f t="shared" si="12"/>
        <v>61</v>
      </c>
      <c r="J71" s="65">
        <f>VLOOKUP($A71,'Return Data'!$B$7:$R$2843,13,0)</f>
        <v>57.293599999999998</v>
      </c>
      <c r="K71" s="66">
        <f t="shared" si="13"/>
        <v>50</v>
      </c>
      <c r="L71" s="65">
        <f>VLOOKUP($A71,'Return Data'!$B$7:$R$2843,17,0)</f>
        <v>11.013400000000001</v>
      </c>
      <c r="M71" s="66">
        <f t="shared" si="17"/>
        <v>51</v>
      </c>
      <c r="N71" s="65"/>
      <c r="O71" s="66"/>
      <c r="P71" s="65"/>
      <c r="Q71" s="66"/>
      <c r="R71" s="65">
        <f>VLOOKUP($A71,'Return Data'!$B$7:$R$2843,16,0)</f>
        <v>3.0205000000000002</v>
      </c>
      <c r="S71" s="67">
        <f t="shared" si="16"/>
        <v>61</v>
      </c>
    </row>
    <row r="72" spans="1:19" x14ac:dyDescent="0.3">
      <c r="A72" s="63" t="s">
        <v>330</v>
      </c>
      <c r="B72" s="64">
        <f>VLOOKUP($A72,'Return Data'!$B$7:$R$2843,3,0)</f>
        <v>44321</v>
      </c>
      <c r="C72" s="65">
        <f>VLOOKUP($A72,'Return Data'!$B$7:$R$2843,4,0)</f>
        <v>118.7565</v>
      </c>
      <c r="D72" s="65">
        <f>VLOOKUP($A72,'Return Data'!$B$7:$R$2843,10,0)</f>
        <v>0.73299999999999998</v>
      </c>
      <c r="E72" s="66">
        <f t="shared" ref="E72:E73" si="19">RANK(D72,D$8:D$73,0)</f>
        <v>37</v>
      </c>
      <c r="F72" s="65">
        <f>VLOOKUP($A72,'Return Data'!$B$7:$R$2843,11,0)</f>
        <v>24.807400000000001</v>
      </c>
      <c r="G72" s="66">
        <f t="shared" ref="G72:G73" si="20">RANK(F72,F$8:F$73,0)</f>
        <v>37</v>
      </c>
      <c r="H72" s="65">
        <f>VLOOKUP($A72,'Return Data'!$B$7:$R$2843,12,0)</f>
        <v>37.167999999999999</v>
      </c>
      <c r="I72" s="66">
        <f t="shared" ref="I72:I73" si="21">RANK(H72,H$8:H$73,0)</f>
        <v>33</v>
      </c>
      <c r="J72" s="65">
        <f>VLOOKUP($A72,'Return Data'!$B$7:$R$2843,13,0)</f>
        <v>64.023799999999994</v>
      </c>
      <c r="K72" s="66">
        <f t="shared" ref="K72:K73" si="22">RANK(J72,J$8:J$73,0)</f>
        <v>33</v>
      </c>
      <c r="L72" s="65">
        <f>VLOOKUP($A72,'Return Data'!$B$7:$R$2843,17,0)</f>
        <v>17.241399999999999</v>
      </c>
      <c r="M72" s="66">
        <f t="shared" si="17"/>
        <v>17</v>
      </c>
      <c r="N72" s="65">
        <f>VLOOKUP($A72,'Return Data'!$B$7:$R$2843,14,0)</f>
        <v>10.9284</v>
      </c>
      <c r="O72" s="66">
        <f>RANK(N72,N$8:N$73,0)</f>
        <v>16</v>
      </c>
      <c r="P72" s="65">
        <f>VLOOKUP($A72,'Return Data'!$B$7:$R$2843,15,0)</f>
        <v>13.715999999999999</v>
      </c>
      <c r="Q72" s="66">
        <f>RANK(P72,P$8:P$73,0)</f>
        <v>20</v>
      </c>
      <c r="R72" s="65">
        <f>VLOOKUP($A72,'Return Data'!$B$7:$R$2843,16,0)</f>
        <v>11.505699999999999</v>
      </c>
      <c r="S72" s="67">
        <f t="shared" ref="S72:S73" si="23">RANK(R72,R$8:R$73,0)</f>
        <v>41</v>
      </c>
    </row>
    <row r="73" spans="1:19" x14ac:dyDescent="0.3">
      <c r="A73" s="63" t="s">
        <v>331</v>
      </c>
      <c r="B73" s="64">
        <f>VLOOKUP($A73,'Return Data'!$B$7:$R$2843,3,0)</f>
        <v>44321</v>
      </c>
      <c r="C73" s="65">
        <f>VLOOKUP($A73,'Return Data'!$B$7:$R$2843,4,0)</f>
        <v>189.58568946391301</v>
      </c>
      <c r="D73" s="65">
        <f>VLOOKUP($A73,'Return Data'!$B$7:$R$2843,10,0)</f>
        <v>-0.87560000000000004</v>
      </c>
      <c r="E73" s="66">
        <f t="shared" si="19"/>
        <v>51</v>
      </c>
      <c r="F73" s="65">
        <f>VLOOKUP($A73,'Return Data'!$B$7:$R$2843,11,0)</f>
        <v>20.514399999999998</v>
      </c>
      <c r="G73" s="66">
        <f t="shared" si="20"/>
        <v>57</v>
      </c>
      <c r="H73" s="65">
        <f>VLOOKUP($A73,'Return Data'!$B$7:$R$2843,12,0)</f>
        <v>31.8963</v>
      </c>
      <c r="I73" s="66">
        <f t="shared" si="21"/>
        <v>52</v>
      </c>
      <c r="J73" s="65">
        <f>VLOOKUP($A73,'Return Data'!$B$7:$R$2843,13,0)</f>
        <v>58.971600000000002</v>
      </c>
      <c r="K73" s="66">
        <f t="shared" si="22"/>
        <v>47</v>
      </c>
      <c r="L73" s="65">
        <f>VLOOKUP($A73,'Return Data'!$B$7:$R$2843,17,0)</f>
        <v>10.7173</v>
      </c>
      <c r="M73" s="66">
        <f t="shared" si="17"/>
        <v>52</v>
      </c>
      <c r="N73" s="65">
        <f>VLOOKUP($A73,'Return Data'!$B$7:$R$2843,14,0)</f>
        <v>8.7822999999999993</v>
      </c>
      <c r="O73" s="66">
        <f>RANK(N73,N$8:N$73,0)</f>
        <v>27</v>
      </c>
      <c r="P73" s="65">
        <f>VLOOKUP($A73,'Return Data'!$B$7:$R$2843,15,0)</f>
        <v>12.8017</v>
      </c>
      <c r="Q73" s="66">
        <f>RANK(P73,P$8:P$73,0)</f>
        <v>23</v>
      </c>
      <c r="R73" s="65">
        <f>VLOOKUP($A73,'Return Data'!$B$7:$R$2843,16,0)</f>
        <v>17.6326</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3.1594272727272732</v>
      </c>
      <c r="E75" s="74"/>
      <c r="F75" s="75">
        <f>AVERAGE(F8:F73)</f>
        <v>27.428360606060604</v>
      </c>
      <c r="G75" s="74"/>
      <c r="H75" s="75">
        <f>AVERAGE(H8:H73)</f>
        <v>39.866113636363629</v>
      </c>
      <c r="I75" s="74"/>
      <c r="J75" s="75">
        <f>AVERAGE(J8:J73)</f>
        <v>67.386743939393924</v>
      </c>
      <c r="K75" s="74"/>
      <c r="L75" s="75">
        <f>AVERAGE(L8:L73)</f>
        <v>15.562590476190477</v>
      </c>
      <c r="M75" s="74"/>
      <c r="N75" s="75">
        <f>AVERAGE(N8:N73)</f>
        <v>9.4686211538461542</v>
      </c>
      <c r="O75" s="74"/>
      <c r="P75" s="75">
        <f>AVERAGE(P8:P73)</f>
        <v>14.109433333333332</v>
      </c>
      <c r="Q75" s="74"/>
      <c r="R75" s="75">
        <f>AVERAGE(R8:R73)</f>
        <v>13.021665151515151</v>
      </c>
      <c r="S75" s="76"/>
    </row>
    <row r="76" spans="1:19" x14ac:dyDescent="0.3">
      <c r="A76" s="73" t="s">
        <v>28</v>
      </c>
      <c r="B76" s="74"/>
      <c r="C76" s="74"/>
      <c r="D76" s="75">
        <f>MIN(D8:D73)</f>
        <v>-3.1555</v>
      </c>
      <c r="E76" s="74"/>
      <c r="F76" s="75">
        <f>MIN(F8:F73)</f>
        <v>13.1107</v>
      </c>
      <c r="G76" s="74"/>
      <c r="H76" s="75">
        <f>MIN(H8:H73)</f>
        <v>20.1008</v>
      </c>
      <c r="I76" s="74"/>
      <c r="J76" s="75">
        <f>MIN(J8:J73)</f>
        <v>39.776200000000003</v>
      </c>
      <c r="K76" s="74"/>
      <c r="L76" s="75">
        <f>MIN(L8:L73)</f>
        <v>5.5681000000000003</v>
      </c>
      <c r="M76" s="74"/>
      <c r="N76" s="75">
        <f>MIN(N8:N73)</f>
        <v>-1.3099000000000001</v>
      </c>
      <c r="O76" s="74"/>
      <c r="P76" s="75">
        <f>MIN(P8:P73)</f>
        <v>7.9813000000000001</v>
      </c>
      <c r="Q76" s="74"/>
      <c r="R76" s="75">
        <f>MIN(R8:R73)</f>
        <v>0.58840000000000003</v>
      </c>
      <c r="S76" s="76"/>
    </row>
    <row r="77" spans="1:19" ht="15" thickBot="1" x14ac:dyDescent="0.35">
      <c r="A77" s="77" t="s">
        <v>29</v>
      </c>
      <c r="B77" s="78"/>
      <c r="C77" s="78"/>
      <c r="D77" s="79">
        <f>MAX(D8:D73)</f>
        <v>20.3569</v>
      </c>
      <c r="E77" s="78"/>
      <c r="F77" s="79">
        <f>MAX(F8:F73)</f>
        <v>48.923200000000001</v>
      </c>
      <c r="G77" s="78"/>
      <c r="H77" s="79">
        <f>MAX(H8:H73)</f>
        <v>68.758200000000002</v>
      </c>
      <c r="I77" s="78"/>
      <c r="J77" s="79">
        <f>MAX(J8:J73)</f>
        <v>122.5963</v>
      </c>
      <c r="K77" s="78"/>
      <c r="L77" s="79">
        <f>MAX(L8:L73)</f>
        <v>37.603499999999997</v>
      </c>
      <c r="M77" s="78"/>
      <c r="N77" s="79">
        <f>MAX(N8:N73)</f>
        <v>24.875900000000001</v>
      </c>
      <c r="O77" s="78"/>
      <c r="P77" s="79">
        <f>MAX(P8:P73)</f>
        <v>23.530799999999999</v>
      </c>
      <c r="Q77" s="78"/>
      <c r="R77" s="79">
        <f>MAX(R8:R73)</f>
        <v>25.721900000000002</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44321</v>
      </c>
      <c r="C8" s="65">
        <f>VLOOKUP($A8,'Return Data'!$B$7:$R$2843,4,0)</f>
        <v>10.43</v>
      </c>
      <c r="D8" s="65">
        <f>VLOOKUP($A8,'Return Data'!$B$7:$R$2843,8,0)</f>
        <v>1.8554999999999999</v>
      </c>
      <c r="E8" s="66">
        <f>RANK(D8,D$8:D$15,0)</f>
        <v>5</v>
      </c>
      <c r="F8" s="65">
        <f>VLOOKUP($A8,'Return Data'!$B$7:$R$2843,9,0)</f>
        <v>-1.2311000000000001</v>
      </c>
      <c r="G8" s="66">
        <f t="shared" ref="G8" si="0">RANK(F8,F$8:F$15,0)</f>
        <v>8</v>
      </c>
      <c r="H8" s="65">
        <f>VLOOKUP($A8,'Return Data'!$B$7:$R$2843,10,0)</f>
        <v>-2.1576</v>
      </c>
      <c r="I8" s="66">
        <f t="shared" ref="I8" si="1">RANK(H8,H$8:H$15,0)</f>
        <v>6</v>
      </c>
      <c r="J8" s="65"/>
      <c r="K8" s="66"/>
      <c r="L8" s="65"/>
      <c r="M8" s="66"/>
      <c r="N8" s="65"/>
      <c r="O8" s="66"/>
      <c r="P8" s="65">
        <f>VLOOKUP($A8,'Return Data'!$B$7:$R$2843,16,0)</f>
        <v>4.3</v>
      </c>
      <c r="Q8" s="67">
        <f>RANK(P8,P$8:P$15,0)</f>
        <v>7</v>
      </c>
    </row>
    <row r="9" spans="1:18" x14ac:dyDescent="0.3">
      <c r="A9" s="63" t="s">
        <v>377</v>
      </c>
      <c r="B9" s="64">
        <f>VLOOKUP($A9,'Return Data'!$B$7:$R$2843,3,0)</f>
        <v>44321</v>
      </c>
      <c r="C9" s="65">
        <f>VLOOKUP($A9,'Return Data'!$B$7:$R$2843,4,0)</f>
        <v>14.12</v>
      </c>
      <c r="D9" s="65">
        <f>VLOOKUP($A9,'Return Data'!$B$7:$R$2843,8,0)</f>
        <v>1.4368000000000001</v>
      </c>
      <c r="E9" s="66">
        <f t="shared" ref="E9:E15" si="2">RANK(D9,D$8:D$15,0)</f>
        <v>7</v>
      </c>
      <c r="F9" s="65">
        <f>VLOOKUP($A9,'Return Data'!$B$7:$R$2843,9,0)</f>
        <v>2.0230999999999999</v>
      </c>
      <c r="G9" s="66">
        <f t="shared" ref="G9" si="3">RANK(F9,F$8:F$15,0)</f>
        <v>2</v>
      </c>
      <c r="H9" s="65">
        <f>VLOOKUP($A9,'Return Data'!$B$7:$R$2843,10,0)</f>
        <v>0.21290000000000001</v>
      </c>
      <c r="I9" s="66">
        <f t="shared" ref="I9" si="4">RANK(H9,H$8:H$15,0)</f>
        <v>5</v>
      </c>
      <c r="J9" s="65">
        <f>VLOOKUP($A9,'Return Data'!$B$7:$R$2843,11,0)</f>
        <v>20.170200000000001</v>
      </c>
      <c r="K9" s="66">
        <f t="shared" ref="K9" si="5">RANK(J9,J$8:J$15,0)</f>
        <v>3</v>
      </c>
      <c r="L9" s="65">
        <f>VLOOKUP($A9,'Return Data'!$B$7:$R$2843,12,0)</f>
        <v>32.5822</v>
      </c>
      <c r="M9" s="66">
        <f t="shared" ref="M9" si="6">RANK(L9,L$8:L$15,0)</f>
        <v>2</v>
      </c>
      <c r="N9" s="65">
        <f>VLOOKUP($A9,'Return Data'!$B$7:$R$2843,13,0)</f>
        <v>51.502099999999999</v>
      </c>
      <c r="O9" s="66">
        <f t="shared" ref="O9" si="7">RANK(N9,N$8:N$15,0)</f>
        <v>3</v>
      </c>
      <c r="P9" s="65">
        <f>VLOOKUP($A9,'Return Data'!$B$7:$R$2843,16,0)</f>
        <v>32.457099999999997</v>
      </c>
      <c r="Q9" s="67">
        <f t="shared" ref="Q9:Q15" si="8">RANK(P9,P$8:P$15,0)</f>
        <v>2</v>
      </c>
    </row>
    <row r="10" spans="1:18" x14ac:dyDescent="0.3">
      <c r="A10" s="63" t="s">
        <v>1965</v>
      </c>
      <c r="B10" s="64">
        <f>VLOOKUP($A10,'Return Data'!$B$7:$R$2843,3,0)</f>
        <v>44321</v>
      </c>
      <c r="C10" s="65">
        <f>VLOOKUP($A10,'Return Data'!$B$7:$R$2843,4,0)</f>
        <v>11.95</v>
      </c>
      <c r="D10" s="65">
        <f>VLOOKUP($A10,'Return Data'!$B$7:$R$2843,8,0)</f>
        <v>2.4870999999999999</v>
      </c>
      <c r="E10" s="66">
        <f t="shared" si="2"/>
        <v>2</v>
      </c>
      <c r="F10" s="65">
        <f>VLOOKUP($A10,'Return Data'!$B$7:$R$2843,9,0)</f>
        <v>1.5293000000000001</v>
      </c>
      <c r="G10" s="66">
        <f t="shared" ref="G10:G15" si="9">RANK(F10,F$8:F$15,0)</f>
        <v>3</v>
      </c>
      <c r="H10" s="65">
        <f>VLOOKUP($A10,'Return Data'!$B$7:$R$2843,10,0)</f>
        <v>1.0144</v>
      </c>
      <c r="I10" s="66">
        <f t="shared" ref="I10:I15" si="10">RANK(H10,H$8:H$15,0)</f>
        <v>4</v>
      </c>
      <c r="J10" s="65">
        <f>VLOOKUP($A10,'Return Data'!$B$7:$R$2843,11,0)</f>
        <v>16.3583</v>
      </c>
      <c r="K10" s="66">
        <f t="shared" ref="K10:K15" si="11">RANK(J10,J$8:J$15,0)</f>
        <v>4</v>
      </c>
      <c r="L10" s="65"/>
      <c r="M10" s="66"/>
      <c r="N10" s="65"/>
      <c r="O10" s="66"/>
      <c r="P10" s="65">
        <f>VLOOKUP($A10,'Return Data'!$B$7:$R$2843,16,0)</f>
        <v>19.5</v>
      </c>
      <c r="Q10" s="67">
        <f t="shared" si="8"/>
        <v>4</v>
      </c>
    </row>
    <row r="11" spans="1:18" x14ac:dyDescent="0.3">
      <c r="A11" s="63" t="s">
        <v>1966</v>
      </c>
      <c r="B11" s="64">
        <f>VLOOKUP($A11,'Return Data'!$B$7:$R$2843,3,0)</f>
        <v>44321</v>
      </c>
      <c r="C11" s="65">
        <f>VLOOKUP($A11,'Return Data'!$B$7:$R$2843,4,0)</f>
        <v>10.07</v>
      </c>
      <c r="D11" s="65">
        <f>VLOOKUP($A11,'Return Data'!$B$7:$R$2843,8,0)</f>
        <v>2.3374000000000001</v>
      </c>
      <c r="E11" s="66">
        <f t="shared" si="2"/>
        <v>3</v>
      </c>
      <c r="F11" s="65">
        <f>VLOOKUP($A11,'Return Data'!$B$7:$R$2843,9,0)</f>
        <v>0.59940000000000004</v>
      </c>
      <c r="G11" s="66">
        <f t="shared" si="9"/>
        <v>5</v>
      </c>
      <c r="H11" s="65"/>
      <c r="I11" s="66"/>
      <c r="J11" s="65"/>
      <c r="K11" s="66"/>
      <c r="L11" s="65"/>
      <c r="M11" s="66"/>
      <c r="N11" s="65"/>
      <c r="O11" s="66"/>
      <c r="P11" s="65">
        <f>VLOOKUP($A11,'Return Data'!$B$7:$R$2843,16,0)</f>
        <v>0.7</v>
      </c>
      <c r="Q11" s="67">
        <f t="shared" si="8"/>
        <v>8</v>
      </c>
    </row>
    <row r="12" spans="1:18" x14ac:dyDescent="0.3">
      <c r="A12" s="63" t="s">
        <v>1968</v>
      </c>
      <c r="B12" s="64">
        <f>VLOOKUP($A12,'Return Data'!$B$7:$R$2843,3,0)</f>
        <v>44321</v>
      </c>
      <c r="C12" s="65">
        <f>VLOOKUP($A12,'Return Data'!$B$7:$R$2843,4,0)</f>
        <v>10.645</v>
      </c>
      <c r="D12" s="65">
        <f>VLOOKUP($A12,'Return Data'!$B$7:$R$2843,8,0)</f>
        <v>1.7005999999999999</v>
      </c>
      <c r="E12" s="66">
        <f t="shared" si="2"/>
        <v>6</v>
      </c>
      <c r="F12" s="65">
        <f>VLOOKUP($A12,'Return Data'!$B$7:$R$2843,9,0)</f>
        <v>1.2171000000000001</v>
      </c>
      <c r="G12" s="66">
        <f t="shared" si="9"/>
        <v>4</v>
      </c>
      <c r="H12" s="65">
        <f>VLOOKUP($A12,'Return Data'!$B$7:$R$2843,10,0)</f>
        <v>1.5841000000000001</v>
      </c>
      <c r="I12" s="66">
        <f t="shared" si="10"/>
        <v>3</v>
      </c>
      <c r="J12" s="65"/>
      <c r="K12" s="66"/>
      <c r="L12" s="65"/>
      <c r="M12" s="66"/>
      <c r="N12" s="65"/>
      <c r="O12" s="66"/>
      <c r="P12" s="65">
        <f>VLOOKUP($A12,'Return Data'!$B$7:$R$2843,16,0)</f>
        <v>6.45</v>
      </c>
      <c r="Q12" s="67">
        <f t="shared" si="8"/>
        <v>6</v>
      </c>
    </row>
    <row r="13" spans="1:18" x14ac:dyDescent="0.3">
      <c r="A13" s="63" t="s">
        <v>1971</v>
      </c>
      <c r="B13" s="64">
        <f>VLOOKUP($A13,'Return Data'!$B$7:$R$2843,3,0)</f>
        <v>44321</v>
      </c>
      <c r="C13" s="65">
        <f>VLOOKUP($A13,'Return Data'!$B$7:$R$2843,4,0)</f>
        <v>14.4367</v>
      </c>
      <c r="D13" s="65">
        <f>VLOOKUP($A13,'Return Data'!$B$7:$R$2843,8,0)</f>
        <v>4.5221</v>
      </c>
      <c r="E13" s="66">
        <f t="shared" si="2"/>
        <v>1</v>
      </c>
      <c r="F13" s="65">
        <f>VLOOKUP($A13,'Return Data'!$B$7:$R$2843,9,0)</f>
        <v>5.5994000000000002</v>
      </c>
      <c r="G13" s="66">
        <f t="shared" si="9"/>
        <v>1</v>
      </c>
      <c r="H13" s="65">
        <f>VLOOKUP($A13,'Return Data'!$B$7:$R$2843,10,0)</f>
        <v>15.9658</v>
      </c>
      <c r="I13" s="66">
        <f t="shared" si="10"/>
        <v>1</v>
      </c>
      <c r="J13" s="65"/>
      <c r="K13" s="66"/>
      <c r="L13" s="65"/>
      <c r="M13" s="66"/>
      <c r="N13" s="65"/>
      <c r="O13" s="66"/>
      <c r="P13" s="65">
        <f>VLOOKUP($A13,'Return Data'!$B$7:$R$2843,16,0)</f>
        <v>44.366999999999997</v>
      </c>
      <c r="Q13" s="67">
        <f t="shared" si="8"/>
        <v>1</v>
      </c>
    </row>
    <row r="14" spans="1:18" x14ac:dyDescent="0.3">
      <c r="A14" s="63" t="s">
        <v>49</v>
      </c>
      <c r="B14" s="64">
        <f>VLOOKUP($A14,'Return Data'!$B$7:$R$2843,3,0)</f>
        <v>44321</v>
      </c>
      <c r="C14" s="65">
        <f>VLOOKUP($A14,'Return Data'!$B$7:$R$2843,4,0)</f>
        <v>14.53</v>
      </c>
      <c r="D14" s="65">
        <f>VLOOKUP($A14,'Return Data'!$B$7:$R$2843,8,0)</f>
        <v>1.1838</v>
      </c>
      <c r="E14" s="66">
        <f t="shared" si="2"/>
        <v>8</v>
      </c>
      <c r="F14" s="65">
        <f>VLOOKUP($A14,'Return Data'!$B$7:$R$2843,9,0)</f>
        <v>0</v>
      </c>
      <c r="G14" s="66">
        <f t="shared" si="9"/>
        <v>7</v>
      </c>
      <c r="H14" s="65">
        <f>VLOOKUP($A14,'Return Data'!$B$7:$R$2843,10,0)</f>
        <v>1.7506999999999999</v>
      </c>
      <c r="I14" s="66">
        <f t="shared" si="10"/>
        <v>2</v>
      </c>
      <c r="J14" s="65">
        <f>VLOOKUP($A14,'Return Data'!$B$7:$R$2843,11,0)</f>
        <v>23.976099999999999</v>
      </c>
      <c r="K14" s="66">
        <f t="shared" si="11"/>
        <v>1</v>
      </c>
      <c r="L14" s="65">
        <f>VLOOKUP($A14,'Return Data'!$B$7:$R$2843,12,0)</f>
        <v>39.043100000000003</v>
      </c>
      <c r="M14" s="66">
        <f t="shared" ref="M14:M15" si="12">RANK(L14,L$8:L$15,0)</f>
        <v>1</v>
      </c>
      <c r="N14" s="65">
        <f>VLOOKUP($A14,'Return Data'!$B$7:$R$2843,13,0)</f>
        <v>69.544899999999998</v>
      </c>
      <c r="O14" s="66">
        <f t="shared" ref="O14:O15" si="13">RANK(N14,N$8:N$15,0)</f>
        <v>1</v>
      </c>
      <c r="P14" s="65">
        <f>VLOOKUP($A14,'Return Data'!$B$7:$R$2843,16,0)</f>
        <v>22.837700000000002</v>
      </c>
      <c r="Q14" s="67">
        <f t="shared" si="8"/>
        <v>3</v>
      </c>
    </row>
    <row r="15" spans="1:18" x14ac:dyDescent="0.3">
      <c r="A15" s="63" t="s">
        <v>50</v>
      </c>
      <c r="B15" s="64">
        <f>VLOOKUP($A15,'Return Data'!$B$7:$R$2843,3,0)</f>
        <v>44321</v>
      </c>
      <c r="C15" s="65">
        <f>VLOOKUP($A15,'Return Data'!$B$7:$R$2843,4,0)</f>
        <v>144.19919999999999</v>
      </c>
      <c r="D15" s="65">
        <f>VLOOKUP($A15,'Return Data'!$B$7:$R$2843,8,0)</f>
        <v>2.0815999999999999</v>
      </c>
      <c r="E15" s="66">
        <f t="shared" si="2"/>
        <v>4</v>
      </c>
      <c r="F15" s="65">
        <f>VLOOKUP($A15,'Return Data'!$B$7:$R$2843,9,0)</f>
        <v>0.16120000000000001</v>
      </c>
      <c r="G15" s="66">
        <f t="shared" si="9"/>
        <v>6</v>
      </c>
      <c r="H15" s="65">
        <f>VLOOKUP($A15,'Return Data'!$B$7:$R$2843,10,0)</f>
        <v>-2.5802</v>
      </c>
      <c r="I15" s="66">
        <f t="shared" si="10"/>
        <v>7</v>
      </c>
      <c r="J15" s="65">
        <f>VLOOKUP($A15,'Return Data'!$B$7:$R$2843,11,0)</f>
        <v>22.116299999999999</v>
      </c>
      <c r="K15" s="66">
        <f t="shared" si="11"/>
        <v>2</v>
      </c>
      <c r="L15" s="65">
        <f>VLOOKUP($A15,'Return Data'!$B$7:$R$2843,12,0)</f>
        <v>31.002800000000001</v>
      </c>
      <c r="M15" s="66">
        <f t="shared" si="12"/>
        <v>3</v>
      </c>
      <c r="N15" s="65">
        <f>VLOOKUP($A15,'Return Data'!$B$7:$R$2843,13,0)</f>
        <v>59.508299999999998</v>
      </c>
      <c r="O15" s="66">
        <f t="shared" si="13"/>
        <v>2</v>
      </c>
      <c r="P15" s="65">
        <f>VLOOKUP($A15,'Return Data'!$B$7:$R$2843,16,0)</f>
        <v>14.023999999999999</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2.2006125000000001</v>
      </c>
      <c r="E17" s="74"/>
      <c r="F17" s="75">
        <f>AVERAGE(F8:F15)</f>
        <v>1.2373000000000003</v>
      </c>
      <c r="G17" s="74"/>
      <c r="H17" s="75">
        <f>AVERAGE(H8:H15)</f>
        <v>2.2557285714285711</v>
      </c>
      <c r="I17" s="74"/>
      <c r="J17" s="75">
        <f>AVERAGE(J8:J15)</f>
        <v>20.655224999999998</v>
      </c>
      <c r="K17" s="74"/>
      <c r="L17" s="75">
        <f>AVERAGE(L8:L15)</f>
        <v>34.209366666666675</v>
      </c>
      <c r="M17" s="74"/>
      <c r="N17" s="75">
        <f>AVERAGE(N8:N15)</f>
        <v>60.185099999999998</v>
      </c>
      <c r="O17" s="74"/>
      <c r="P17" s="75">
        <f>AVERAGE(P8:P15)</f>
        <v>18.079475000000002</v>
      </c>
      <c r="Q17" s="76"/>
    </row>
    <row r="18" spans="1:17" ht="15" customHeight="1" x14ac:dyDescent="0.3">
      <c r="A18" s="73" t="s">
        <v>28</v>
      </c>
      <c r="B18" s="74"/>
      <c r="C18" s="74"/>
      <c r="D18" s="75">
        <f>MIN(D8:D15)</f>
        <v>1.1838</v>
      </c>
      <c r="E18" s="74"/>
      <c r="F18" s="75">
        <f>MIN(F8:F15)</f>
        <v>-1.2311000000000001</v>
      </c>
      <c r="G18" s="74"/>
      <c r="H18" s="75">
        <f>MIN(H8:H15)</f>
        <v>-2.5802</v>
      </c>
      <c r="I18" s="74"/>
      <c r="J18" s="75">
        <f>MIN(J8:J15)</f>
        <v>16.3583</v>
      </c>
      <c r="K18" s="74"/>
      <c r="L18" s="75">
        <f>MIN(L8:L15)</f>
        <v>31.002800000000001</v>
      </c>
      <c r="M18" s="74"/>
      <c r="N18" s="75">
        <f>MIN(N8:N15)</f>
        <v>51.502099999999999</v>
      </c>
      <c r="O18" s="74"/>
      <c r="P18" s="75">
        <f>MIN(P8:P15)</f>
        <v>0.7</v>
      </c>
      <c r="Q18" s="76"/>
    </row>
    <row r="19" spans="1:17" ht="15" thickBot="1" x14ac:dyDescent="0.35">
      <c r="A19" s="77" t="s">
        <v>29</v>
      </c>
      <c r="B19" s="78"/>
      <c r="C19" s="78"/>
      <c r="D19" s="79">
        <f>MAX(D8:D15)</f>
        <v>4.5221</v>
      </c>
      <c r="E19" s="78"/>
      <c r="F19" s="79">
        <f>MAX(F8:F15)</f>
        <v>5.5994000000000002</v>
      </c>
      <c r="G19" s="78"/>
      <c r="H19" s="79">
        <f>MAX(H8:H15)</f>
        <v>15.9658</v>
      </c>
      <c r="I19" s="78"/>
      <c r="J19" s="79">
        <f>MAX(J8:J15)</f>
        <v>23.976099999999999</v>
      </c>
      <c r="K19" s="78"/>
      <c r="L19" s="79">
        <f>MAX(L8:L15)</f>
        <v>39.043100000000003</v>
      </c>
      <c r="M19" s="78"/>
      <c r="N19" s="79">
        <f>MAX(N8:N15)</f>
        <v>69.544899999999998</v>
      </c>
      <c r="O19" s="78"/>
      <c r="P19" s="79">
        <f>MAX(P8:P15)</f>
        <v>44.366999999999997</v>
      </c>
      <c r="Q19" s="80"/>
    </row>
    <row r="20" spans="1:17" x14ac:dyDescent="0.3">
      <c r="A20" s="112" t="s">
        <v>432</v>
      </c>
    </row>
    <row r="21" spans="1:17" x14ac:dyDescent="0.3">
      <c r="A21" s="14" t="s">
        <v>340</v>
      </c>
    </row>
    <row r="22" spans="1:17" x14ac:dyDescent="0.3">
      <c r="A22" s="112"/>
    </row>
  </sheetData>
  <sheetProtection algorithmName="SHA-512" hashValue="qHgkO/PEkH40drfGE2TFd7+s8JuNKGpBdvMAVMwvfavYaF2XUIOC1x/aIkVFCbrBdq2FBW6GL5GvoQeGJyenmA==" saltValue="rmkNsvt/McOQVu+yPL6b8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44321</v>
      </c>
      <c r="C8" s="65">
        <f>VLOOKUP($A8,'Return Data'!$B$7:$R$2843,4,0)</f>
        <v>10.36</v>
      </c>
      <c r="D8" s="65">
        <f>VLOOKUP($A8,'Return Data'!$B$7:$R$2843,8,0)</f>
        <v>1.8682000000000001</v>
      </c>
      <c r="E8" s="66">
        <f>RANK(D8,D$8:D$16,0)</f>
        <v>5</v>
      </c>
      <c r="F8" s="65">
        <f>VLOOKUP($A8,'Return Data'!$B$7:$R$2843,9,0)</f>
        <v>-1.3332999999999999</v>
      </c>
      <c r="G8" s="66">
        <f>RANK(F8,F$8:F$16,0)</f>
        <v>9</v>
      </c>
      <c r="H8" s="65">
        <f>VLOOKUP($A8,'Return Data'!$B$7:$R$2843,10,0)</f>
        <v>-2.54</v>
      </c>
      <c r="I8" s="66">
        <f>RANK(H8,H$8:H$16,0)</f>
        <v>7</v>
      </c>
      <c r="J8" s="65"/>
      <c r="K8" s="66"/>
      <c r="L8" s="65"/>
      <c r="M8" s="66"/>
      <c r="N8" s="65"/>
      <c r="O8" s="66"/>
      <c r="P8" s="65">
        <f>VLOOKUP($A8,'Return Data'!$B$7:$R$2843,16,0)</f>
        <v>3.6</v>
      </c>
      <c r="Q8" s="67">
        <f>RANK(P8,P$8:P$16,0)</f>
        <v>8</v>
      </c>
    </row>
    <row r="9" spans="1:17" x14ac:dyDescent="0.3">
      <c r="A9" s="63" t="s">
        <v>379</v>
      </c>
      <c r="B9" s="64">
        <f>VLOOKUP($A9,'Return Data'!$B$7:$R$2843,3,0)</f>
        <v>44321</v>
      </c>
      <c r="C9" s="65">
        <f>VLOOKUP($A9,'Return Data'!$B$7:$R$2843,4,0)</f>
        <v>13.84</v>
      </c>
      <c r="D9" s="65">
        <f>VLOOKUP($A9,'Return Data'!$B$7:$R$2843,8,0)</f>
        <v>1.3918999999999999</v>
      </c>
      <c r="E9" s="66">
        <f t="shared" ref="E9:E16" si="0">RANK(D9,D$8:D$16,0)</f>
        <v>7</v>
      </c>
      <c r="F9" s="65">
        <f>VLOOKUP($A9,'Return Data'!$B$7:$R$2843,9,0)</f>
        <v>1.8395999999999999</v>
      </c>
      <c r="G9" s="66">
        <f t="shared" ref="G9:G16" si="1">RANK(F9,F$8:F$16,0)</f>
        <v>2</v>
      </c>
      <c r="H9" s="65">
        <f>VLOOKUP($A9,'Return Data'!$B$7:$R$2843,10,0)</f>
        <v>-0.21629999999999999</v>
      </c>
      <c r="I9" s="66">
        <f t="shared" ref="I9:I16" si="2">RANK(H9,H$8:H$16,0)</f>
        <v>5</v>
      </c>
      <c r="J9" s="65">
        <f>VLOOKUP($A9,'Return Data'!$B$7:$R$2843,11,0)</f>
        <v>19.105</v>
      </c>
      <c r="K9" s="66">
        <f t="shared" ref="K9:K16" si="3">RANK(J9,J$8:J$16,0)</f>
        <v>3</v>
      </c>
      <c r="L9" s="65">
        <f>VLOOKUP($A9,'Return Data'!$B$7:$R$2843,12,0)</f>
        <v>30.936599999999999</v>
      </c>
      <c r="M9" s="66">
        <f t="shared" ref="M9:M16" si="4">RANK(L9,L$8:L$16,0)</f>
        <v>2</v>
      </c>
      <c r="N9" s="65">
        <f>VLOOKUP($A9,'Return Data'!$B$7:$R$2843,13,0)</f>
        <v>49.137900000000002</v>
      </c>
      <c r="O9" s="66">
        <f t="shared" ref="O9:O16" si="5">RANK(N9,N$8:N$16,0)</f>
        <v>3</v>
      </c>
      <c r="P9" s="65">
        <f>VLOOKUP($A9,'Return Data'!$B$7:$R$2843,16,0)</f>
        <v>30.313099999999999</v>
      </c>
      <c r="Q9" s="67">
        <f t="shared" ref="Q9:Q16" si="6">RANK(P9,P$8:P$16,0)</f>
        <v>2</v>
      </c>
    </row>
    <row r="10" spans="1:17" x14ac:dyDescent="0.3">
      <c r="A10" s="63" t="s">
        <v>1964</v>
      </c>
      <c r="B10" s="64">
        <f>VLOOKUP($A10,'Return Data'!$B$7:$R$2843,3,0)</f>
        <v>44321</v>
      </c>
      <c r="C10" s="65">
        <f>VLOOKUP($A10,'Return Data'!$B$7:$R$2843,4,0)</f>
        <v>11.83</v>
      </c>
      <c r="D10" s="65">
        <f>VLOOKUP($A10,'Return Data'!$B$7:$R$2843,8,0)</f>
        <v>2.3355999999999999</v>
      </c>
      <c r="E10" s="66">
        <f t="shared" si="0"/>
        <v>2</v>
      </c>
      <c r="F10" s="65">
        <f>VLOOKUP($A10,'Return Data'!$B$7:$R$2843,9,0)</f>
        <v>1.371</v>
      </c>
      <c r="G10" s="66">
        <f t="shared" si="1"/>
        <v>3</v>
      </c>
      <c r="H10" s="65">
        <f>VLOOKUP($A10,'Return Data'!$B$7:$R$2843,10,0)</f>
        <v>0.50980000000000003</v>
      </c>
      <c r="I10" s="66">
        <f t="shared" ref="I10" si="7">RANK(H10,H$8:H$16,0)</f>
        <v>4</v>
      </c>
      <c r="J10" s="65">
        <f>VLOOKUP($A10,'Return Data'!$B$7:$R$2843,11,0)</f>
        <v>15.302099999999999</v>
      </c>
      <c r="K10" s="66">
        <f t="shared" ref="K10" si="8">RANK(J10,J$8:J$16,0)</f>
        <v>4</v>
      </c>
      <c r="L10" s="65"/>
      <c r="M10" s="66"/>
      <c r="N10" s="65"/>
      <c r="O10" s="66"/>
      <c r="P10" s="65">
        <f>VLOOKUP($A10,'Return Data'!$B$7:$R$2843,16,0)</f>
        <v>18.3</v>
      </c>
      <c r="Q10" s="67">
        <f t="shared" si="6"/>
        <v>4</v>
      </c>
    </row>
    <row r="11" spans="1:17" x14ac:dyDescent="0.3">
      <c r="A11" s="63" t="s">
        <v>1967</v>
      </c>
      <c r="B11" s="64">
        <f>VLOOKUP($A11,'Return Data'!$B$7:$R$2843,3,0)</f>
        <v>44321</v>
      </c>
      <c r="C11" s="65">
        <f>VLOOKUP($A11,'Return Data'!$B$7:$R$2843,4,0)</f>
        <v>10.050000000000001</v>
      </c>
      <c r="D11" s="65">
        <f>VLOOKUP($A11,'Return Data'!$B$7:$R$2843,8,0)</f>
        <v>2.238</v>
      </c>
      <c r="E11" s="66">
        <f t="shared" si="0"/>
        <v>3</v>
      </c>
      <c r="F11" s="65">
        <f>VLOOKUP($A11,'Return Data'!$B$7:$R$2843,9,0)</f>
        <v>0.5</v>
      </c>
      <c r="G11" s="66">
        <f t="shared" ref="G11" si="9">RANK(F11,F$8:F$16,0)</f>
        <v>5</v>
      </c>
      <c r="H11" s="65"/>
      <c r="I11" s="66"/>
      <c r="J11" s="65"/>
      <c r="K11" s="66"/>
      <c r="L11" s="65"/>
      <c r="M11" s="66"/>
      <c r="N11" s="65"/>
      <c r="O11" s="66"/>
      <c r="P11" s="65">
        <f>VLOOKUP($A11,'Return Data'!$B$7:$R$2843,16,0)</f>
        <v>0.5</v>
      </c>
      <c r="Q11" s="67">
        <f t="shared" si="6"/>
        <v>9</v>
      </c>
    </row>
    <row r="12" spans="1:17" x14ac:dyDescent="0.3">
      <c r="A12" s="63" t="s">
        <v>1969</v>
      </c>
      <c r="B12" s="64">
        <f>VLOOKUP($A12,'Return Data'!$B$7:$R$2843,3,0)</f>
        <v>44321</v>
      </c>
      <c r="C12" s="65">
        <f>VLOOKUP($A12,'Return Data'!$B$7:$R$2843,4,0)</f>
        <v>10.568</v>
      </c>
      <c r="D12" s="65">
        <f>VLOOKUP($A12,'Return Data'!$B$7:$R$2843,8,0)</f>
        <v>1.6447000000000001</v>
      </c>
      <c r="E12" s="66">
        <f t="shared" si="0"/>
        <v>6</v>
      </c>
      <c r="F12" s="65">
        <f>VLOOKUP($A12,'Return Data'!$B$7:$R$2843,9,0)</f>
        <v>1.0808</v>
      </c>
      <c r="G12" s="66">
        <f t="shared" si="1"/>
        <v>4</v>
      </c>
      <c r="H12" s="65">
        <f>VLOOKUP($A12,'Return Data'!$B$7:$R$2843,10,0)</f>
        <v>1.1389</v>
      </c>
      <c r="I12" s="66">
        <f t="shared" si="2"/>
        <v>3</v>
      </c>
      <c r="J12" s="65"/>
      <c r="K12" s="66"/>
      <c r="L12" s="65"/>
      <c r="M12" s="66"/>
      <c r="N12" s="65"/>
      <c r="O12" s="66"/>
      <c r="P12" s="65">
        <f>VLOOKUP($A12,'Return Data'!$B$7:$R$2843,16,0)</f>
        <v>5.68</v>
      </c>
      <c r="Q12" s="67">
        <f t="shared" si="6"/>
        <v>7</v>
      </c>
    </row>
    <row r="13" spans="1:17" x14ac:dyDescent="0.3">
      <c r="A13" s="63" t="s">
        <v>1970</v>
      </c>
      <c r="B13" s="64">
        <f>VLOOKUP($A13,'Return Data'!$B$7:$R$2843,3,0)</f>
        <v>44321</v>
      </c>
      <c r="C13" s="65">
        <f>VLOOKUP($A13,'Return Data'!$B$7:$R$2843,4,0)</f>
        <v>24.902000000000001</v>
      </c>
      <c r="D13" s="65">
        <f>VLOOKUP($A13,'Return Data'!$B$7:$R$2843,8,0)</f>
        <v>1.2565</v>
      </c>
      <c r="E13" s="66">
        <f t="shared" si="0"/>
        <v>8</v>
      </c>
      <c r="F13" s="65">
        <f>VLOOKUP($A13,'Return Data'!$B$7:$R$2843,9,0)</f>
        <v>-0.64239999999999997</v>
      </c>
      <c r="G13" s="66">
        <f t="shared" si="1"/>
        <v>8</v>
      </c>
      <c r="H13" s="65">
        <f>VLOOKUP($A13,'Return Data'!$B$7:$R$2843,10,0)</f>
        <v>-1.5459000000000001</v>
      </c>
      <c r="I13" s="66">
        <f t="shared" si="2"/>
        <v>6</v>
      </c>
      <c r="J13" s="65"/>
      <c r="K13" s="66"/>
      <c r="L13" s="65"/>
      <c r="M13" s="66"/>
      <c r="N13" s="65"/>
      <c r="O13" s="66"/>
      <c r="P13" s="65">
        <f>VLOOKUP($A13,'Return Data'!$B$7:$R$2843,16,0)</f>
        <v>11.6431</v>
      </c>
      <c r="Q13" s="67">
        <f t="shared" si="6"/>
        <v>6</v>
      </c>
    </row>
    <row r="14" spans="1:17" x14ac:dyDescent="0.3">
      <c r="A14" s="63" t="s">
        <v>1972</v>
      </c>
      <c r="B14" s="64">
        <f>VLOOKUP($A14,'Return Data'!$B$7:$R$2843,3,0)</f>
        <v>44321</v>
      </c>
      <c r="C14" s="65">
        <f>VLOOKUP($A14,'Return Data'!$B$7:$R$2843,4,0)</f>
        <v>14.3428</v>
      </c>
      <c r="D14" s="65">
        <f>VLOOKUP($A14,'Return Data'!$B$7:$R$2843,8,0)</f>
        <v>4.4821999999999997</v>
      </c>
      <c r="E14" s="66">
        <f t="shared" si="0"/>
        <v>1</v>
      </c>
      <c r="F14" s="65">
        <f>VLOOKUP($A14,'Return Data'!$B$7:$R$2843,9,0)</f>
        <v>5.4927999999999999</v>
      </c>
      <c r="G14" s="66">
        <f t="shared" si="1"/>
        <v>1</v>
      </c>
      <c r="H14" s="65">
        <f>VLOOKUP($A14,'Return Data'!$B$7:$R$2843,10,0)</f>
        <v>15.6286</v>
      </c>
      <c r="I14" s="66">
        <f t="shared" si="2"/>
        <v>1</v>
      </c>
      <c r="J14" s="65"/>
      <c r="K14" s="66"/>
      <c r="L14" s="65"/>
      <c r="M14" s="66"/>
      <c r="N14" s="65"/>
      <c r="O14" s="66"/>
      <c r="P14" s="65">
        <f>VLOOKUP($A14,'Return Data'!$B$7:$R$2843,16,0)</f>
        <v>43.427999999999997</v>
      </c>
      <c r="Q14" s="67">
        <f t="shared" si="6"/>
        <v>1</v>
      </c>
    </row>
    <row r="15" spans="1:17" x14ac:dyDescent="0.3">
      <c r="A15" s="63" t="s">
        <v>51</v>
      </c>
      <c r="B15" s="64">
        <f>VLOOKUP($A15,'Return Data'!$B$7:$R$2843,3,0)</f>
        <v>44321</v>
      </c>
      <c r="C15" s="65">
        <f>VLOOKUP($A15,'Return Data'!$B$7:$R$2843,4,0)</f>
        <v>14.37</v>
      </c>
      <c r="D15" s="65">
        <f>VLOOKUP($A15,'Return Data'!$B$7:$R$2843,8,0)</f>
        <v>1.1259999999999999</v>
      </c>
      <c r="E15" s="66">
        <f t="shared" si="0"/>
        <v>9</v>
      </c>
      <c r="F15" s="65">
        <f>VLOOKUP($A15,'Return Data'!$B$7:$R$2843,9,0)</f>
        <v>0</v>
      </c>
      <c r="G15" s="66">
        <f t="shared" si="1"/>
        <v>7</v>
      </c>
      <c r="H15" s="65">
        <f>VLOOKUP($A15,'Return Data'!$B$7:$R$2843,10,0)</f>
        <v>1.6266</v>
      </c>
      <c r="I15" s="66">
        <f t="shared" si="2"/>
        <v>2</v>
      </c>
      <c r="J15" s="65">
        <f>VLOOKUP($A15,'Return Data'!$B$7:$R$2843,11,0)</f>
        <v>23.559799999999999</v>
      </c>
      <c r="K15" s="66">
        <f t="shared" si="3"/>
        <v>1</v>
      </c>
      <c r="L15" s="65">
        <f>VLOOKUP($A15,'Return Data'!$B$7:$R$2843,12,0)</f>
        <v>38.306100000000001</v>
      </c>
      <c r="M15" s="66">
        <f t="shared" si="4"/>
        <v>1</v>
      </c>
      <c r="N15" s="65">
        <f>VLOOKUP($A15,'Return Data'!$B$7:$R$2843,13,0)</f>
        <v>68.464200000000005</v>
      </c>
      <c r="O15" s="66">
        <f t="shared" si="5"/>
        <v>1</v>
      </c>
      <c r="P15" s="65">
        <f>VLOOKUP($A15,'Return Data'!$B$7:$R$2843,16,0)</f>
        <v>22.091200000000001</v>
      </c>
      <c r="Q15" s="67">
        <f t="shared" si="6"/>
        <v>3</v>
      </c>
    </row>
    <row r="16" spans="1:17" x14ac:dyDescent="0.3">
      <c r="A16" s="63" t="s">
        <v>52</v>
      </c>
      <c r="B16" s="64">
        <f>VLOOKUP($A16,'Return Data'!$B$7:$R$2843,3,0)</f>
        <v>44321</v>
      </c>
      <c r="C16" s="65">
        <f>VLOOKUP($A16,'Return Data'!$B$7:$R$2843,4,0)</f>
        <v>596.99304588735401</v>
      </c>
      <c r="D16" s="65">
        <f>VLOOKUP($A16,'Return Data'!$B$7:$R$2843,8,0)</f>
        <v>2.0470999999999999</v>
      </c>
      <c r="E16" s="66">
        <f t="shared" si="0"/>
        <v>4</v>
      </c>
      <c r="F16" s="65">
        <f>VLOOKUP($A16,'Return Data'!$B$7:$R$2843,9,0)</f>
        <v>9.3100000000000002E-2</v>
      </c>
      <c r="G16" s="66">
        <f t="shared" si="1"/>
        <v>6</v>
      </c>
      <c r="H16" s="65">
        <f>VLOOKUP($A16,'Return Data'!$B$7:$R$2843,10,0)</f>
        <v>-2.7753000000000001</v>
      </c>
      <c r="I16" s="66">
        <f t="shared" si="2"/>
        <v>8</v>
      </c>
      <c r="J16" s="65">
        <f>VLOOKUP($A16,'Return Data'!$B$7:$R$2843,11,0)</f>
        <v>21.626899999999999</v>
      </c>
      <c r="K16" s="66">
        <f t="shared" si="3"/>
        <v>2</v>
      </c>
      <c r="L16" s="65">
        <f>VLOOKUP($A16,'Return Data'!$B$7:$R$2843,12,0)</f>
        <v>30.239699999999999</v>
      </c>
      <c r="M16" s="66">
        <f t="shared" si="4"/>
        <v>3</v>
      </c>
      <c r="N16" s="65">
        <f>VLOOKUP($A16,'Return Data'!$B$7:$R$2843,13,0)</f>
        <v>58.256900000000002</v>
      </c>
      <c r="O16" s="66">
        <f t="shared" si="5"/>
        <v>2</v>
      </c>
      <c r="P16" s="65">
        <f>VLOOKUP($A16,'Return Data'!$B$7:$R$2843,16,0)</f>
        <v>14.417899999999999</v>
      </c>
      <c r="Q16" s="67">
        <f t="shared" si="6"/>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2.0433555555555554</v>
      </c>
      <c r="E18" s="74"/>
      <c r="F18" s="75">
        <f>AVERAGE(F8:F16)</f>
        <v>0.93351111111111118</v>
      </c>
      <c r="G18" s="74"/>
      <c r="H18" s="75">
        <f>AVERAGE(H8:H16)</f>
        <v>1.4783000000000002</v>
      </c>
      <c r="I18" s="74"/>
      <c r="J18" s="75">
        <f>AVERAGE(J8:J16)</f>
        <v>19.898449999999997</v>
      </c>
      <c r="K18" s="74"/>
      <c r="L18" s="75">
        <f>AVERAGE(L8:L16)</f>
        <v>33.160800000000002</v>
      </c>
      <c r="M18" s="74"/>
      <c r="N18" s="75">
        <f>AVERAGE(N8:N16)</f>
        <v>58.619666666666667</v>
      </c>
      <c r="O18" s="74"/>
      <c r="P18" s="75">
        <f>AVERAGE(P8:P16)</f>
        <v>16.663699999999999</v>
      </c>
      <c r="Q18" s="76"/>
    </row>
    <row r="19" spans="1:17" x14ac:dyDescent="0.3">
      <c r="A19" s="73" t="s">
        <v>28</v>
      </c>
      <c r="B19" s="74"/>
      <c r="C19" s="74"/>
      <c r="D19" s="75">
        <f>MIN(D8:D16)</f>
        <v>1.1259999999999999</v>
      </c>
      <c r="E19" s="74"/>
      <c r="F19" s="75">
        <f>MIN(F8:F16)</f>
        <v>-1.3332999999999999</v>
      </c>
      <c r="G19" s="74"/>
      <c r="H19" s="75">
        <f>MIN(H8:H16)</f>
        <v>-2.7753000000000001</v>
      </c>
      <c r="I19" s="74"/>
      <c r="J19" s="75">
        <f>MIN(J8:J16)</f>
        <v>15.302099999999999</v>
      </c>
      <c r="K19" s="74"/>
      <c r="L19" s="75">
        <f>MIN(L8:L16)</f>
        <v>30.239699999999999</v>
      </c>
      <c r="M19" s="74"/>
      <c r="N19" s="75">
        <f>MIN(N8:N16)</f>
        <v>49.137900000000002</v>
      </c>
      <c r="O19" s="74"/>
      <c r="P19" s="75">
        <f>MIN(P8:P16)</f>
        <v>0.5</v>
      </c>
      <c r="Q19" s="76"/>
    </row>
    <row r="20" spans="1:17" ht="15" thickBot="1" x14ac:dyDescent="0.35">
      <c r="A20" s="77" t="s">
        <v>29</v>
      </c>
      <c r="B20" s="78"/>
      <c r="C20" s="78"/>
      <c r="D20" s="79">
        <f>MAX(D8:D16)</f>
        <v>4.4821999999999997</v>
      </c>
      <c r="E20" s="78"/>
      <c r="F20" s="79">
        <f>MAX(F8:F16)</f>
        <v>5.4927999999999999</v>
      </c>
      <c r="G20" s="78"/>
      <c r="H20" s="79">
        <f>MAX(H8:H16)</f>
        <v>15.6286</v>
      </c>
      <c r="I20" s="78"/>
      <c r="J20" s="79">
        <f>MAX(J8:J16)</f>
        <v>23.559799999999999</v>
      </c>
      <c r="K20" s="78"/>
      <c r="L20" s="79">
        <f>MAX(L8:L16)</f>
        <v>38.306100000000001</v>
      </c>
      <c r="M20" s="78"/>
      <c r="N20" s="79">
        <f>MAX(N8:N16)</f>
        <v>68.464200000000005</v>
      </c>
      <c r="O20" s="78"/>
      <c r="P20" s="79">
        <f>MAX(P8:P16)</f>
        <v>43.427999999999997</v>
      </c>
      <c r="Q20" s="80"/>
    </row>
    <row r="21" spans="1:17" x14ac:dyDescent="0.3">
      <c r="A21" s="112" t="s">
        <v>432</v>
      </c>
    </row>
    <row r="22" spans="1:17" x14ac:dyDescent="0.3">
      <c r="A22" s="14" t="s">
        <v>340</v>
      </c>
    </row>
  </sheetData>
  <sheetProtection algorithmName="SHA-512" hashValue="YTMM9LIjzZtQafvqyremjKPnigGJ6MN48+upnEj0aR5/X4duDewkZ5ictVvLt33cyX7RUq6584ZwdRL8b0D4Kw==" saltValue="/AXWcgKUatltL7yCLV6hr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44321</v>
      </c>
      <c r="C8" s="65">
        <f>VLOOKUP($A8,'Return Data'!$B$7:$R$2843,4,0)</f>
        <v>38.786499999999997</v>
      </c>
      <c r="D8" s="65">
        <f>VLOOKUP($A8,'Return Data'!$B$7:$R$2843,9,0)</f>
        <v>8.2108000000000008</v>
      </c>
      <c r="E8" s="66">
        <f t="shared" ref="E8:E33" si="0">RANK(D8,D$8:D$33,0)</f>
        <v>11</v>
      </c>
      <c r="F8" s="65">
        <f>VLOOKUP($A8,'Return Data'!$B$7:$R$2843,10,0)</f>
        <v>7.0621999999999998</v>
      </c>
      <c r="G8" s="66">
        <f t="shared" ref="G8:G33" si="1">RANK(F8,F$8:F$33,0)</f>
        <v>7</v>
      </c>
      <c r="H8" s="65">
        <f>VLOOKUP($A8,'Return Data'!$B$7:$R$2843,11,0)</f>
        <v>4.9032999999999998</v>
      </c>
      <c r="I8" s="66">
        <f t="shared" ref="I8:I33" si="2">RANK(H8,H$8:H$33,0)</f>
        <v>4</v>
      </c>
      <c r="J8" s="65">
        <f>VLOOKUP($A8,'Return Data'!$B$7:$R$2843,12,0)</f>
        <v>7.133</v>
      </c>
      <c r="K8" s="66">
        <f t="shared" ref="K8:K33" si="3">RANK(J8,J$8:J$33,0)</f>
        <v>2</v>
      </c>
      <c r="L8" s="65">
        <f>VLOOKUP($A8,'Return Data'!$B$7:$R$2843,13,0)</f>
        <v>11.581799999999999</v>
      </c>
      <c r="M8" s="66">
        <f t="shared" ref="M8:M33" si="4">RANK(L8,L$8:L$33,0)</f>
        <v>2</v>
      </c>
      <c r="N8" s="65">
        <f>VLOOKUP($A8,'Return Data'!$B$7:$R$2843,17,0)</f>
        <v>9.8695000000000004</v>
      </c>
      <c r="O8" s="66">
        <f t="shared" ref="O8:O24" si="5">RANK(N8,N$8:N$33,0)</f>
        <v>2</v>
      </c>
      <c r="P8" s="65">
        <f>VLOOKUP($A8,'Return Data'!$B$7:$R$2843,14,0)</f>
        <v>9.2941000000000003</v>
      </c>
      <c r="Q8" s="66">
        <f t="shared" ref="Q8:Q24" si="6">RANK(P8,P$8:P$33,0)</f>
        <v>2</v>
      </c>
      <c r="R8" s="65">
        <f>VLOOKUP($A8,'Return Data'!$B$7:$R$2843,16,0)</f>
        <v>9.4878</v>
      </c>
      <c r="S8" s="67">
        <f t="shared" ref="S8:S33" si="7">RANK(R8,R$8:R$33,0)</f>
        <v>1</v>
      </c>
    </row>
    <row r="9" spans="1:19" x14ac:dyDescent="0.3">
      <c r="A9" s="82" t="s">
        <v>1389</v>
      </c>
      <c r="B9" s="64">
        <f>VLOOKUP($A9,'Return Data'!$B$7:$R$2843,3,0)</f>
        <v>44321</v>
      </c>
      <c r="C9" s="65">
        <f>VLOOKUP($A9,'Return Data'!$B$7:$R$2843,4,0)</f>
        <v>25.615100000000002</v>
      </c>
      <c r="D9" s="65">
        <f>VLOOKUP($A9,'Return Data'!$B$7:$R$2843,9,0)</f>
        <v>8.4753000000000007</v>
      </c>
      <c r="E9" s="66">
        <f t="shared" si="0"/>
        <v>9</v>
      </c>
      <c r="F9" s="65">
        <f>VLOOKUP($A9,'Return Data'!$B$7:$R$2843,10,0)</f>
        <v>6.1146000000000003</v>
      </c>
      <c r="G9" s="66">
        <f t="shared" si="1"/>
        <v>20</v>
      </c>
      <c r="H9" s="65">
        <f>VLOOKUP($A9,'Return Data'!$B$7:$R$2843,11,0)</f>
        <v>4.4184000000000001</v>
      </c>
      <c r="I9" s="66">
        <f t="shared" si="2"/>
        <v>9</v>
      </c>
      <c r="J9" s="65">
        <f>VLOOKUP($A9,'Return Data'!$B$7:$R$2843,12,0)</f>
        <v>5.4638</v>
      </c>
      <c r="K9" s="66">
        <f t="shared" si="3"/>
        <v>9</v>
      </c>
      <c r="L9" s="65">
        <f>VLOOKUP($A9,'Return Data'!$B$7:$R$2843,13,0)</f>
        <v>8.8211999999999993</v>
      </c>
      <c r="M9" s="66">
        <f t="shared" si="4"/>
        <v>9</v>
      </c>
      <c r="N9" s="65">
        <f>VLOOKUP($A9,'Return Data'!$B$7:$R$2843,17,0)</f>
        <v>9.6313999999999993</v>
      </c>
      <c r="O9" s="66">
        <f t="shared" si="5"/>
        <v>5</v>
      </c>
      <c r="P9" s="65">
        <f>VLOOKUP($A9,'Return Data'!$B$7:$R$2843,14,0)</f>
        <v>9.2128999999999994</v>
      </c>
      <c r="Q9" s="66">
        <f t="shared" si="6"/>
        <v>3</v>
      </c>
      <c r="R9" s="65">
        <f>VLOOKUP($A9,'Return Data'!$B$7:$R$2843,16,0)</f>
        <v>8.9527999999999999</v>
      </c>
      <c r="S9" s="67">
        <f t="shared" si="7"/>
        <v>3</v>
      </c>
    </row>
    <row r="10" spans="1:19" x14ac:dyDescent="0.3">
      <c r="A10" s="82" t="s">
        <v>1392</v>
      </c>
      <c r="B10" s="64">
        <f>VLOOKUP($A10,'Return Data'!$B$7:$R$2843,3,0)</f>
        <v>44321</v>
      </c>
      <c r="C10" s="65">
        <f>VLOOKUP($A10,'Return Data'!$B$7:$R$2843,4,0)</f>
        <v>24.2897</v>
      </c>
      <c r="D10" s="65">
        <f>VLOOKUP($A10,'Return Data'!$B$7:$R$2843,9,0)</f>
        <v>7.4333999999999998</v>
      </c>
      <c r="E10" s="66">
        <f t="shared" si="0"/>
        <v>20</v>
      </c>
      <c r="F10" s="65">
        <f>VLOOKUP($A10,'Return Data'!$B$7:$R$2843,10,0)</f>
        <v>7.1654</v>
      </c>
      <c r="G10" s="66">
        <f t="shared" si="1"/>
        <v>6</v>
      </c>
      <c r="H10" s="65">
        <f>VLOOKUP($A10,'Return Data'!$B$7:$R$2843,11,0)</f>
        <v>4.7102000000000004</v>
      </c>
      <c r="I10" s="66">
        <f t="shared" si="2"/>
        <v>7</v>
      </c>
      <c r="J10" s="65">
        <f>VLOOKUP($A10,'Return Data'!$B$7:$R$2843,12,0)</f>
        <v>5.5732999999999997</v>
      </c>
      <c r="K10" s="66">
        <f t="shared" si="3"/>
        <v>7</v>
      </c>
      <c r="L10" s="65">
        <f>VLOOKUP($A10,'Return Data'!$B$7:$R$2843,13,0)</f>
        <v>7.7645999999999997</v>
      </c>
      <c r="M10" s="66">
        <f t="shared" si="4"/>
        <v>17</v>
      </c>
      <c r="N10" s="65">
        <f>VLOOKUP($A10,'Return Data'!$B$7:$R$2843,17,0)</f>
        <v>8.2934999999999999</v>
      </c>
      <c r="O10" s="66">
        <f t="shared" si="5"/>
        <v>16</v>
      </c>
      <c r="P10" s="65">
        <f>VLOOKUP($A10,'Return Data'!$B$7:$R$2843,14,0)</f>
        <v>8.2310999999999996</v>
      </c>
      <c r="Q10" s="66">
        <f t="shared" si="6"/>
        <v>14</v>
      </c>
      <c r="R10" s="65">
        <f>VLOOKUP($A10,'Return Data'!$B$7:$R$2843,16,0)</f>
        <v>8.8298000000000005</v>
      </c>
      <c r="S10" s="67">
        <f t="shared" si="7"/>
        <v>5</v>
      </c>
    </row>
    <row r="11" spans="1:19" x14ac:dyDescent="0.3">
      <c r="A11" s="82" t="s">
        <v>1394</v>
      </c>
      <c r="B11" s="64">
        <f>VLOOKUP($A11,'Return Data'!$B$7:$R$2843,3,0)</f>
        <v>44321</v>
      </c>
      <c r="C11" s="65">
        <f>VLOOKUP($A11,'Return Data'!$B$7:$R$2843,4,0)</f>
        <v>26.006499999999999</v>
      </c>
      <c r="D11" s="65">
        <f>VLOOKUP($A11,'Return Data'!$B$7:$R$2843,9,0)</f>
        <v>7.7968999999999999</v>
      </c>
      <c r="E11" s="66">
        <f t="shared" si="0"/>
        <v>16</v>
      </c>
      <c r="F11" s="65">
        <f>VLOOKUP($A11,'Return Data'!$B$7:$R$2843,10,0)</f>
        <v>7.2816999999999998</v>
      </c>
      <c r="G11" s="66">
        <f t="shared" si="1"/>
        <v>4</v>
      </c>
      <c r="H11" s="65">
        <f>VLOOKUP($A11,'Return Data'!$B$7:$R$2843,11,0)</f>
        <v>4.3715000000000002</v>
      </c>
      <c r="I11" s="66">
        <f t="shared" si="2"/>
        <v>10</v>
      </c>
      <c r="J11" s="65">
        <f>VLOOKUP($A11,'Return Data'!$B$7:$R$2843,12,0)</f>
        <v>5.7380000000000004</v>
      </c>
      <c r="K11" s="66">
        <f t="shared" si="3"/>
        <v>6</v>
      </c>
      <c r="L11" s="65">
        <f>VLOOKUP($A11,'Return Data'!$B$7:$R$2843,13,0)</f>
        <v>8.9003999999999994</v>
      </c>
      <c r="M11" s="66">
        <f t="shared" si="4"/>
        <v>8</v>
      </c>
      <c r="N11" s="65">
        <f>VLOOKUP($A11,'Return Data'!$B$7:$R$2843,17,0)</f>
        <v>8.5542999999999996</v>
      </c>
      <c r="O11" s="66">
        <f t="shared" si="5"/>
        <v>15</v>
      </c>
      <c r="P11" s="65">
        <f>VLOOKUP($A11,'Return Data'!$B$7:$R$2843,14,0)</f>
        <v>8.4168000000000003</v>
      </c>
      <c r="Q11" s="66">
        <f t="shared" si="6"/>
        <v>12</v>
      </c>
      <c r="R11" s="65">
        <f>VLOOKUP($A11,'Return Data'!$B$7:$R$2843,16,0)</f>
        <v>8.5167999999999999</v>
      </c>
      <c r="S11" s="67">
        <f t="shared" si="7"/>
        <v>13</v>
      </c>
    </row>
    <row r="12" spans="1:19" x14ac:dyDescent="0.3">
      <c r="A12" s="82" t="s">
        <v>1395</v>
      </c>
      <c r="B12" s="64">
        <f>VLOOKUP($A12,'Return Data'!$B$7:$R$2843,3,0)</f>
        <v>44321</v>
      </c>
      <c r="C12" s="65">
        <f>VLOOKUP($A12,'Return Data'!$B$7:$R$2843,4,0)</f>
        <v>18.374600000000001</v>
      </c>
      <c r="D12" s="65">
        <f>VLOOKUP($A12,'Return Data'!$B$7:$R$2843,9,0)</f>
        <v>10.485300000000001</v>
      </c>
      <c r="E12" s="66">
        <f t="shared" si="0"/>
        <v>2</v>
      </c>
      <c r="F12" s="65">
        <f>VLOOKUP($A12,'Return Data'!$B$7:$R$2843,10,0)</f>
        <v>6.4267000000000003</v>
      </c>
      <c r="G12" s="66">
        <f t="shared" si="1"/>
        <v>14</v>
      </c>
      <c r="H12" s="65">
        <f>VLOOKUP($A12,'Return Data'!$B$7:$R$2843,11,0)</f>
        <v>4.3192000000000004</v>
      </c>
      <c r="I12" s="66">
        <f t="shared" si="2"/>
        <v>12</v>
      </c>
      <c r="J12" s="65">
        <f>VLOOKUP($A12,'Return Data'!$B$7:$R$2843,12,0)</f>
        <v>5.2118000000000002</v>
      </c>
      <c r="K12" s="66">
        <f t="shared" si="3"/>
        <v>10</v>
      </c>
      <c r="L12" s="65">
        <f>VLOOKUP($A12,'Return Data'!$B$7:$R$2843,13,0)</f>
        <v>6.4607999999999999</v>
      </c>
      <c r="M12" s="66">
        <f t="shared" si="4"/>
        <v>24</v>
      </c>
      <c r="N12" s="65">
        <f>VLOOKUP($A12,'Return Data'!$B$7:$R$2843,17,0)</f>
        <v>-7.1184000000000003</v>
      </c>
      <c r="O12" s="66">
        <f t="shared" si="5"/>
        <v>25</v>
      </c>
      <c r="P12" s="65">
        <f>VLOOKUP($A12,'Return Data'!$B$7:$R$2843,14,0)</f>
        <v>-2.6958000000000002</v>
      </c>
      <c r="Q12" s="66">
        <f t="shared" si="6"/>
        <v>24</v>
      </c>
      <c r="R12" s="65">
        <f>VLOOKUP($A12,'Return Data'!$B$7:$R$2843,16,0)</f>
        <v>4.6852999999999998</v>
      </c>
      <c r="S12" s="67">
        <f t="shared" si="7"/>
        <v>26</v>
      </c>
    </row>
    <row r="13" spans="1:19" x14ac:dyDescent="0.3">
      <c r="A13" s="82" t="s">
        <v>1397</v>
      </c>
      <c r="B13" s="64">
        <f>VLOOKUP($A13,'Return Data'!$B$7:$R$2843,3,0)</f>
        <v>44321</v>
      </c>
      <c r="C13" s="65">
        <f>VLOOKUP($A13,'Return Data'!$B$7:$R$2843,4,0)</f>
        <v>21.7149</v>
      </c>
      <c r="D13" s="65">
        <f>VLOOKUP($A13,'Return Data'!$B$7:$R$2843,9,0)</f>
        <v>6.4889999999999999</v>
      </c>
      <c r="E13" s="66">
        <f t="shared" si="0"/>
        <v>25</v>
      </c>
      <c r="F13" s="65">
        <f>VLOOKUP($A13,'Return Data'!$B$7:$R$2843,10,0)</f>
        <v>6.2409999999999997</v>
      </c>
      <c r="G13" s="66">
        <f t="shared" si="1"/>
        <v>18</v>
      </c>
      <c r="H13" s="65">
        <f>VLOOKUP($A13,'Return Data'!$B$7:$R$2843,11,0)</f>
        <v>4.0187999999999997</v>
      </c>
      <c r="I13" s="66">
        <f t="shared" si="2"/>
        <v>15</v>
      </c>
      <c r="J13" s="65">
        <f>VLOOKUP($A13,'Return Data'!$B$7:$R$2843,12,0)</f>
        <v>4.6338999999999997</v>
      </c>
      <c r="K13" s="66">
        <f t="shared" si="3"/>
        <v>18</v>
      </c>
      <c r="L13" s="65">
        <f>VLOOKUP($A13,'Return Data'!$B$7:$R$2843,13,0)</f>
        <v>7.8818999999999999</v>
      </c>
      <c r="M13" s="66">
        <f t="shared" si="4"/>
        <v>16</v>
      </c>
      <c r="N13" s="65">
        <f>VLOOKUP($A13,'Return Data'!$B$7:$R$2843,17,0)</f>
        <v>8.5632999999999999</v>
      </c>
      <c r="O13" s="66">
        <f t="shared" si="5"/>
        <v>14</v>
      </c>
      <c r="P13" s="65">
        <f>VLOOKUP($A13,'Return Data'!$B$7:$R$2843,14,0)</f>
        <v>8.2484999999999999</v>
      </c>
      <c r="Q13" s="66">
        <f t="shared" si="6"/>
        <v>13</v>
      </c>
      <c r="R13" s="65">
        <f>VLOOKUP($A13,'Return Data'!$B$7:$R$2843,16,0)</f>
        <v>7.9237000000000002</v>
      </c>
      <c r="S13" s="67">
        <f t="shared" si="7"/>
        <v>18</v>
      </c>
    </row>
    <row r="14" spans="1:19" x14ac:dyDescent="0.3">
      <c r="A14" s="82" t="s">
        <v>1399</v>
      </c>
      <c r="B14" s="64">
        <f>VLOOKUP($A14,'Return Data'!$B$7:$R$2843,3,0)</f>
        <v>44321</v>
      </c>
      <c r="C14" s="65">
        <f>VLOOKUP($A14,'Return Data'!$B$7:$R$2843,4,0)</f>
        <v>39.149000000000001</v>
      </c>
      <c r="D14" s="65">
        <f>VLOOKUP($A14,'Return Data'!$B$7:$R$2843,9,0)</f>
        <v>7.6430999999999996</v>
      </c>
      <c r="E14" s="66">
        <f t="shared" si="0"/>
        <v>19</v>
      </c>
      <c r="F14" s="65">
        <f>VLOOKUP($A14,'Return Data'!$B$7:$R$2843,10,0)</f>
        <v>6.8364000000000003</v>
      </c>
      <c r="G14" s="66">
        <f t="shared" si="1"/>
        <v>10</v>
      </c>
      <c r="H14" s="65">
        <f>VLOOKUP($A14,'Return Data'!$B$7:$R$2843,11,0)</f>
        <v>3.9809999999999999</v>
      </c>
      <c r="I14" s="66">
        <f t="shared" si="2"/>
        <v>16</v>
      </c>
      <c r="J14" s="65">
        <f>VLOOKUP($A14,'Return Data'!$B$7:$R$2843,12,0)</f>
        <v>4.8532000000000002</v>
      </c>
      <c r="K14" s="66">
        <f t="shared" si="3"/>
        <v>13</v>
      </c>
      <c r="L14" s="65">
        <f>VLOOKUP($A14,'Return Data'!$B$7:$R$2843,13,0)</f>
        <v>7.6559999999999997</v>
      </c>
      <c r="M14" s="66">
        <f t="shared" si="4"/>
        <v>18</v>
      </c>
      <c r="N14" s="65">
        <f>VLOOKUP($A14,'Return Data'!$B$7:$R$2843,17,0)</f>
        <v>9.1067999999999998</v>
      </c>
      <c r="O14" s="66">
        <f t="shared" si="5"/>
        <v>10</v>
      </c>
      <c r="P14" s="65">
        <f>VLOOKUP($A14,'Return Data'!$B$7:$R$2843,14,0)</f>
        <v>8.6626999999999992</v>
      </c>
      <c r="Q14" s="66">
        <f t="shared" si="6"/>
        <v>10</v>
      </c>
      <c r="R14" s="65">
        <f>VLOOKUP($A14,'Return Data'!$B$7:$R$2843,16,0)</f>
        <v>8.6677999999999997</v>
      </c>
      <c r="S14" s="67">
        <f t="shared" si="7"/>
        <v>10</v>
      </c>
    </row>
    <row r="15" spans="1:19" x14ac:dyDescent="0.3">
      <c r="A15" s="82" t="s">
        <v>1409</v>
      </c>
      <c r="B15" s="64">
        <f>VLOOKUP($A15,'Return Data'!$B$7:$R$2843,3,0)</f>
        <v>44321</v>
      </c>
      <c r="C15" s="65">
        <f>VLOOKUP($A15,'Return Data'!$B$7:$R$2843,4,0)</f>
        <v>4328.8495999999996</v>
      </c>
      <c r="D15" s="65">
        <f>VLOOKUP($A15,'Return Data'!$B$7:$R$2843,9,0)</f>
        <v>20.3127</v>
      </c>
      <c r="E15" s="66">
        <f t="shared" si="0"/>
        <v>1</v>
      </c>
      <c r="F15" s="65">
        <f>VLOOKUP($A15,'Return Data'!$B$7:$R$2843,10,0)</f>
        <v>18.638400000000001</v>
      </c>
      <c r="G15" s="66">
        <f t="shared" si="1"/>
        <v>1</v>
      </c>
      <c r="H15" s="65">
        <f>VLOOKUP($A15,'Return Data'!$B$7:$R$2843,11,0)</f>
        <v>20.351299999999998</v>
      </c>
      <c r="I15" s="66">
        <f t="shared" si="2"/>
        <v>1</v>
      </c>
      <c r="J15" s="65">
        <f>VLOOKUP($A15,'Return Data'!$B$7:$R$2843,12,0)</f>
        <v>13.0002</v>
      </c>
      <c r="K15" s="66">
        <f t="shared" si="3"/>
        <v>1</v>
      </c>
      <c r="L15" s="65">
        <f>VLOOKUP($A15,'Return Data'!$B$7:$R$2843,13,0)</f>
        <v>10.7339</v>
      </c>
      <c r="M15" s="66">
        <f t="shared" si="4"/>
        <v>3</v>
      </c>
      <c r="N15" s="65">
        <f>VLOOKUP($A15,'Return Data'!$B$7:$R$2843,17,0)</f>
        <v>1.6661999999999999</v>
      </c>
      <c r="O15" s="66">
        <f t="shared" si="5"/>
        <v>24</v>
      </c>
      <c r="P15" s="65">
        <f>VLOOKUP($A15,'Return Data'!$B$7:$R$2843,14,0)</f>
        <v>4.1459999999999999</v>
      </c>
      <c r="Q15" s="66">
        <f t="shared" si="6"/>
        <v>22</v>
      </c>
      <c r="R15" s="65">
        <f>VLOOKUP($A15,'Return Data'!$B$7:$R$2843,16,0)</f>
        <v>7.8524000000000003</v>
      </c>
      <c r="S15" s="67">
        <f t="shared" si="7"/>
        <v>19</v>
      </c>
    </row>
    <row r="16" spans="1:19" x14ac:dyDescent="0.3">
      <c r="A16" s="82" t="s">
        <v>1411</v>
      </c>
      <c r="B16" s="64">
        <f>VLOOKUP($A16,'Return Data'!$B$7:$R$2843,3,0)</f>
        <v>44321</v>
      </c>
      <c r="C16" s="65">
        <f>VLOOKUP($A16,'Return Data'!$B$7:$R$2843,4,0)</f>
        <v>25.18</v>
      </c>
      <c r="D16" s="65">
        <f>VLOOKUP($A16,'Return Data'!$B$7:$R$2843,9,0)</f>
        <v>9.3534000000000006</v>
      </c>
      <c r="E16" s="66">
        <f t="shared" si="0"/>
        <v>4</v>
      </c>
      <c r="F16" s="65">
        <f>VLOOKUP($A16,'Return Data'!$B$7:$R$2843,10,0)</f>
        <v>7.0004999999999997</v>
      </c>
      <c r="G16" s="66">
        <f t="shared" si="1"/>
        <v>8</v>
      </c>
      <c r="H16" s="65">
        <f>VLOOKUP($A16,'Return Data'!$B$7:$R$2843,11,0)</f>
        <v>4.7695999999999996</v>
      </c>
      <c r="I16" s="66">
        <f t="shared" si="2"/>
        <v>6</v>
      </c>
      <c r="J16" s="65">
        <f>VLOOKUP($A16,'Return Data'!$B$7:$R$2843,12,0)</f>
        <v>5.8426999999999998</v>
      </c>
      <c r="K16" s="66">
        <f t="shared" si="3"/>
        <v>5</v>
      </c>
      <c r="L16" s="65">
        <f>VLOOKUP($A16,'Return Data'!$B$7:$R$2843,13,0)</f>
        <v>9.6565999999999992</v>
      </c>
      <c r="M16" s="66">
        <f t="shared" si="4"/>
        <v>5</v>
      </c>
      <c r="N16" s="65">
        <f>VLOOKUP($A16,'Return Data'!$B$7:$R$2843,17,0)</f>
        <v>9.7898999999999994</v>
      </c>
      <c r="O16" s="66">
        <f t="shared" si="5"/>
        <v>3</v>
      </c>
      <c r="P16" s="65">
        <f>VLOOKUP($A16,'Return Data'!$B$7:$R$2843,14,0)</f>
        <v>9.1300000000000008</v>
      </c>
      <c r="Q16" s="66">
        <f t="shared" si="6"/>
        <v>5</v>
      </c>
      <c r="R16" s="65">
        <f>VLOOKUP($A16,'Return Data'!$B$7:$R$2843,16,0)</f>
        <v>8.8087</v>
      </c>
      <c r="S16" s="67">
        <f t="shared" si="7"/>
        <v>7</v>
      </c>
    </row>
    <row r="17" spans="1:19" x14ac:dyDescent="0.3">
      <c r="A17" s="82" t="s">
        <v>1413</v>
      </c>
      <c r="B17" s="64">
        <f>VLOOKUP($A17,'Return Data'!$B$7:$R$2843,3,0)</f>
        <v>44321</v>
      </c>
      <c r="C17" s="65">
        <f>VLOOKUP($A17,'Return Data'!$B$7:$R$2843,4,0)</f>
        <v>33.796799999999998</v>
      </c>
      <c r="D17" s="65">
        <f>VLOOKUP($A17,'Return Data'!$B$7:$R$2843,9,0)</f>
        <v>8.8222000000000005</v>
      </c>
      <c r="E17" s="66">
        <f t="shared" si="0"/>
        <v>6</v>
      </c>
      <c r="F17" s="65">
        <f>VLOOKUP($A17,'Return Data'!$B$7:$R$2843,10,0)</f>
        <v>7.4187000000000003</v>
      </c>
      <c r="G17" s="66">
        <f t="shared" si="1"/>
        <v>3</v>
      </c>
      <c r="H17" s="65">
        <f>VLOOKUP($A17,'Return Data'!$B$7:$R$2843,11,0)</f>
        <v>4.7747000000000002</v>
      </c>
      <c r="I17" s="66">
        <f t="shared" si="2"/>
        <v>5</v>
      </c>
      <c r="J17" s="65">
        <f>VLOOKUP($A17,'Return Data'!$B$7:$R$2843,12,0)</f>
        <v>4.7864000000000004</v>
      </c>
      <c r="K17" s="66">
        <f t="shared" si="3"/>
        <v>15</v>
      </c>
      <c r="L17" s="65">
        <f>VLOOKUP($A17,'Return Data'!$B$7:$R$2843,13,0)</f>
        <v>5.4985999999999997</v>
      </c>
      <c r="M17" s="66">
        <f t="shared" si="4"/>
        <v>26</v>
      </c>
      <c r="N17" s="65">
        <f>VLOOKUP($A17,'Return Data'!$B$7:$R$2843,17,0)</f>
        <v>2.6364000000000001</v>
      </c>
      <c r="O17" s="66">
        <f t="shared" si="5"/>
        <v>22</v>
      </c>
      <c r="P17" s="65">
        <f>VLOOKUP($A17,'Return Data'!$B$7:$R$2843,14,0)</f>
        <v>4.3242000000000003</v>
      </c>
      <c r="Q17" s="66">
        <f t="shared" si="6"/>
        <v>20</v>
      </c>
      <c r="R17" s="65">
        <f>VLOOKUP($A17,'Return Data'!$B$7:$R$2843,16,0)</f>
        <v>6.9776999999999996</v>
      </c>
      <c r="S17" s="67">
        <f t="shared" si="7"/>
        <v>25</v>
      </c>
    </row>
    <row r="18" spans="1:19" x14ac:dyDescent="0.3">
      <c r="A18" s="82" t="s">
        <v>1415</v>
      </c>
      <c r="B18" s="64">
        <f>VLOOKUP($A18,'Return Data'!$B$7:$R$2843,3,0)</f>
        <v>44321</v>
      </c>
      <c r="C18" s="65">
        <f>VLOOKUP($A18,'Return Data'!$B$7:$R$2843,4,0)</f>
        <v>49.014200000000002</v>
      </c>
      <c r="D18" s="65">
        <f>VLOOKUP($A18,'Return Data'!$B$7:$R$2843,9,0)</f>
        <v>7.9728000000000003</v>
      </c>
      <c r="E18" s="66">
        <f t="shared" si="0"/>
        <v>15</v>
      </c>
      <c r="F18" s="65">
        <f>VLOOKUP($A18,'Return Data'!$B$7:$R$2843,10,0)</f>
        <v>6.3384</v>
      </c>
      <c r="G18" s="66">
        <f t="shared" si="1"/>
        <v>16</v>
      </c>
      <c r="H18" s="65">
        <f>VLOOKUP($A18,'Return Data'!$B$7:$R$2843,11,0)</f>
        <v>5.0956000000000001</v>
      </c>
      <c r="I18" s="66">
        <f t="shared" si="2"/>
        <v>3</v>
      </c>
      <c r="J18" s="65">
        <f>VLOOKUP($A18,'Return Data'!$B$7:$R$2843,12,0)</f>
        <v>6.0831</v>
      </c>
      <c r="K18" s="66">
        <f t="shared" si="3"/>
        <v>4</v>
      </c>
      <c r="L18" s="65">
        <f>VLOOKUP($A18,'Return Data'!$B$7:$R$2843,13,0)</f>
        <v>9.6532</v>
      </c>
      <c r="M18" s="66">
        <f t="shared" si="4"/>
        <v>6</v>
      </c>
      <c r="N18" s="65">
        <f>VLOOKUP($A18,'Return Data'!$B$7:$R$2843,17,0)</f>
        <v>10.065300000000001</v>
      </c>
      <c r="O18" s="66">
        <f t="shared" si="5"/>
        <v>1</v>
      </c>
      <c r="P18" s="65">
        <f>VLOOKUP($A18,'Return Data'!$B$7:$R$2843,14,0)</f>
        <v>9.4067000000000007</v>
      </c>
      <c r="Q18" s="66">
        <f t="shared" si="6"/>
        <v>1</v>
      </c>
      <c r="R18" s="65">
        <f>VLOOKUP($A18,'Return Data'!$B$7:$R$2843,16,0)</f>
        <v>9.2431000000000001</v>
      </c>
      <c r="S18" s="67">
        <f t="shared" si="7"/>
        <v>2</v>
      </c>
    </row>
    <row r="19" spans="1:19" x14ac:dyDescent="0.3">
      <c r="A19" s="82" t="s">
        <v>1417</v>
      </c>
      <c r="B19" s="64">
        <f>VLOOKUP($A19,'Return Data'!$B$7:$R$2843,3,0)</f>
        <v>44321</v>
      </c>
      <c r="C19" s="65">
        <f>VLOOKUP($A19,'Return Data'!$B$7:$R$2843,4,0)</f>
        <v>21.530999999999999</v>
      </c>
      <c r="D19" s="65">
        <f>VLOOKUP($A19,'Return Data'!$B$7:$R$2843,9,0)</f>
        <v>8.6329999999999991</v>
      </c>
      <c r="E19" s="66">
        <f t="shared" si="0"/>
        <v>7</v>
      </c>
      <c r="F19" s="65">
        <f>VLOOKUP($A19,'Return Data'!$B$7:$R$2843,10,0)</f>
        <v>6.7984</v>
      </c>
      <c r="G19" s="66">
        <f t="shared" si="1"/>
        <v>11</v>
      </c>
      <c r="H19" s="65">
        <f>VLOOKUP($A19,'Return Data'!$B$7:$R$2843,11,0)</f>
        <v>4.5785999999999998</v>
      </c>
      <c r="I19" s="66">
        <f t="shared" si="2"/>
        <v>8</v>
      </c>
      <c r="J19" s="65">
        <f>VLOOKUP($A19,'Return Data'!$B$7:$R$2843,12,0)</f>
        <v>5.5462999999999996</v>
      </c>
      <c r="K19" s="66">
        <f t="shared" si="3"/>
        <v>8</v>
      </c>
      <c r="L19" s="65">
        <f>VLOOKUP($A19,'Return Data'!$B$7:$R$2843,13,0)</f>
        <v>9.7914999999999992</v>
      </c>
      <c r="M19" s="66">
        <f t="shared" si="4"/>
        <v>4</v>
      </c>
      <c r="N19" s="65">
        <f>VLOOKUP($A19,'Return Data'!$B$7:$R$2843,17,0)</f>
        <v>4.6573000000000002</v>
      </c>
      <c r="O19" s="66">
        <f t="shared" si="5"/>
        <v>18</v>
      </c>
      <c r="P19" s="65">
        <f>VLOOKUP($A19,'Return Data'!$B$7:$R$2843,14,0)</f>
        <v>5.8421000000000003</v>
      </c>
      <c r="Q19" s="66">
        <f t="shared" si="6"/>
        <v>17</v>
      </c>
      <c r="R19" s="65">
        <f>VLOOKUP($A19,'Return Data'!$B$7:$R$2843,16,0)</f>
        <v>7.5293000000000001</v>
      </c>
      <c r="S19" s="67">
        <f t="shared" si="7"/>
        <v>21</v>
      </c>
    </row>
    <row r="20" spans="1:19" x14ac:dyDescent="0.3">
      <c r="A20" s="82" t="s">
        <v>1418</v>
      </c>
      <c r="B20" s="64">
        <f>VLOOKUP($A20,'Return Data'!$B$7:$R$2843,3,0)</f>
        <v>44321</v>
      </c>
      <c r="C20" s="65">
        <f>VLOOKUP($A20,'Return Data'!$B$7:$R$2843,4,0)</f>
        <v>47.230699999999999</v>
      </c>
      <c r="D20" s="65">
        <f>VLOOKUP($A20,'Return Data'!$B$7:$R$2843,9,0)</f>
        <v>7.4149000000000003</v>
      </c>
      <c r="E20" s="66">
        <f t="shared" si="0"/>
        <v>21</v>
      </c>
      <c r="F20" s="65">
        <f>VLOOKUP($A20,'Return Data'!$B$7:$R$2843,10,0)</f>
        <v>6.9287999999999998</v>
      </c>
      <c r="G20" s="66">
        <f t="shared" si="1"/>
        <v>9</v>
      </c>
      <c r="H20" s="65">
        <f>VLOOKUP($A20,'Return Data'!$B$7:$R$2843,11,0)</f>
        <v>4.0260999999999996</v>
      </c>
      <c r="I20" s="66">
        <f t="shared" si="2"/>
        <v>14</v>
      </c>
      <c r="J20" s="65">
        <f>VLOOKUP($A20,'Return Data'!$B$7:$R$2843,12,0)</f>
        <v>4.8390000000000004</v>
      </c>
      <c r="K20" s="66">
        <f t="shared" si="3"/>
        <v>14</v>
      </c>
      <c r="L20" s="65">
        <f>VLOOKUP($A20,'Return Data'!$B$7:$R$2843,13,0)</f>
        <v>8.2245000000000008</v>
      </c>
      <c r="M20" s="66">
        <f t="shared" si="4"/>
        <v>13</v>
      </c>
      <c r="N20" s="65">
        <f>VLOOKUP($A20,'Return Data'!$B$7:$R$2843,17,0)</f>
        <v>9.2286999999999999</v>
      </c>
      <c r="O20" s="66">
        <f t="shared" si="5"/>
        <v>8</v>
      </c>
      <c r="P20" s="65">
        <f>VLOOKUP($A20,'Return Data'!$B$7:$R$2843,14,0)</f>
        <v>8.9471000000000007</v>
      </c>
      <c r="Q20" s="66">
        <f t="shared" si="6"/>
        <v>6</v>
      </c>
      <c r="R20" s="65">
        <f>VLOOKUP($A20,'Return Data'!$B$7:$R$2843,16,0)</f>
        <v>8.6849000000000007</v>
      </c>
      <c r="S20" s="67">
        <f t="shared" si="7"/>
        <v>8</v>
      </c>
    </row>
    <row r="21" spans="1:19" x14ac:dyDescent="0.3">
      <c r="A21" s="82" t="s">
        <v>1421</v>
      </c>
      <c r="B21" s="64">
        <f>VLOOKUP($A21,'Return Data'!$B$7:$R$2843,3,0)</f>
        <v>44321</v>
      </c>
      <c r="C21" s="65">
        <f>VLOOKUP($A21,'Return Data'!$B$7:$R$2843,4,0)</f>
        <v>1861.9985999999999</v>
      </c>
      <c r="D21" s="65">
        <f>VLOOKUP($A21,'Return Data'!$B$7:$R$2843,9,0)</f>
        <v>5.8869999999999996</v>
      </c>
      <c r="E21" s="66">
        <f t="shared" si="0"/>
        <v>26</v>
      </c>
      <c r="F21" s="65">
        <f>VLOOKUP($A21,'Return Data'!$B$7:$R$2843,10,0)</f>
        <v>5.0911999999999997</v>
      </c>
      <c r="G21" s="66">
        <f t="shared" si="1"/>
        <v>25</v>
      </c>
      <c r="H21" s="65">
        <f>VLOOKUP($A21,'Return Data'!$B$7:$R$2843,11,0)</f>
        <v>3.9468999999999999</v>
      </c>
      <c r="I21" s="66">
        <f t="shared" si="2"/>
        <v>17</v>
      </c>
      <c r="J21" s="65">
        <f>VLOOKUP($A21,'Return Data'!$B$7:$R$2843,12,0)</f>
        <v>4.7123999999999997</v>
      </c>
      <c r="K21" s="66">
        <f t="shared" si="3"/>
        <v>17</v>
      </c>
      <c r="L21" s="65">
        <f>VLOOKUP($A21,'Return Data'!$B$7:$R$2843,13,0)</f>
        <v>5.7100999999999997</v>
      </c>
      <c r="M21" s="66">
        <f t="shared" si="4"/>
        <v>25</v>
      </c>
      <c r="N21" s="65">
        <f>VLOOKUP($A21,'Return Data'!$B$7:$R$2843,17,0)</f>
        <v>5.8208000000000002</v>
      </c>
      <c r="O21" s="66">
        <f t="shared" si="5"/>
        <v>17</v>
      </c>
      <c r="P21" s="65">
        <f>VLOOKUP($A21,'Return Data'!$B$7:$R$2843,14,0)</f>
        <v>6.9515000000000002</v>
      </c>
      <c r="Q21" s="66">
        <f t="shared" si="6"/>
        <v>15</v>
      </c>
      <c r="R21" s="65">
        <f>VLOOKUP($A21,'Return Data'!$B$7:$R$2843,16,0)</f>
        <v>8.4435000000000002</v>
      </c>
      <c r="S21" s="67">
        <f t="shared" si="7"/>
        <v>14</v>
      </c>
    </row>
    <row r="22" spans="1:19" x14ac:dyDescent="0.3">
      <c r="A22" s="82" t="s">
        <v>1423</v>
      </c>
      <c r="B22" s="64">
        <f>VLOOKUP($A22,'Return Data'!$B$7:$R$2843,3,0)</f>
        <v>44321</v>
      </c>
      <c r="C22" s="65">
        <f>VLOOKUP($A22,'Return Data'!$B$7:$R$2843,4,0)</f>
        <v>3055.0798</v>
      </c>
      <c r="D22" s="65">
        <f>VLOOKUP($A22,'Return Data'!$B$7:$R$2843,9,0)</f>
        <v>8.3149999999999995</v>
      </c>
      <c r="E22" s="66">
        <f t="shared" si="0"/>
        <v>10</v>
      </c>
      <c r="F22" s="65">
        <f>VLOOKUP($A22,'Return Data'!$B$7:$R$2843,10,0)</f>
        <v>6.7702999999999998</v>
      </c>
      <c r="G22" s="66">
        <f t="shared" si="1"/>
        <v>13</v>
      </c>
      <c r="H22" s="65">
        <f>VLOOKUP($A22,'Return Data'!$B$7:$R$2843,11,0)</f>
        <v>3.8653</v>
      </c>
      <c r="I22" s="66">
        <f t="shared" si="2"/>
        <v>19</v>
      </c>
      <c r="J22" s="65">
        <f>VLOOKUP($A22,'Return Data'!$B$7:$R$2843,12,0)</f>
        <v>4.2552000000000003</v>
      </c>
      <c r="K22" s="66">
        <f t="shared" si="3"/>
        <v>23</v>
      </c>
      <c r="L22" s="65">
        <f>VLOOKUP($A22,'Return Data'!$B$7:$R$2843,13,0)</f>
        <v>8.0058000000000007</v>
      </c>
      <c r="M22" s="66">
        <f t="shared" si="4"/>
        <v>15</v>
      </c>
      <c r="N22" s="65">
        <f>VLOOKUP($A22,'Return Data'!$B$7:$R$2843,17,0)</f>
        <v>9.1691000000000003</v>
      </c>
      <c r="O22" s="66">
        <f t="shared" si="5"/>
        <v>9</v>
      </c>
      <c r="P22" s="65">
        <f>VLOOKUP($A22,'Return Data'!$B$7:$R$2843,14,0)</f>
        <v>8.6704000000000008</v>
      </c>
      <c r="Q22" s="66">
        <f t="shared" si="6"/>
        <v>9</v>
      </c>
      <c r="R22" s="65">
        <f>VLOOKUP($A22,'Return Data'!$B$7:$R$2843,16,0)</f>
        <v>8.3686000000000007</v>
      </c>
      <c r="S22" s="67">
        <f t="shared" si="7"/>
        <v>15</v>
      </c>
    </row>
    <row r="23" spans="1:19" x14ac:dyDescent="0.3">
      <c r="A23" s="82" t="s">
        <v>1427</v>
      </c>
      <c r="B23" s="64">
        <f>VLOOKUP($A23,'Return Data'!$B$7:$R$2843,3,0)</f>
        <v>44321</v>
      </c>
      <c r="C23" s="65">
        <f>VLOOKUP($A23,'Return Data'!$B$7:$R$2843,4,0)</f>
        <v>43.8294</v>
      </c>
      <c r="D23" s="65">
        <f>VLOOKUP($A23,'Return Data'!$B$7:$R$2843,9,0)</f>
        <v>8.0474999999999994</v>
      </c>
      <c r="E23" s="66">
        <f t="shared" si="0"/>
        <v>12</v>
      </c>
      <c r="F23" s="65">
        <f>VLOOKUP($A23,'Return Data'!$B$7:$R$2843,10,0)</f>
        <v>5.8817000000000004</v>
      </c>
      <c r="G23" s="66">
        <f t="shared" si="1"/>
        <v>23</v>
      </c>
      <c r="H23" s="65">
        <f>VLOOKUP($A23,'Return Data'!$B$7:$R$2843,11,0)</f>
        <v>3.7879</v>
      </c>
      <c r="I23" s="66">
        <f t="shared" si="2"/>
        <v>22</v>
      </c>
      <c r="J23" s="65">
        <f>VLOOKUP($A23,'Return Data'!$B$7:$R$2843,12,0)</f>
        <v>5.0124000000000004</v>
      </c>
      <c r="K23" s="66">
        <f t="shared" si="3"/>
        <v>12</v>
      </c>
      <c r="L23" s="65">
        <f>VLOOKUP($A23,'Return Data'!$B$7:$R$2843,13,0)</f>
        <v>8.2584</v>
      </c>
      <c r="M23" s="66">
        <f t="shared" si="4"/>
        <v>12</v>
      </c>
      <c r="N23" s="65">
        <f>VLOOKUP($A23,'Return Data'!$B$7:$R$2843,17,0)</f>
        <v>9.5257000000000005</v>
      </c>
      <c r="O23" s="66">
        <f t="shared" si="5"/>
        <v>6</v>
      </c>
      <c r="P23" s="65">
        <f>VLOOKUP($A23,'Return Data'!$B$7:$R$2843,14,0)</f>
        <v>9.1515000000000004</v>
      </c>
      <c r="Q23" s="66">
        <f t="shared" si="6"/>
        <v>4</v>
      </c>
      <c r="R23" s="65">
        <f>VLOOKUP($A23,'Return Data'!$B$7:$R$2843,16,0)</f>
        <v>8.8215000000000003</v>
      </c>
      <c r="S23" s="67">
        <f t="shared" si="7"/>
        <v>6</v>
      </c>
    </row>
    <row r="24" spans="1:19" x14ac:dyDescent="0.3">
      <c r="A24" s="82" t="s">
        <v>1428</v>
      </c>
      <c r="B24" s="64">
        <f>VLOOKUP($A24,'Return Data'!$B$7:$R$2843,3,0)</f>
        <v>44321</v>
      </c>
      <c r="C24" s="65">
        <f>VLOOKUP($A24,'Return Data'!$B$7:$R$2843,4,0)</f>
        <v>21.836600000000001</v>
      </c>
      <c r="D24" s="65">
        <f>VLOOKUP($A24,'Return Data'!$B$7:$R$2843,9,0)</f>
        <v>7.9862000000000002</v>
      </c>
      <c r="E24" s="66">
        <f t="shared" si="0"/>
        <v>13</v>
      </c>
      <c r="F24" s="65">
        <f>VLOOKUP($A24,'Return Data'!$B$7:$R$2843,10,0)</f>
        <v>6.2773000000000003</v>
      </c>
      <c r="G24" s="66">
        <f t="shared" si="1"/>
        <v>17</v>
      </c>
      <c r="H24" s="65">
        <f>VLOOKUP($A24,'Return Data'!$B$7:$R$2843,11,0)</f>
        <v>3.7915999999999999</v>
      </c>
      <c r="I24" s="66">
        <f t="shared" si="2"/>
        <v>21</v>
      </c>
      <c r="J24" s="65">
        <f>VLOOKUP($A24,'Return Data'!$B$7:$R$2843,12,0)</f>
        <v>4.4462000000000002</v>
      </c>
      <c r="K24" s="66">
        <f t="shared" si="3"/>
        <v>22</v>
      </c>
      <c r="L24" s="65">
        <f>VLOOKUP($A24,'Return Data'!$B$7:$R$2843,13,0)</f>
        <v>7.2287999999999997</v>
      </c>
      <c r="M24" s="66">
        <f t="shared" si="4"/>
        <v>21</v>
      </c>
      <c r="N24" s="65">
        <f>VLOOKUP($A24,'Return Data'!$B$7:$R$2843,17,0)</f>
        <v>8.9687000000000001</v>
      </c>
      <c r="O24" s="66">
        <f t="shared" si="5"/>
        <v>12</v>
      </c>
      <c r="P24" s="65">
        <f>VLOOKUP($A24,'Return Data'!$B$7:$R$2843,14,0)</f>
        <v>8.6920999999999999</v>
      </c>
      <c r="Q24" s="66">
        <f t="shared" si="6"/>
        <v>8</v>
      </c>
      <c r="R24" s="65">
        <f>VLOOKUP($A24,'Return Data'!$B$7:$R$2843,16,0)</f>
        <v>8.5518999999999998</v>
      </c>
      <c r="S24" s="67">
        <f t="shared" si="7"/>
        <v>12</v>
      </c>
    </row>
    <row r="25" spans="1:19" x14ac:dyDescent="0.3">
      <c r="A25" s="82" t="s">
        <v>1430</v>
      </c>
      <c r="B25" s="64">
        <f>VLOOKUP($A25,'Return Data'!$B$7:$R$2843,3,0)</f>
        <v>44321</v>
      </c>
      <c r="C25" s="65">
        <f>VLOOKUP($A25,'Return Data'!$B$7:$R$2843,4,0)</f>
        <v>12.066700000000001</v>
      </c>
      <c r="D25" s="65">
        <f>VLOOKUP($A25,'Return Data'!$B$7:$R$2843,9,0)</f>
        <v>7.0583999999999998</v>
      </c>
      <c r="E25" s="66">
        <f t="shared" si="0"/>
        <v>23</v>
      </c>
      <c r="F25" s="65">
        <f>VLOOKUP($A25,'Return Data'!$B$7:$R$2843,10,0)</f>
        <v>5.9547999999999996</v>
      </c>
      <c r="G25" s="66">
        <f t="shared" si="1"/>
        <v>22</v>
      </c>
      <c r="H25" s="65">
        <f>VLOOKUP($A25,'Return Data'!$B$7:$R$2843,11,0)</f>
        <v>3.4419</v>
      </c>
      <c r="I25" s="66">
        <f t="shared" si="2"/>
        <v>25</v>
      </c>
      <c r="J25" s="65">
        <f>VLOOKUP($A25,'Return Data'!$B$7:$R$2843,12,0)</f>
        <v>4.2187000000000001</v>
      </c>
      <c r="K25" s="66">
        <f t="shared" si="3"/>
        <v>25</v>
      </c>
      <c r="L25" s="65">
        <f>VLOOKUP($A25,'Return Data'!$B$7:$R$2843,13,0)</f>
        <v>6.8880999999999997</v>
      </c>
      <c r="M25" s="66">
        <f t="shared" si="4"/>
        <v>23</v>
      </c>
      <c r="N25" s="65"/>
      <c r="O25" s="66"/>
      <c r="P25" s="65"/>
      <c r="Q25" s="66"/>
      <c r="R25" s="65">
        <f>VLOOKUP($A25,'Return Data'!$B$7:$R$2843,16,0)</f>
        <v>8.6776999999999997</v>
      </c>
      <c r="S25" s="67">
        <f t="shared" si="7"/>
        <v>9</v>
      </c>
    </row>
    <row r="26" spans="1:19" x14ac:dyDescent="0.3">
      <c r="A26" s="82" t="s">
        <v>1433</v>
      </c>
      <c r="B26" s="64">
        <f>VLOOKUP($A26,'Return Data'!$B$7:$R$2843,3,0)</f>
        <v>44321</v>
      </c>
      <c r="C26" s="65">
        <f>VLOOKUP($A26,'Return Data'!$B$7:$R$2843,4,0)</f>
        <v>12.808999999999999</v>
      </c>
      <c r="D26" s="65">
        <f>VLOOKUP($A26,'Return Data'!$B$7:$R$2843,9,0)</f>
        <v>7.9832999999999998</v>
      </c>
      <c r="E26" s="66">
        <f t="shared" si="0"/>
        <v>14</v>
      </c>
      <c r="F26" s="65">
        <f>VLOOKUP($A26,'Return Data'!$B$7:$R$2843,10,0)</f>
        <v>7.2565</v>
      </c>
      <c r="G26" s="66">
        <f t="shared" si="1"/>
        <v>5</v>
      </c>
      <c r="H26" s="65">
        <f>VLOOKUP($A26,'Return Data'!$B$7:$R$2843,11,0)</f>
        <v>4.3224999999999998</v>
      </c>
      <c r="I26" s="66">
        <f t="shared" si="2"/>
        <v>11</v>
      </c>
      <c r="J26" s="65">
        <f>VLOOKUP($A26,'Return Data'!$B$7:$R$2843,12,0)</f>
        <v>4.7291999999999996</v>
      </c>
      <c r="K26" s="66">
        <f t="shared" si="3"/>
        <v>16</v>
      </c>
      <c r="L26" s="65">
        <f>VLOOKUP($A26,'Return Data'!$B$7:$R$2843,13,0)</f>
        <v>7.2420999999999998</v>
      </c>
      <c r="M26" s="66">
        <f t="shared" si="4"/>
        <v>20</v>
      </c>
      <c r="N26" s="65">
        <f>VLOOKUP($A26,'Return Data'!$B$7:$R$2843,17,0)</f>
        <v>8.7032000000000007</v>
      </c>
      <c r="O26" s="66">
        <f t="shared" ref="O26:O33" si="8">RANK(N26,N$8:N$33,0)</f>
        <v>13</v>
      </c>
      <c r="P26" s="65"/>
      <c r="Q26" s="66"/>
      <c r="R26" s="65">
        <f>VLOOKUP($A26,'Return Data'!$B$7:$R$2843,16,0)</f>
        <v>8.2040000000000006</v>
      </c>
      <c r="S26" s="67">
        <f t="shared" si="7"/>
        <v>16</v>
      </c>
    </row>
    <row r="27" spans="1:19" x14ac:dyDescent="0.3">
      <c r="A27" s="82" t="s">
        <v>1435</v>
      </c>
      <c r="B27" s="64">
        <f>VLOOKUP($A27,'Return Data'!$B$7:$R$2843,3,0)</f>
        <v>44321</v>
      </c>
      <c r="C27" s="65">
        <f>VLOOKUP($A27,'Return Data'!$B$7:$R$2843,4,0)</f>
        <v>43.458300000000001</v>
      </c>
      <c r="D27" s="65">
        <f>VLOOKUP($A27,'Return Data'!$B$7:$R$2843,9,0)</f>
        <v>8.4998000000000005</v>
      </c>
      <c r="E27" s="66">
        <f t="shared" si="0"/>
        <v>8</v>
      </c>
      <c r="F27" s="65">
        <f>VLOOKUP($A27,'Return Data'!$B$7:$R$2843,10,0)</f>
        <v>8.9131</v>
      </c>
      <c r="G27" s="66">
        <f t="shared" si="1"/>
        <v>2</v>
      </c>
      <c r="H27" s="65">
        <f>VLOOKUP($A27,'Return Data'!$B$7:$R$2843,11,0)</f>
        <v>5.7474999999999996</v>
      </c>
      <c r="I27" s="66">
        <f t="shared" si="2"/>
        <v>2</v>
      </c>
      <c r="J27" s="65">
        <f>VLOOKUP($A27,'Return Data'!$B$7:$R$2843,12,0)</f>
        <v>6.4927999999999999</v>
      </c>
      <c r="K27" s="66">
        <f t="shared" si="3"/>
        <v>3</v>
      </c>
      <c r="L27" s="65">
        <f>VLOOKUP($A27,'Return Data'!$B$7:$R$2843,13,0)</f>
        <v>8.9824999999999999</v>
      </c>
      <c r="M27" s="66">
        <f t="shared" si="4"/>
        <v>7</v>
      </c>
      <c r="N27" s="65">
        <f>VLOOKUP($A27,'Return Data'!$B$7:$R$2843,17,0)</f>
        <v>9.6356000000000002</v>
      </c>
      <c r="O27" s="66">
        <f t="shared" si="8"/>
        <v>4</v>
      </c>
      <c r="P27" s="65">
        <f>VLOOKUP($A27,'Return Data'!$B$7:$R$2843,14,0)</f>
        <v>8.9321999999999999</v>
      </c>
      <c r="Q27" s="66">
        <f t="shared" ref="Q27:Q33" si="9">RANK(P27,P$8:P$33,0)</f>
        <v>7</v>
      </c>
      <c r="R27" s="65">
        <f>VLOOKUP($A27,'Return Data'!$B$7:$R$2843,16,0)</f>
        <v>8.8496000000000006</v>
      </c>
      <c r="S27" s="67">
        <f t="shared" si="7"/>
        <v>4</v>
      </c>
    </row>
    <row r="28" spans="1:19" x14ac:dyDescent="0.3">
      <c r="A28" s="82" t="s">
        <v>1437</v>
      </c>
      <c r="B28" s="64">
        <f>VLOOKUP($A28,'Return Data'!$B$7:$R$2843,3,0)</f>
        <v>44321</v>
      </c>
      <c r="C28" s="65">
        <f>VLOOKUP($A28,'Return Data'!$B$7:$R$2843,4,0)</f>
        <v>38.2363</v>
      </c>
      <c r="D28" s="65">
        <f>VLOOKUP($A28,'Return Data'!$B$7:$R$2843,9,0)</f>
        <v>9.7604000000000006</v>
      </c>
      <c r="E28" s="66">
        <f t="shared" si="0"/>
        <v>3</v>
      </c>
      <c r="F28" s="65">
        <f>VLOOKUP($A28,'Return Data'!$B$7:$R$2843,10,0)</f>
        <v>6.1664000000000003</v>
      </c>
      <c r="G28" s="66">
        <f t="shared" si="1"/>
        <v>19</v>
      </c>
      <c r="H28" s="65">
        <f>VLOOKUP($A28,'Return Data'!$B$7:$R$2843,11,0)</f>
        <v>3.7951000000000001</v>
      </c>
      <c r="I28" s="66">
        <f t="shared" si="2"/>
        <v>20</v>
      </c>
      <c r="J28" s="65">
        <f>VLOOKUP($A28,'Return Data'!$B$7:$R$2843,12,0)</f>
        <v>4.6060999999999996</v>
      </c>
      <c r="K28" s="66">
        <f t="shared" si="3"/>
        <v>19</v>
      </c>
      <c r="L28" s="65">
        <f>VLOOKUP($A28,'Return Data'!$B$7:$R$2843,13,0)</f>
        <v>7.4535999999999998</v>
      </c>
      <c r="M28" s="66">
        <f t="shared" si="4"/>
        <v>19</v>
      </c>
      <c r="N28" s="65">
        <f>VLOOKUP($A28,'Return Data'!$B$7:$R$2843,17,0)</f>
        <v>4.3451000000000004</v>
      </c>
      <c r="O28" s="66">
        <f t="shared" si="8"/>
        <v>19</v>
      </c>
      <c r="P28" s="65">
        <f>VLOOKUP($A28,'Return Data'!$B$7:$R$2843,14,0)</f>
        <v>4.7676999999999996</v>
      </c>
      <c r="Q28" s="66">
        <f t="shared" si="9"/>
        <v>19</v>
      </c>
      <c r="R28" s="65">
        <f>VLOOKUP($A28,'Return Data'!$B$7:$R$2843,16,0)</f>
        <v>7.7135999999999996</v>
      </c>
      <c r="S28" s="67">
        <f t="shared" si="7"/>
        <v>20</v>
      </c>
    </row>
    <row r="29" spans="1:19" x14ac:dyDescent="0.3">
      <c r="A29" s="82" t="s">
        <v>1439</v>
      </c>
      <c r="B29" s="64">
        <f>VLOOKUP($A29,'Return Data'!$B$7:$R$2843,3,0)</f>
        <v>44321</v>
      </c>
      <c r="C29" s="65">
        <f>VLOOKUP($A29,'Return Data'!$B$7:$R$2843,4,0)</f>
        <v>36.676400000000001</v>
      </c>
      <c r="D29" s="65">
        <f>VLOOKUP($A29,'Return Data'!$B$7:$R$2843,9,0)</f>
        <v>9.1309000000000005</v>
      </c>
      <c r="E29" s="66">
        <f t="shared" si="0"/>
        <v>5</v>
      </c>
      <c r="F29" s="65">
        <f>VLOOKUP($A29,'Return Data'!$B$7:$R$2843,10,0)</f>
        <v>6.7721999999999998</v>
      </c>
      <c r="G29" s="66">
        <f t="shared" si="1"/>
        <v>12</v>
      </c>
      <c r="H29" s="65">
        <f>VLOOKUP($A29,'Return Data'!$B$7:$R$2843,11,0)</f>
        <v>3.5524</v>
      </c>
      <c r="I29" s="66">
        <f t="shared" si="2"/>
        <v>24</v>
      </c>
      <c r="J29" s="65">
        <f>VLOOKUP($A29,'Return Data'!$B$7:$R$2843,12,0)</f>
        <v>4.1641000000000004</v>
      </c>
      <c r="K29" s="66">
        <f t="shared" si="3"/>
        <v>26</v>
      </c>
      <c r="L29" s="65">
        <f>VLOOKUP($A29,'Return Data'!$B$7:$R$2843,13,0)</f>
        <v>14.555</v>
      </c>
      <c r="M29" s="66">
        <f t="shared" si="4"/>
        <v>1</v>
      </c>
      <c r="N29" s="65">
        <f>VLOOKUP($A29,'Return Data'!$B$7:$R$2843,17,0)</f>
        <v>3.641</v>
      </c>
      <c r="O29" s="66">
        <f t="shared" si="8"/>
        <v>20</v>
      </c>
      <c r="P29" s="65">
        <f>VLOOKUP($A29,'Return Data'!$B$7:$R$2843,14,0)</f>
        <v>4.9847000000000001</v>
      </c>
      <c r="Q29" s="66">
        <f t="shared" si="9"/>
        <v>18</v>
      </c>
      <c r="R29" s="65">
        <f>VLOOKUP($A29,'Return Data'!$B$7:$R$2843,16,0)</f>
        <v>7.4</v>
      </c>
      <c r="S29" s="67">
        <f t="shared" si="7"/>
        <v>22</v>
      </c>
    </row>
    <row r="30" spans="1:19" x14ac:dyDescent="0.3">
      <c r="A30" s="82" t="s">
        <v>1440</v>
      </c>
      <c r="B30" s="64">
        <f>VLOOKUP($A30,'Return Data'!$B$7:$R$2843,3,0)</f>
        <v>44321</v>
      </c>
      <c r="C30" s="65">
        <f>VLOOKUP($A30,'Return Data'!$B$7:$R$2843,4,0)</f>
        <v>26.231200000000001</v>
      </c>
      <c r="D30" s="65">
        <f>VLOOKUP($A30,'Return Data'!$B$7:$R$2843,9,0)</f>
        <v>7.3775000000000004</v>
      </c>
      <c r="E30" s="66">
        <f t="shared" si="0"/>
        <v>22</v>
      </c>
      <c r="F30" s="65">
        <f>VLOOKUP($A30,'Return Data'!$B$7:$R$2843,10,0)</f>
        <v>4.8822999999999999</v>
      </c>
      <c r="G30" s="66">
        <f t="shared" si="1"/>
        <v>26</v>
      </c>
      <c r="H30" s="65">
        <f>VLOOKUP($A30,'Return Data'!$B$7:$R$2843,11,0)</f>
        <v>3.2225999999999999</v>
      </c>
      <c r="I30" s="66">
        <f t="shared" si="2"/>
        <v>26</v>
      </c>
      <c r="J30" s="65">
        <f>VLOOKUP($A30,'Return Data'!$B$7:$R$2843,12,0)</f>
        <v>4.2438000000000002</v>
      </c>
      <c r="K30" s="66">
        <f t="shared" si="3"/>
        <v>24</v>
      </c>
      <c r="L30" s="65">
        <f>VLOOKUP($A30,'Return Data'!$B$7:$R$2843,13,0)</f>
        <v>7.2210000000000001</v>
      </c>
      <c r="M30" s="66">
        <f t="shared" si="4"/>
        <v>22</v>
      </c>
      <c r="N30" s="65">
        <f>VLOOKUP($A30,'Return Data'!$B$7:$R$2843,17,0)</f>
        <v>9.0800999999999998</v>
      </c>
      <c r="O30" s="66">
        <f t="shared" si="8"/>
        <v>11</v>
      </c>
      <c r="P30" s="65">
        <f>VLOOKUP($A30,'Return Data'!$B$7:$R$2843,14,0)</f>
        <v>8.5526999999999997</v>
      </c>
      <c r="Q30" s="66">
        <f t="shared" si="9"/>
        <v>11</v>
      </c>
      <c r="R30" s="65">
        <f>VLOOKUP($A30,'Return Data'!$B$7:$R$2843,16,0)</f>
        <v>8.5650999999999993</v>
      </c>
      <c r="S30" s="67">
        <f t="shared" si="7"/>
        <v>11</v>
      </c>
    </row>
    <row r="31" spans="1:19" x14ac:dyDescent="0.3">
      <c r="A31" s="82" t="s">
        <v>1443</v>
      </c>
      <c r="B31" s="64">
        <f>VLOOKUP($A31,'Return Data'!$B$7:$R$2843,3,0)</f>
        <v>44321</v>
      </c>
      <c r="C31" s="65">
        <f>VLOOKUP($A31,'Return Data'!$B$7:$R$2843,4,0)</f>
        <v>34.833100000000002</v>
      </c>
      <c r="D31" s="65">
        <f>VLOOKUP($A31,'Return Data'!$B$7:$R$2843,9,0)</f>
        <v>6.9165000000000001</v>
      </c>
      <c r="E31" s="66">
        <f t="shared" si="0"/>
        <v>24</v>
      </c>
      <c r="F31" s="65">
        <f>VLOOKUP($A31,'Return Data'!$B$7:$R$2843,10,0)</f>
        <v>5.5621</v>
      </c>
      <c r="G31" s="66">
        <f t="shared" si="1"/>
        <v>24</v>
      </c>
      <c r="H31" s="65">
        <f>VLOOKUP($A31,'Return Data'!$B$7:$R$2843,11,0)</f>
        <v>3.9176000000000002</v>
      </c>
      <c r="I31" s="66">
        <f t="shared" si="2"/>
        <v>18</v>
      </c>
      <c r="J31" s="65">
        <f>VLOOKUP($A31,'Return Data'!$B$7:$R$2843,12,0)</f>
        <v>4.4867999999999997</v>
      </c>
      <c r="K31" s="66">
        <f t="shared" si="3"/>
        <v>21</v>
      </c>
      <c r="L31" s="65">
        <f>VLOOKUP($A31,'Return Data'!$B$7:$R$2843,13,0)</f>
        <v>8.1410999999999998</v>
      </c>
      <c r="M31" s="66">
        <f t="shared" si="4"/>
        <v>14</v>
      </c>
      <c r="N31" s="65">
        <f>VLOOKUP($A31,'Return Data'!$B$7:$R$2843,17,0)</f>
        <v>1.7604</v>
      </c>
      <c r="O31" s="66">
        <f t="shared" si="8"/>
        <v>23</v>
      </c>
      <c r="P31" s="65">
        <f>VLOOKUP($A31,'Return Data'!$B$7:$R$2843,14,0)</f>
        <v>3.7936999999999999</v>
      </c>
      <c r="Q31" s="66">
        <f t="shared" si="9"/>
        <v>23</v>
      </c>
      <c r="R31" s="65">
        <f>VLOOKUP($A31,'Return Data'!$B$7:$R$2843,16,0)</f>
        <v>7.1299000000000001</v>
      </c>
      <c r="S31" s="67">
        <f t="shared" si="7"/>
        <v>24</v>
      </c>
    </row>
    <row r="32" spans="1:19" x14ac:dyDescent="0.3">
      <c r="A32" s="82" t="s">
        <v>1445</v>
      </c>
      <c r="B32" s="64">
        <f>VLOOKUP($A32,'Return Data'!$B$7:$R$2843,3,0)</f>
        <v>44321</v>
      </c>
      <c r="C32" s="65">
        <f>VLOOKUP($A32,'Return Data'!$B$7:$R$2843,4,0)</f>
        <v>40.783700000000003</v>
      </c>
      <c r="D32" s="65">
        <f>VLOOKUP($A32,'Return Data'!$B$7:$R$2843,9,0)</f>
        <v>7.7668999999999997</v>
      </c>
      <c r="E32" s="66">
        <f t="shared" si="0"/>
        <v>17</v>
      </c>
      <c r="F32" s="65">
        <f>VLOOKUP($A32,'Return Data'!$B$7:$R$2843,10,0)</f>
        <v>6.0510999999999999</v>
      </c>
      <c r="G32" s="66">
        <f t="shared" si="1"/>
        <v>21</v>
      </c>
      <c r="H32" s="65">
        <f>VLOOKUP($A32,'Return Data'!$B$7:$R$2843,11,0)</f>
        <v>3.6368999999999998</v>
      </c>
      <c r="I32" s="66">
        <f t="shared" si="2"/>
        <v>23</v>
      </c>
      <c r="J32" s="65">
        <f>VLOOKUP($A32,'Return Data'!$B$7:$R$2843,12,0)</f>
        <v>4.5509000000000004</v>
      </c>
      <c r="K32" s="66">
        <f t="shared" si="3"/>
        <v>20</v>
      </c>
      <c r="L32" s="65">
        <f>VLOOKUP($A32,'Return Data'!$B$7:$R$2843,13,0)</f>
        <v>8.3811</v>
      </c>
      <c r="M32" s="66">
        <f t="shared" si="4"/>
        <v>11</v>
      </c>
      <c r="N32" s="65">
        <f>VLOOKUP($A32,'Return Data'!$B$7:$R$2843,17,0)</f>
        <v>9.3635999999999999</v>
      </c>
      <c r="O32" s="66">
        <f t="shared" si="8"/>
        <v>7</v>
      </c>
      <c r="P32" s="65">
        <f>VLOOKUP($A32,'Return Data'!$B$7:$R$2843,14,0)</f>
        <v>6.7263000000000002</v>
      </c>
      <c r="Q32" s="66">
        <f t="shared" si="9"/>
        <v>16</v>
      </c>
      <c r="R32" s="65">
        <f>VLOOKUP($A32,'Return Data'!$B$7:$R$2843,16,0)</f>
        <v>8.1809999999999992</v>
      </c>
      <c r="S32" s="67">
        <f t="shared" si="7"/>
        <v>17</v>
      </c>
    </row>
    <row r="33" spans="1:19" x14ac:dyDescent="0.3">
      <c r="A33" s="82" t="s">
        <v>1446</v>
      </c>
      <c r="B33" s="64">
        <f>VLOOKUP($A33,'Return Data'!$B$7:$R$2843,3,0)</f>
        <v>44321</v>
      </c>
      <c r="C33" s="65">
        <f>VLOOKUP($A33,'Return Data'!$B$7:$R$2843,4,0)</f>
        <v>24.5654</v>
      </c>
      <c r="D33" s="65">
        <f>VLOOKUP($A33,'Return Data'!$B$7:$R$2843,9,0)</f>
        <v>7.7205000000000004</v>
      </c>
      <c r="E33" s="66">
        <f t="shared" si="0"/>
        <v>18</v>
      </c>
      <c r="F33" s="65">
        <f>VLOOKUP($A33,'Return Data'!$B$7:$R$2843,10,0)</f>
        <v>6.4058000000000002</v>
      </c>
      <c r="G33" s="66">
        <f t="shared" si="1"/>
        <v>15</v>
      </c>
      <c r="H33" s="65">
        <f>VLOOKUP($A33,'Return Data'!$B$7:$R$2843,11,0)</f>
        <v>4.2591000000000001</v>
      </c>
      <c r="I33" s="66">
        <f t="shared" si="2"/>
        <v>13</v>
      </c>
      <c r="J33" s="65">
        <f>VLOOKUP($A33,'Return Data'!$B$7:$R$2843,12,0)</f>
        <v>5.1227999999999998</v>
      </c>
      <c r="K33" s="66">
        <f t="shared" si="3"/>
        <v>11</v>
      </c>
      <c r="L33" s="65">
        <f>VLOOKUP($A33,'Return Data'!$B$7:$R$2843,13,0)</f>
        <v>8.7960999999999991</v>
      </c>
      <c r="M33" s="66">
        <f t="shared" si="4"/>
        <v>10</v>
      </c>
      <c r="N33" s="65">
        <f>VLOOKUP($A33,'Return Data'!$B$7:$R$2843,17,0)</f>
        <v>2.8828</v>
      </c>
      <c r="O33" s="66">
        <f t="shared" si="8"/>
        <v>21</v>
      </c>
      <c r="P33" s="65">
        <f>VLOOKUP($A33,'Return Data'!$B$7:$R$2843,14,0)</f>
        <v>4.2652000000000001</v>
      </c>
      <c r="Q33" s="66">
        <f t="shared" si="9"/>
        <v>21</v>
      </c>
      <c r="R33" s="65">
        <f>VLOOKUP($A33,'Return Data'!$B$7:$R$2843,16,0)</f>
        <v>7.3064999999999998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8.5189500000000002</v>
      </c>
      <c r="E35" s="88"/>
      <c r="F35" s="89">
        <f>AVERAGE(F8:F33)</f>
        <v>7.0090769230769219</v>
      </c>
      <c r="G35" s="88"/>
      <c r="H35" s="89">
        <f>AVERAGE(H8:H33)</f>
        <v>4.8309846153846161</v>
      </c>
      <c r="I35" s="88"/>
      <c r="J35" s="89">
        <f>AVERAGE(J8:J33)</f>
        <v>5.3748500000000012</v>
      </c>
      <c r="K35" s="88"/>
      <c r="L35" s="89">
        <f>AVERAGE(L8:L33)</f>
        <v>8.441873076923077</v>
      </c>
      <c r="M35" s="88"/>
      <c r="N35" s="89">
        <f>AVERAGE(N8:N33)</f>
        <v>6.7136119999999995</v>
      </c>
      <c r="O35" s="88"/>
      <c r="P35" s="89">
        <f>AVERAGE(P8:P33)</f>
        <v>6.9439333333333328</v>
      </c>
      <c r="Q35" s="88"/>
      <c r="R35" s="89">
        <f>AVERAGE(R8:R33)</f>
        <v>8.1681923076923084</v>
      </c>
      <c r="S35" s="90"/>
    </row>
    <row r="36" spans="1:19" x14ac:dyDescent="0.3">
      <c r="A36" s="87" t="s">
        <v>28</v>
      </c>
      <c r="B36" s="88"/>
      <c r="C36" s="88"/>
      <c r="D36" s="89">
        <f>MIN(D8:D33)</f>
        <v>5.8869999999999996</v>
      </c>
      <c r="E36" s="88"/>
      <c r="F36" s="89">
        <f>MIN(F8:F33)</f>
        <v>4.8822999999999999</v>
      </c>
      <c r="G36" s="88"/>
      <c r="H36" s="89">
        <f>MIN(H8:H33)</f>
        <v>3.2225999999999999</v>
      </c>
      <c r="I36" s="88"/>
      <c r="J36" s="89">
        <f>MIN(J8:J33)</f>
        <v>4.1641000000000004</v>
      </c>
      <c r="K36" s="88"/>
      <c r="L36" s="89">
        <f>MIN(L8:L33)</f>
        <v>5.4985999999999997</v>
      </c>
      <c r="M36" s="88"/>
      <c r="N36" s="89">
        <f>MIN(N8:N33)</f>
        <v>-7.1184000000000003</v>
      </c>
      <c r="O36" s="88"/>
      <c r="P36" s="89">
        <f>MIN(P8:P33)</f>
        <v>-2.6958000000000002</v>
      </c>
      <c r="Q36" s="88"/>
      <c r="R36" s="89">
        <f>MIN(R8:R33)</f>
        <v>4.6852999999999998</v>
      </c>
      <c r="S36" s="90"/>
    </row>
    <row r="37" spans="1:19" ht="15" thickBot="1" x14ac:dyDescent="0.35">
      <c r="A37" s="91" t="s">
        <v>29</v>
      </c>
      <c r="B37" s="92"/>
      <c r="C37" s="92"/>
      <c r="D37" s="93">
        <f>MAX(D8:D33)</f>
        <v>20.3127</v>
      </c>
      <c r="E37" s="92"/>
      <c r="F37" s="93">
        <f>MAX(F8:F33)</f>
        <v>18.638400000000001</v>
      </c>
      <c r="G37" s="92"/>
      <c r="H37" s="93">
        <f>MAX(H8:H33)</f>
        <v>20.351299999999998</v>
      </c>
      <c r="I37" s="92"/>
      <c r="J37" s="93">
        <f>MAX(J8:J33)</f>
        <v>13.0002</v>
      </c>
      <c r="K37" s="92"/>
      <c r="L37" s="93">
        <f>MAX(L8:L33)</f>
        <v>14.555</v>
      </c>
      <c r="M37" s="92"/>
      <c r="N37" s="93">
        <f>MAX(N8:N33)</f>
        <v>10.065300000000001</v>
      </c>
      <c r="O37" s="92"/>
      <c r="P37" s="93">
        <f>MAX(P8:P33)</f>
        <v>9.4067000000000007</v>
      </c>
      <c r="Q37" s="92"/>
      <c r="R37" s="93">
        <f>MAX(R8:R33)</f>
        <v>9.4878</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44321</v>
      </c>
      <c r="C8" s="65">
        <f>VLOOKUP($A8,'Return Data'!$B$7:$R$2843,4,0)</f>
        <v>36.852600000000002</v>
      </c>
      <c r="D8" s="65">
        <f>VLOOKUP($A8,'Return Data'!$B$7:$R$2843,9,0)</f>
        <v>7.4905999999999997</v>
      </c>
      <c r="E8" s="66">
        <f t="shared" ref="E8:E33" si="0">RANK(D8,D$8:D$33,0)</f>
        <v>11</v>
      </c>
      <c r="F8" s="65">
        <f>VLOOKUP($A8,'Return Data'!$B$7:$R$2843,10,0)</f>
        <v>6.3601999999999999</v>
      </c>
      <c r="G8" s="66">
        <f t="shared" ref="G8:G33" si="1">RANK(F8,F$8:F$33,0)</f>
        <v>9</v>
      </c>
      <c r="H8" s="65">
        <f>VLOOKUP($A8,'Return Data'!$B$7:$R$2843,11,0)</f>
        <v>4.1772999999999998</v>
      </c>
      <c r="I8" s="66">
        <f t="shared" ref="I8:I33" si="2">RANK(H8,H$8:H$33,0)</f>
        <v>6</v>
      </c>
      <c r="J8" s="65">
        <f>VLOOKUP($A8,'Return Data'!$B$7:$R$2843,12,0)</f>
        <v>6.3845000000000001</v>
      </c>
      <c r="K8" s="66">
        <f t="shared" ref="K8:K33" si="3">RANK(J8,J$8:J$33,0)</f>
        <v>2</v>
      </c>
      <c r="L8" s="65">
        <f>VLOOKUP($A8,'Return Data'!$B$7:$R$2843,13,0)</f>
        <v>10.793900000000001</v>
      </c>
      <c r="M8" s="66">
        <f t="shared" ref="M8:M33" si="4">RANK(L8,L$8:L$33,0)</f>
        <v>2</v>
      </c>
      <c r="N8" s="65">
        <f>VLOOKUP($A8,'Return Data'!$B$7:$R$2843,17,0)</f>
        <v>9.0988000000000007</v>
      </c>
      <c r="O8" s="66">
        <f t="shared" ref="O8:O24" si="5">RANK(N8,N$8:N$33,0)</f>
        <v>3</v>
      </c>
      <c r="P8" s="65">
        <f>VLOOKUP($A8,'Return Data'!$B$7:$R$2843,14,0)</f>
        <v>8.5345999999999993</v>
      </c>
      <c r="Q8" s="66">
        <f t="shared" ref="Q8:Q24" si="6">RANK(P8,P$8:P$33,0)</f>
        <v>3</v>
      </c>
      <c r="R8" s="65">
        <f>VLOOKUP($A8,'Return Data'!$B$7:$R$2843,16,0)</f>
        <v>7.5141999999999998</v>
      </c>
      <c r="S8" s="67">
        <f t="shared" ref="S8:S33" si="7">RANK(R8,R$8:R$33,0)</f>
        <v>12</v>
      </c>
    </row>
    <row r="9" spans="1:19" x14ac:dyDescent="0.3">
      <c r="A9" s="82" t="s">
        <v>1390</v>
      </c>
      <c r="B9" s="64">
        <f>VLOOKUP($A9,'Return Data'!$B$7:$R$2843,3,0)</f>
        <v>44321</v>
      </c>
      <c r="C9" s="65">
        <f>VLOOKUP($A9,'Return Data'!$B$7:$R$2843,4,0)</f>
        <v>24.0779</v>
      </c>
      <c r="D9" s="65">
        <f>VLOOKUP($A9,'Return Data'!$B$7:$R$2843,9,0)</f>
        <v>7.7857000000000003</v>
      </c>
      <c r="E9" s="66">
        <f t="shared" si="0"/>
        <v>7</v>
      </c>
      <c r="F9" s="65">
        <f>VLOOKUP($A9,'Return Data'!$B$7:$R$2843,10,0)</f>
        <v>5.4363999999999999</v>
      </c>
      <c r="G9" s="66">
        <f t="shared" si="1"/>
        <v>19</v>
      </c>
      <c r="H9" s="65">
        <f>VLOOKUP($A9,'Return Data'!$B$7:$R$2843,11,0)</f>
        <v>3.7162999999999999</v>
      </c>
      <c r="I9" s="66">
        <f t="shared" si="2"/>
        <v>9</v>
      </c>
      <c r="J9" s="65">
        <f>VLOOKUP($A9,'Return Data'!$B$7:$R$2843,12,0)</f>
        <v>4.7423999999999999</v>
      </c>
      <c r="K9" s="66">
        <f t="shared" si="3"/>
        <v>9</v>
      </c>
      <c r="L9" s="65">
        <f>VLOOKUP($A9,'Return Data'!$B$7:$R$2843,13,0)</f>
        <v>8.0709999999999997</v>
      </c>
      <c r="M9" s="66">
        <f t="shared" si="4"/>
        <v>10</v>
      </c>
      <c r="N9" s="65">
        <f>VLOOKUP($A9,'Return Data'!$B$7:$R$2843,17,0)</f>
        <v>8.9037000000000006</v>
      </c>
      <c r="O9" s="66">
        <f t="shared" si="5"/>
        <v>4</v>
      </c>
      <c r="P9" s="65">
        <f>VLOOKUP($A9,'Return Data'!$B$7:$R$2843,14,0)</f>
        <v>8.4916999999999998</v>
      </c>
      <c r="Q9" s="66">
        <f t="shared" si="6"/>
        <v>4</v>
      </c>
      <c r="R9" s="65">
        <f>VLOOKUP($A9,'Return Data'!$B$7:$R$2843,16,0)</f>
        <v>8.0937000000000001</v>
      </c>
      <c r="S9" s="67">
        <f t="shared" si="7"/>
        <v>4</v>
      </c>
    </row>
    <row r="10" spans="1:19" x14ac:dyDescent="0.3">
      <c r="A10" s="82" t="s">
        <v>1391</v>
      </c>
      <c r="B10" s="64">
        <f>VLOOKUP($A10,'Return Data'!$B$7:$R$2843,3,0)</f>
        <v>44321</v>
      </c>
      <c r="C10" s="65">
        <f>VLOOKUP($A10,'Return Data'!$B$7:$R$2843,4,0)</f>
        <v>23.020600000000002</v>
      </c>
      <c r="D10" s="65">
        <f>VLOOKUP($A10,'Return Data'!$B$7:$R$2843,9,0)</f>
        <v>6.6264000000000003</v>
      </c>
      <c r="E10" s="66">
        <f t="shared" si="0"/>
        <v>22</v>
      </c>
      <c r="F10" s="65">
        <f>VLOOKUP($A10,'Return Data'!$B$7:$R$2843,10,0)</f>
        <v>6.3590999999999998</v>
      </c>
      <c r="G10" s="66">
        <f t="shared" si="1"/>
        <v>10</v>
      </c>
      <c r="H10" s="65">
        <f>VLOOKUP($A10,'Return Data'!$B$7:$R$2843,11,0)</f>
        <v>3.9176000000000002</v>
      </c>
      <c r="I10" s="66">
        <f t="shared" si="2"/>
        <v>7</v>
      </c>
      <c r="J10" s="65">
        <f>VLOOKUP($A10,'Return Data'!$B$7:$R$2843,12,0)</f>
        <v>4.7793000000000001</v>
      </c>
      <c r="K10" s="66">
        <f t="shared" si="3"/>
        <v>8</v>
      </c>
      <c r="L10" s="65">
        <f>VLOOKUP($A10,'Return Data'!$B$7:$R$2843,13,0)</f>
        <v>6.9561999999999999</v>
      </c>
      <c r="M10" s="66">
        <f t="shared" si="4"/>
        <v>18</v>
      </c>
      <c r="N10" s="65">
        <f>VLOOKUP($A10,'Return Data'!$B$7:$R$2843,17,0)</f>
        <v>7.52</v>
      </c>
      <c r="O10" s="66">
        <f t="shared" si="5"/>
        <v>16</v>
      </c>
      <c r="P10" s="65">
        <f>VLOOKUP($A10,'Return Data'!$B$7:$R$2843,14,0)</f>
        <v>7.4749999999999996</v>
      </c>
      <c r="Q10" s="66">
        <f t="shared" si="6"/>
        <v>14</v>
      </c>
      <c r="R10" s="65">
        <f>VLOOKUP($A10,'Return Data'!$B$7:$R$2843,16,0)</f>
        <v>7.9842000000000004</v>
      </c>
      <c r="S10" s="67">
        <f t="shared" si="7"/>
        <v>6</v>
      </c>
    </row>
    <row r="11" spans="1:19" x14ac:dyDescent="0.3">
      <c r="A11" s="82" t="s">
        <v>1393</v>
      </c>
      <c r="B11" s="64">
        <f>VLOOKUP($A11,'Return Data'!$B$7:$R$2843,3,0)</f>
        <v>44321</v>
      </c>
      <c r="C11" s="65">
        <f>VLOOKUP($A11,'Return Data'!$B$7:$R$2843,4,0)</f>
        <v>24.708600000000001</v>
      </c>
      <c r="D11" s="65">
        <f>VLOOKUP($A11,'Return Data'!$B$7:$R$2843,9,0)</f>
        <v>7.0923999999999996</v>
      </c>
      <c r="E11" s="66">
        <f t="shared" si="0"/>
        <v>17</v>
      </c>
      <c r="F11" s="65">
        <f>VLOOKUP($A11,'Return Data'!$B$7:$R$2843,10,0)</f>
        <v>6.5683999999999996</v>
      </c>
      <c r="G11" s="66">
        <f t="shared" si="1"/>
        <v>3</v>
      </c>
      <c r="H11" s="65">
        <f>VLOOKUP($A11,'Return Data'!$B$7:$R$2843,11,0)</f>
        <v>3.6560999999999999</v>
      </c>
      <c r="I11" s="66">
        <f t="shared" si="2"/>
        <v>12</v>
      </c>
      <c r="J11" s="65">
        <f>VLOOKUP($A11,'Return Data'!$B$7:$R$2843,12,0)</f>
        <v>5.0156000000000001</v>
      </c>
      <c r="K11" s="66">
        <f t="shared" si="3"/>
        <v>7</v>
      </c>
      <c r="L11" s="65">
        <f>VLOOKUP($A11,'Return Data'!$B$7:$R$2843,13,0)</f>
        <v>8.1704000000000008</v>
      </c>
      <c r="M11" s="66">
        <f t="shared" si="4"/>
        <v>8</v>
      </c>
      <c r="N11" s="65">
        <f>VLOOKUP($A11,'Return Data'!$B$7:$R$2843,17,0)</f>
        <v>7.7393999999999998</v>
      </c>
      <c r="O11" s="66">
        <f t="shared" si="5"/>
        <v>15</v>
      </c>
      <c r="P11" s="65">
        <f>VLOOKUP($A11,'Return Data'!$B$7:$R$2843,14,0)</f>
        <v>7.5518000000000001</v>
      </c>
      <c r="Q11" s="66">
        <f t="shared" si="6"/>
        <v>12</v>
      </c>
      <c r="R11" s="65">
        <f>VLOOKUP($A11,'Return Data'!$B$7:$R$2843,16,0)</f>
        <v>5.5823999999999998</v>
      </c>
      <c r="S11" s="67">
        <f t="shared" si="7"/>
        <v>25</v>
      </c>
    </row>
    <row r="12" spans="1:19" x14ac:dyDescent="0.3">
      <c r="A12" s="82" t="s">
        <v>1396</v>
      </c>
      <c r="B12" s="64">
        <f>VLOOKUP($A12,'Return Data'!$B$7:$R$2843,3,0)</f>
        <v>44321</v>
      </c>
      <c r="C12" s="65">
        <f>VLOOKUP($A12,'Return Data'!$B$7:$R$2843,4,0)</f>
        <v>17.2133</v>
      </c>
      <c r="D12" s="65">
        <f>VLOOKUP($A12,'Return Data'!$B$7:$R$2843,9,0)</f>
        <v>9.9406999999999996</v>
      </c>
      <c r="E12" s="66">
        <f t="shared" si="0"/>
        <v>2</v>
      </c>
      <c r="F12" s="65">
        <f>VLOOKUP($A12,'Return Data'!$B$7:$R$2843,10,0)</f>
        <v>5.8552999999999997</v>
      </c>
      <c r="G12" s="66">
        <f t="shared" si="1"/>
        <v>14</v>
      </c>
      <c r="H12" s="65">
        <f>VLOOKUP($A12,'Return Data'!$B$7:$R$2843,11,0)</f>
        <v>3.7421000000000002</v>
      </c>
      <c r="I12" s="66">
        <f t="shared" si="2"/>
        <v>8</v>
      </c>
      <c r="J12" s="65">
        <f>VLOOKUP($A12,'Return Data'!$B$7:$R$2843,12,0)</f>
        <v>4.6304999999999996</v>
      </c>
      <c r="K12" s="66">
        <f t="shared" si="3"/>
        <v>10</v>
      </c>
      <c r="L12" s="65">
        <f>VLOOKUP($A12,'Return Data'!$B$7:$R$2843,13,0)</f>
        <v>5.8693999999999997</v>
      </c>
      <c r="M12" s="66">
        <f t="shared" si="4"/>
        <v>23</v>
      </c>
      <c r="N12" s="65">
        <f>VLOOKUP($A12,'Return Data'!$B$7:$R$2843,17,0)</f>
        <v>-7.6341999999999999</v>
      </c>
      <c r="O12" s="66">
        <f t="shared" si="5"/>
        <v>25</v>
      </c>
      <c r="P12" s="65">
        <f>VLOOKUP($A12,'Return Data'!$B$7:$R$2843,14,0)</f>
        <v>-3.2353999999999998</v>
      </c>
      <c r="Q12" s="66">
        <f t="shared" si="6"/>
        <v>24</v>
      </c>
      <c r="R12" s="65">
        <f>VLOOKUP($A12,'Return Data'!$B$7:$R$2843,16,0)</f>
        <v>4.4821999999999997</v>
      </c>
      <c r="S12" s="67">
        <f t="shared" si="7"/>
        <v>26</v>
      </c>
    </row>
    <row r="13" spans="1:19" x14ac:dyDescent="0.3">
      <c r="A13" s="82" t="s">
        <v>1398</v>
      </c>
      <c r="B13" s="64">
        <f>VLOOKUP($A13,'Return Data'!$B$7:$R$2843,3,0)</f>
        <v>44321</v>
      </c>
      <c r="C13" s="65">
        <f>VLOOKUP($A13,'Return Data'!$B$7:$R$2843,4,0)</f>
        <v>20.4117</v>
      </c>
      <c r="D13" s="65">
        <f>VLOOKUP($A13,'Return Data'!$B$7:$R$2843,9,0)</f>
        <v>5.8575999999999997</v>
      </c>
      <c r="E13" s="66">
        <f t="shared" si="0"/>
        <v>25</v>
      </c>
      <c r="F13" s="65">
        <f>VLOOKUP($A13,'Return Data'!$B$7:$R$2843,10,0)</f>
        <v>5.5842000000000001</v>
      </c>
      <c r="G13" s="66">
        <f t="shared" si="1"/>
        <v>17</v>
      </c>
      <c r="H13" s="65">
        <f>VLOOKUP($A13,'Return Data'!$B$7:$R$2843,11,0)</f>
        <v>3.3780999999999999</v>
      </c>
      <c r="I13" s="66">
        <f t="shared" si="2"/>
        <v>15</v>
      </c>
      <c r="J13" s="65">
        <f>VLOOKUP($A13,'Return Data'!$B$7:$R$2843,12,0)</f>
        <v>3.9838</v>
      </c>
      <c r="K13" s="66">
        <f t="shared" si="3"/>
        <v>15</v>
      </c>
      <c r="L13" s="65">
        <f>VLOOKUP($A13,'Return Data'!$B$7:$R$2843,13,0)</f>
        <v>7.1986999999999997</v>
      </c>
      <c r="M13" s="66">
        <f t="shared" si="4"/>
        <v>15</v>
      </c>
      <c r="N13" s="65">
        <f>VLOOKUP($A13,'Return Data'!$B$7:$R$2843,17,0)</f>
        <v>7.8433999999999999</v>
      </c>
      <c r="O13" s="66">
        <f t="shared" si="5"/>
        <v>13</v>
      </c>
      <c r="P13" s="65">
        <f>VLOOKUP($A13,'Return Data'!$B$7:$R$2843,14,0)</f>
        <v>7.5057</v>
      </c>
      <c r="Q13" s="66">
        <f t="shared" si="6"/>
        <v>13</v>
      </c>
      <c r="R13" s="65">
        <f>VLOOKUP($A13,'Return Data'!$B$7:$R$2843,16,0)</f>
        <v>7.3688000000000002</v>
      </c>
      <c r="S13" s="67">
        <f t="shared" si="7"/>
        <v>14</v>
      </c>
    </row>
    <row r="14" spans="1:19" x14ac:dyDescent="0.3">
      <c r="A14" s="82" t="s">
        <v>1400</v>
      </c>
      <c r="B14" s="64">
        <f>VLOOKUP($A14,'Return Data'!$B$7:$R$2843,3,0)</f>
        <v>44321</v>
      </c>
      <c r="C14" s="65">
        <f>VLOOKUP($A14,'Return Data'!$B$7:$R$2843,4,0)</f>
        <v>36.965200000000003</v>
      </c>
      <c r="D14" s="65">
        <f>VLOOKUP($A14,'Return Data'!$B$7:$R$2843,9,0)</f>
        <v>6.9980000000000002</v>
      </c>
      <c r="E14" s="66">
        <f t="shared" si="0"/>
        <v>18</v>
      </c>
      <c r="F14" s="65">
        <f>VLOOKUP($A14,'Return Data'!$B$7:$R$2843,10,0)</f>
        <v>6.1723999999999997</v>
      </c>
      <c r="G14" s="66">
        <f t="shared" si="1"/>
        <v>12</v>
      </c>
      <c r="H14" s="65">
        <f>VLOOKUP($A14,'Return Data'!$B$7:$R$2843,11,0)</f>
        <v>3.3096999999999999</v>
      </c>
      <c r="I14" s="66">
        <f t="shared" si="2"/>
        <v>16</v>
      </c>
      <c r="J14" s="65">
        <f>VLOOKUP($A14,'Return Data'!$B$7:$R$2843,12,0)</f>
        <v>4.1901999999999999</v>
      </c>
      <c r="K14" s="66">
        <f t="shared" si="3"/>
        <v>13</v>
      </c>
      <c r="L14" s="65">
        <f>VLOOKUP($A14,'Return Data'!$B$7:$R$2843,13,0)</f>
        <v>6.9713000000000003</v>
      </c>
      <c r="M14" s="66">
        <f t="shared" si="4"/>
        <v>17</v>
      </c>
      <c r="N14" s="65">
        <f>VLOOKUP($A14,'Return Data'!$B$7:$R$2843,17,0)</f>
        <v>8.3777000000000008</v>
      </c>
      <c r="O14" s="66">
        <f t="shared" si="5"/>
        <v>10</v>
      </c>
      <c r="P14" s="65">
        <f>VLOOKUP($A14,'Return Data'!$B$7:$R$2843,14,0)</f>
        <v>7.9061000000000003</v>
      </c>
      <c r="Q14" s="66">
        <f t="shared" si="6"/>
        <v>10</v>
      </c>
      <c r="R14" s="65">
        <f>VLOOKUP($A14,'Return Data'!$B$7:$R$2843,16,0)</f>
        <v>7.2553999999999998</v>
      </c>
      <c r="S14" s="67">
        <f t="shared" si="7"/>
        <v>16</v>
      </c>
    </row>
    <row r="15" spans="1:19" x14ac:dyDescent="0.3">
      <c r="A15" s="82" t="s">
        <v>1408</v>
      </c>
      <c r="B15" s="64">
        <f>VLOOKUP($A15,'Return Data'!$B$7:$R$2843,3,0)</f>
        <v>44321</v>
      </c>
      <c r="C15" s="65">
        <f>VLOOKUP($A15,'Return Data'!$B$7:$R$2843,4,0)</f>
        <v>4082.2901606425698</v>
      </c>
      <c r="D15" s="65">
        <f>VLOOKUP($A15,'Return Data'!$B$7:$R$2843,9,0)</f>
        <v>20.313600000000001</v>
      </c>
      <c r="E15" s="66">
        <f t="shared" si="0"/>
        <v>1</v>
      </c>
      <c r="F15" s="65">
        <f>VLOOKUP($A15,'Return Data'!$B$7:$R$2843,10,0)</f>
        <v>18.519500000000001</v>
      </c>
      <c r="G15" s="66">
        <f t="shared" si="1"/>
        <v>1</v>
      </c>
      <c r="H15" s="65">
        <f>VLOOKUP($A15,'Return Data'!$B$7:$R$2843,11,0)</f>
        <v>19.8705</v>
      </c>
      <c r="I15" s="66">
        <f t="shared" si="2"/>
        <v>1</v>
      </c>
      <c r="J15" s="65">
        <f>VLOOKUP($A15,'Return Data'!$B$7:$R$2843,12,0)</f>
        <v>12.406000000000001</v>
      </c>
      <c r="K15" s="66">
        <f t="shared" si="3"/>
        <v>1</v>
      </c>
      <c r="L15" s="65">
        <f>VLOOKUP($A15,'Return Data'!$B$7:$R$2843,13,0)</f>
        <v>10.0771</v>
      </c>
      <c r="M15" s="66">
        <f t="shared" si="4"/>
        <v>3</v>
      </c>
      <c r="N15" s="65">
        <f>VLOOKUP($A15,'Return Data'!$B$7:$R$2843,17,0)</f>
        <v>0.9899</v>
      </c>
      <c r="O15" s="66">
        <f t="shared" si="5"/>
        <v>24</v>
      </c>
      <c r="P15" s="65">
        <f>VLOOKUP($A15,'Return Data'!$B$7:$R$2843,14,0)</f>
        <v>3.4165000000000001</v>
      </c>
      <c r="Q15" s="66">
        <f t="shared" si="6"/>
        <v>21</v>
      </c>
      <c r="R15" s="65">
        <f>VLOOKUP($A15,'Return Data'!$B$7:$R$2843,16,0)</f>
        <v>7.5723000000000003</v>
      </c>
      <c r="S15" s="67">
        <f t="shared" si="7"/>
        <v>10</v>
      </c>
    </row>
    <row r="16" spans="1:19" x14ac:dyDescent="0.3">
      <c r="A16" s="82" t="s">
        <v>1410</v>
      </c>
      <c r="B16" s="64">
        <f>VLOOKUP($A16,'Return Data'!$B$7:$R$2843,3,0)</f>
        <v>44321</v>
      </c>
      <c r="C16" s="65">
        <f>VLOOKUP($A16,'Return Data'!$B$7:$R$2843,4,0)</f>
        <v>24.7849</v>
      </c>
      <c r="D16" s="65">
        <f>VLOOKUP($A16,'Return Data'!$B$7:$R$2843,9,0)</f>
        <v>8.8558000000000003</v>
      </c>
      <c r="E16" s="66">
        <f t="shared" si="0"/>
        <v>4</v>
      </c>
      <c r="F16" s="65">
        <f>VLOOKUP($A16,'Return Data'!$B$7:$R$2843,10,0)</f>
        <v>6.4932999999999996</v>
      </c>
      <c r="G16" s="66">
        <f t="shared" si="1"/>
        <v>4</v>
      </c>
      <c r="H16" s="65">
        <f>VLOOKUP($A16,'Return Data'!$B$7:$R$2843,11,0)</f>
        <v>4.2469000000000001</v>
      </c>
      <c r="I16" s="66">
        <f t="shared" si="2"/>
        <v>4</v>
      </c>
      <c r="J16" s="65">
        <f>VLOOKUP($A16,'Return Data'!$B$7:$R$2843,12,0)</f>
        <v>5.3102999999999998</v>
      </c>
      <c r="K16" s="66">
        <f t="shared" si="3"/>
        <v>4</v>
      </c>
      <c r="L16" s="65">
        <f>VLOOKUP($A16,'Return Data'!$B$7:$R$2843,13,0)</f>
        <v>9.1423000000000005</v>
      </c>
      <c r="M16" s="66">
        <f t="shared" si="4"/>
        <v>5</v>
      </c>
      <c r="N16" s="65">
        <f>VLOOKUP($A16,'Return Data'!$B$7:$R$2843,17,0)</f>
        <v>9.4384999999999994</v>
      </c>
      <c r="O16" s="66">
        <f t="shared" si="5"/>
        <v>1</v>
      </c>
      <c r="P16" s="65">
        <f>VLOOKUP($A16,'Return Data'!$B$7:$R$2843,14,0)</f>
        <v>8.8421000000000003</v>
      </c>
      <c r="Q16" s="66">
        <f t="shared" si="6"/>
        <v>1</v>
      </c>
      <c r="R16" s="65">
        <f>VLOOKUP($A16,'Return Data'!$B$7:$R$2843,16,0)</f>
        <v>8.7097999999999995</v>
      </c>
      <c r="S16" s="67">
        <f t="shared" si="7"/>
        <v>1</v>
      </c>
    </row>
    <row r="17" spans="1:19" x14ac:dyDescent="0.3">
      <c r="A17" s="82" t="s">
        <v>1412</v>
      </c>
      <c r="B17" s="64">
        <f>VLOOKUP($A17,'Return Data'!$B$7:$R$2843,3,0)</f>
        <v>44321</v>
      </c>
      <c r="C17" s="65">
        <f>VLOOKUP($A17,'Return Data'!$B$7:$R$2843,4,0)</f>
        <v>31.305</v>
      </c>
      <c r="D17" s="65">
        <f>VLOOKUP($A17,'Return Data'!$B$7:$R$2843,9,0)</f>
        <v>7.7403000000000004</v>
      </c>
      <c r="E17" s="66">
        <f t="shared" si="0"/>
        <v>8</v>
      </c>
      <c r="F17" s="65">
        <f>VLOOKUP($A17,'Return Data'!$B$7:$R$2843,10,0)</f>
        <v>6.3132000000000001</v>
      </c>
      <c r="G17" s="66">
        <f t="shared" si="1"/>
        <v>11</v>
      </c>
      <c r="H17" s="65">
        <f>VLOOKUP($A17,'Return Data'!$B$7:$R$2843,11,0)</f>
        <v>3.7004000000000001</v>
      </c>
      <c r="I17" s="66">
        <f t="shared" si="2"/>
        <v>10</v>
      </c>
      <c r="J17" s="65">
        <f>VLOOKUP($A17,'Return Data'!$B$7:$R$2843,12,0)</f>
        <v>3.7170999999999998</v>
      </c>
      <c r="K17" s="66">
        <f t="shared" si="3"/>
        <v>22</v>
      </c>
      <c r="L17" s="65">
        <f>VLOOKUP($A17,'Return Data'!$B$7:$R$2843,13,0)</f>
        <v>4.4146999999999998</v>
      </c>
      <c r="M17" s="66">
        <f t="shared" si="4"/>
        <v>25</v>
      </c>
      <c r="N17" s="65">
        <f>VLOOKUP($A17,'Return Data'!$B$7:$R$2843,17,0)</f>
        <v>1.6244000000000001</v>
      </c>
      <c r="O17" s="66">
        <f t="shared" si="5"/>
        <v>22</v>
      </c>
      <c r="P17" s="65">
        <f>VLOOKUP($A17,'Return Data'!$B$7:$R$2843,14,0)</f>
        <v>3.31</v>
      </c>
      <c r="Q17" s="66">
        <f t="shared" si="6"/>
        <v>22</v>
      </c>
      <c r="R17" s="65">
        <f>VLOOKUP($A17,'Return Data'!$B$7:$R$2843,16,0)</f>
        <v>6.3936000000000002</v>
      </c>
      <c r="S17" s="67">
        <f t="shared" si="7"/>
        <v>24</v>
      </c>
    </row>
    <row r="18" spans="1:19" x14ac:dyDescent="0.3">
      <c r="A18" s="82" t="s">
        <v>1414</v>
      </c>
      <c r="B18" s="64">
        <f>VLOOKUP($A18,'Return Data'!$B$7:$R$2843,3,0)</f>
        <v>44321</v>
      </c>
      <c r="C18" s="65">
        <f>VLOOKUP($A18,'Return Data'!$B$7:$R$2843,4,0)</f>
        <v>46.202500000000001</v>
      </c>
      <c r="D18" s="65">
        <f>VLOOKUP($A18,'Return Data'!$B$7:$R$2843,9,0)</f>
        <v>7.2103999999999999</v>
      </c>
      <c r="E18" s="66">
        <f t="shared" si="0"/>
        <v>14</v>
      </c>
      <c r="F18" s="65">
        <f>VLOOKUP($A18,'Return Data'!$B$7:$R$2843,10,0)</f>
        <v>5.5690999999999997</v>
      </c>
      <c r="G18" s="66">
        <f t="shared" si="1"/>
        <v>18</v>
      </c>
      <c r="H18" s="65">
        <f>VLOOKUP($A18,'Return Data'!$B$7:$R$2843,11,0)</f>
        <v>4.319</v>
      </c>
      <c r="I18" s="66">
        <f t="shared" si="2"/>
        <v>3</v>
      </c>
      <c r="J18" s="65">
        <f>VLOOKUP($A18,'Return Data'!$B$7:$R$2843,12,0)</f>
        <v>5.2915999999999999</v>
      </c>
      <c r="K18" s="66">
        <f t="shared" si="3"/>
        <v>5</v>
      </c>
      <c r="L18" s="65">
        <f>VLOOKUP($A18,'Return Data'!$B$7:$R$2843,13,0)</f>
        <v>8.8254999999999999</v>
      </c>
      <c r="M18" s="66">
        <f t="shared" si="4"/>
        <v>6</v>
      </c>
      <c r="N18" s="65">
        <f>VLOOKUP($A18,'Return Data'!$B$7:$R$2843,17,0)</f>
        <v>9.2396999999999991</v>
      </c>
      <c r="O18" s="66">
        <f t="shared" si="5"/>
        <v>2</v>
      </c>
      <c r="P18" s="65">
        <f>VLOOKUP($A18,'Return Data'!$B$7:$R$2843,14,0)</f>
        <v>8.5676000000000005</v>
      </c>
      <c r="Q18" s="66">
        <f t="shared" si="6"/>
        <v>2</v>
      </c>
      <c r="R18" s="65">
        <f>VLOOKUP($A18,'Return Data'!$B$7:$R$2843,16,0)</f>
        <v>8.1473999999999993</v>
      </c>
      <c r="S18" s="67">
        <f t="shared" si="7"/>
        <v>3</v>
      </c>
    </row>
    <row r="19" spans="1:19" x14ac:dyDescent="0.3">
      <c r="A19" s="82" t="s">
        <v>1416</v>
      </c>
      <c r="B19" s="64">
        <f>VLOOKUP($A19,'Return Data'!$B$7:$R$2843,3,0)</f>
        <v>44321</v>
      </c>
      <c r="C19" s="65">
        <f>VLOOKUP($A19,'Return Data'!$B$7:$R$2843,4,0)</f>
        <v>20.1069</v>
      </c>
      <c r="D19" s="65">
        <f>VLOOKUP($A19,'Return Data'!$B$7:$R$2843,9,0)</f>
        <v>8.1934000000000005</v>
      </c>
      <c r="E19" s="66">
        <f t="shared" si="0"/>
        <v>6</v>
      </c>
      <c r="F19" s="65">
        <f>VLOOKUP($A19,'Return Data'!$B$7:$R$2843,10,0)</f>
        <v>6.3799000000000001</v>
      </c>
      <c r="G19" s="66">
        <f t="shared" si="1"/>
        <v>7</v>
      </c>
      <c r="H19" s="65">
        <f>VLOOKUP($A19,'Return Data'!$B$7:$R$2843,11,0)</f>
        <v>4.1891999999999996</v>
      </c>
      <c r="I19" s="66">
        <f t="shared" si="2"/>
        <v>5</v>
      </c>
      <c r="J19" s="65">
        <f>VLOOKUP($A19,'Return Data'!$B$7:$R$2843,12,0)</f>
        <v>5.1237000000000004</v>
      </c>
      <c r="K19" s="66">
        <f t="shared" si="3"/>
        <v>6</v>
      </c>
      <c r="L19" s="65">
        <f>VLOOKUP($A19,'Return Data'!$B$7:$R$2843,13,0)</f>
        <v>9.282</v>
      </c>
      <c r="M19" s="66">
        <f t="shared" si="4"/>
        <v>4</v>
      </c>
      <c r="N19" s="65">
        <f>VLOOKUP($A19,'Return Data'!$B$7:$R$2843,17,0)</f>
        <v>4.0738000000000003</v>
      </c>
      <c r="O19" s="66">
        <f t="shared" si="5"/>
        <v>18</v>
      </c>
      <c r="P19" s="65">
        <f>VLOOKUP($A19,'Return Data'!$B$7:$R$2843,14,0)</f>
        <v>5.0594999999999999</v>
      </c>
      <c r="Q19" s="66">
        <f t="shared" si="6"/>
        <v>17</v>
      </c>
      <c r="R19" s="65">
        <f>VLOOKUP($A19,'Return Data'!$B$7:$R$2843,16,0)</f>
        <v>7.1413000000000002</v>
      </c>
      <c r="S19" s="67">
        <f t="shared" si="7"/>
        <v>20</v>
      </c>
    </row>
    <row r="20" spans="1:19" x14ac:dyDescent="0.3">
      <c r="A20" s="82" t="s">
        <v>1419</v>
      </c>
      <c r="B20" s="64">
        <f>VLOOKUP($A20,'Return Data'!$B$7:$R$2843,3,0)</f>
        <v>44321</v>
      </c>
      <c r="C20" s="65">
        <f>VLOOKUP($A20,'Return Data'!$B$7:$R$2843,4,0)</f>
        <v>44.996099999999998</v>
      </c>
      <c r="D20" s="65">
        <f>VLOOKUP($A20,'Return Data'!$B$7:$R$2843,9,0)</f>
        <v>6.9288999999999996</v>
      </c>
      <c r="E20" s="66">
        <f t="shared" si="0"/>
        <v>19</v>
      </c>
      <c r="F20" s="65">
        <f>VLOOKUP($A20,'Return Data'!$B$7:$R$2843,10,0)</f>
        <v>6.4348000000000001</v>
      </c>
      <c r="G20" s="66">
        <f t="shared" si="1"/>
        <v>5</v>
      </c>
      <c r="H20" s="65">
        <f>VLOOKUP($A20,'Return Data'!$B$7:$R$2843,11,0)</f>
        <v>3.5160999999999998</v>
      </c>
      <c r="I20" s="66">
        <f t="shared" si="2"/>
        <v>13</v>
      </c>
      <c r="J20" s="65">
        <f>VLOOKUP($A20,'Return Data'!$B$7:$R$2843,12,0)</f>
        <v>4.3150000000000004</v>
      </c>
      <c r="K20" s="66">
        <f t="shared" si="3"/>
        <v>12</v>
      </c>
      <c r="L20" s="65">
        <f>VLOOKUP($A20,'Return Data'!$B$7:$R$2843,13,0)</f>
        <v>7.6740000000000004</v>
      </c>
      <c r="M20" s="66">
        <f t="shared" si="4"/>
        <v>11</v>
      </c>
      <c r="N20" s="65">
        <f>VLOOKUP($A20,'Return Data'!$B$7:$R$2843,17,0)</f>
        <v>8.6736000000000004</v>
      </c>
      <c r="O20" s="66">
        <f t="shared" si="5"/>
        <v>6</v>
      </c>
      <c r="P20" s="65">
        <f>VLOOKUP($A20,'Return Data'!$B$7:$R$2843,14,0)</f>
        <v>8.4016999999999999</v>
      </c>
      <c r="Q20" s="66">
        <f t="shared" si="6"/>
        <v>5</v>
      </c>
      <c r="R20" s="65">
        <f>VLOOKUP($A20,'Return Data'!$B$7:$R$2843,16,0)</f>
        <v>7.65</v>
      </c>
      <c r="S20" s="67">
        <f t="shared" si="7"/>
        <v>9</v>
      </c>
    </row>
    <row r="21" spans="1:19" x14ac:dyDescent="0.3">
      <c r="A21" s="82" t="s">
        <v>1420</v>
      </c>
      <c r="B21" s="64">
        <f>VLOOKUP($A21,'Return Data'!$B$7:$R$2843,3,0)</f>
        <v>44321</v>
      </c>
      <c r="C21" s="65">
        <f>VLOOKUP($A21,'Return Data'!$B$7:$R$2843,4,0)</f>
        <v>1701.587</v>
      </c>
      <c r="D21" s="65">
        <f>VLOOKUP($A21,'Return Data'!$B$7:$R$2843,9,0)</f>
        <v>4.5693000000000001</v>
      </c>
      <c r="E21" s="66">
        <f t="shared" si="0"/>
        <v>26</v>
      </c>
      <c r="F21" s="65">
        <f>VLOOKUP($A21,'Return Data'!$B$7:$R$2843,10,0)</f>
        <v>3.7730000000000001</v>
      </c>
      <c r="G21" s="66">
        <f t="shared" si="1"/>
        <v>26</v>
      </c>
      <c r="H21" s="65">
        <f>VLOOKUP($A21,'Return Data'!$B$7:$R$2843,11,0)</f>
        <v>2.5680999999999998</v>
      </c>
      <c r="I21" s="66">
        <f t="shared" si="2"/>
        <v>25</v>
      </c>
      <c r="J21" s="65">
        <f>VLOOKUP($A21,'Return Data'!$B$7:$R$2843,12,0)</f>
        <v>3.3340999999999998</v>
      </c>
      <c r="K21" s="66">
        <f t="shared" si="3"/>
        <v>25</v>
      </c>
      <c r="L21" s="65">
        <f>VLOOKUP($A21,'Return Data'!$B$7:$R$2843,13,0)</f>
        <v>4.3150000000000004</v>
      </c>
      <c r="M21" s="66">
        <f t="shared" si="4"/>
        <v>26</v>
      </c>
      <c r="N21" s="65">
        <f>VLOOKUP($A21,'Return Data'!$B$7:$R$2843,17,0)</f>
        <v>4.5595999999999997</v>
      </c>
      <c r="O21" s="66">
        <f t="shared" si="5"/>
        <v>17</v>
      </c>
      <c r="P21" s="65">
        <f>VLOOKUP($A21,'Return Data'!$B$7:$R$2843,14,0)</f>
        <v>5.6992000000000003</v>
      </c>
      <c r="Q21" s="66">
        <f t="shared" si="6"/>
        <v>16</v>
      </c>
      <c r="R21" s="65">
        <f>VLOOKUP($A21,'Return Data'!$B$7:$R$2843,16,0)</f>
        <v>7.1989000000000001</v>
      </c>
      <c r="S21" s="67">
        <f t="shared" si="7"/>
        <v>18</v>
      </c>
    </row>
    <row r="22" spans="1:19" x14ac:dyDescent="0.3">
      <c r="A22" s="82" t="s">
        <v>1422</v>
      </c>
      <c r="B22" s="64">
        <f>VLOOKUP($A22,'Return Data'!$B$7:$R$2843,3,0)</f>
        <v>44321</v>
      </c>
      <c r="C22" s="65">
        <f>VLOOKUP($A22,'Return Data'!$B$7:$R$2843,4,0)</f>
        <v>2846.8881999999999</v>
      </c>
      <c r="D22" s="65">
        <f>VLOOKUP($A22,'Return Data'!$B$7:$R$2843,9,0)</f>
        <v>7.4595000000000002</v>
      </c>
      <c r="E22" s="66">
        <f t="shared" si="0"/>
        <v>12</v>
      </c>
      <c r="F22" s="65">
        <f>VLOOKUP($A22,'Return Data'!$B$7:$R$2843,10,0)</f>
        <v>5.9071999999999996</v>
      </c>
      <c r="G22" s="66">
        <f t="shared" si="1"/>
        <v>13</v>
      </c>
      <c r="H22" s="65">
        <f>VLOOKUP($A22,'Return Data'!$B$7:$R$2843,11,0)</f>
        <v>3.0009999999999999</v>
      </c>
      <c r="I22" s="66">
        <f t="shared" si="2"/>
        <v>21</v>
      </c>
      <c r="J22" s="65">
        <f>VLOOKUP($A22,'Return Data'!$B$7:$R$2843,12,0)</f>
        <v>3.3811</v>
      </c>
      <c r="K22" s="66">
        <f t="shared" si="3"/>
        <v>24</v>
      </c>
      <c r="L22" s="65">
        <f>VLOOKUP($A22,'Return Data'!$B$7:$R$2843,13,0)</f>
        <v>7.0922999999999998</v>
      </c>
      <c r="M22" s="66">
        <f t="shared" si="4"/>
        <v>16</v>
      </c>
      <c r="N22" s="65">
        <f>VLOOKUP($A22,'Return Data'!$B$7:$R$2843,17,0)</f>
        <v>8.2471999999999994</v>
      </c>
      <c r="O22" s="66">
        <f t="shared" si="5"/>
        <v>12</v>
      </c>
      <c r="P22" s="65">
        <f>VLOOKUP($A22,'Return Data'!$B$7:$R$2843,14,0)</f>
        <v>7.7519999999999998</v>
      </c>
      <c r="Q22" s="66">
        <f t="shared" si="6"/>
        <v>11</v>
      </c>
      <c r="R22" s="65">
        <f>VLOOKUP($A22,'Return Data'!$B$7:$R$2843,16,0)</f>
        <v>7.6875</v>
      </c>
      <c r="S22" s="67">
        <f t="shared" si="7"/>
        <v>8</v>
      </c>
    </row>
    <row r="23" spans="1:19" x14ac:dyDescent="0.3">
      <c r="A23" s="82" t="s">
        <v>1426</v>
      </c>
      <c r="B23" s="64">
        <f>VLOOKUP($A23,'Return Data'!$B$7:$R$2843,3,0)</f>
        <v>44321</v>
      </c>
      <c r="C23" s="65">
        <f>VLOOKUP($A23,'Return Data'!$B$7:$R$2843,4,0)</f>
        <v>41.1524</v>
      </c>
      <c r="D23" s="65">
        <f>VLOOKUP($A23,'Return Data'!$B$7:$R$2843,9,0)</f>
        <v>7.2149999999999999</v>
      </c>
      <c r="E23" s="66">
        <f t="shared" si="0"/>
        <v>13</v>
      </c>
      <c r="F23" s="65">
        <f>VLOOKUP($A23,'Return Data'!$B$7:$R$2843,10,0)</f>
        <v>5.0472000000000001</v>
      </c>
      <c r="G23" s="66">
        <f t="shared" si="1"/>
        <v>22</v>
      </c>
      <c r="H23" s="65">
        <f>VLOOKUP($A23,'Return Data'!$B$7:$R$2843,11,0)</f>
        <v>2.9603999999999999</v>
      </c>
      <c r="I23" s="66">
        <f t="shared" si="2"/>
        <v>22</v>
      </c>
      <c r="J23" s="65">
        <f>VLOOKUP($A23,'Return Data'!$B$7:$R$2843,12,0)</f>
        <v>4.1755000000000004</v>
      </c>
      <c r="K23" s="66">
        <f t="shared" si="3"/>
        <v>14</v>
      </c>
      <c r="L23" s="65">
        <f>VLOOKUP($A23,'Return Data'!$B$7:$R$2843,13,0)</f>
        <v>7.3836000000000004</v>
      </c>
      <c r="M23" s="66">
        <f t="shared" si="4"/>
        <v>13</v>
      </c>
      <c r="N23" s="65">
        <f>VLOOKUP($A23,'Return Data'!$B$7:$R$2843,17,0)</f>
        <v>8.6370000000000005</v>
      </c>
      <c r="O23" s="66">
        <f t="shared" si="5"/>
        <v>7</v>
      </c>
      <c r="P23" s="65">
        <f>VLOOKUP($A23,'Return Data'!$B$7:$R$2843,14,0)</f>
        <v>8.2586999999999993</v>
      </c>
      <c r="Q23" s="66">
        <f t="shared" si="6"/>
        <v>6</v>
      </c>
      <c r="R23" s="65">
        <f>VLOOKUP($A23,'Return Data'!$B$7:$R$2843,16,0)</f>
        <v>7.7206999999999999</v>
      </c>
      <c r="S23" s="67">
        <f t="shared" si="7"/>
        <v>7</v>
      </c>
    </row>
    <row r="24" spans="1:19" x14ac:dyDescent="0.3">
      <c r="A24" s="82" t="s">
        <v>1429</v>
      </c>
      <c r="B24" s="64">
        <f>VLOOKUP($A24,'Return Data'!$B$7:$R$2843,3,0)</f>
        <v>44321</v>
      </c>
      <c r="C24" s="65">
        <f>VLOOKUP($A24,'Return Data'!$B$7:$R$2843,4,0)</f>
        <v>21.009699999999999</v>
      </c>
      <c r="D24" s="65">
        <f>VLOOKUP($A24,'Return Data'!$B$7:$R$2843,9,0)</f>
        <v>7.4988999999999999</v>
      </c>
      <c r="E24" s="66">
        <f t="shared" si="0"/>
        <v>10</v>
      </c>
      <c r="F24" s="65">
        <f>VLOOKUP($A24,'Return Data'!$B$7:$R$2843,10,0)</f>
        <v>5.7762000000000002</v>
      </c>
      <c r="G24" s="66">
        <f t="shared" si="1"/>
        <v>16</v>
      </c>
      <c r="H24" s="65">
        <f>VLOOKUP($A24,'Return Data'!$B$7:$R$2843,11,0)</f>
        <v>3.2913000000000001</v>
      </c>
      <c r="I24" s="66">
        <f t="shared" si="2"/>
        <v>17</v>
      </c>
      <c r="J24" s="65">
        <f>VLOOKUP($A24,'Return Data'!$B$7:$R$2843,12,0)</f>
        <v>3.9359000000000002</v>
      </c>
      <c r="K24" s="66">
        <f t="shared" si="3"/>
        <v>16</v>
      </c>
      <c r="L24" s="65">
        <f>VLOOKUP($A24,'Return Data'!$B$7:$R$2843,13,0)</f>
        <v>6.6981000000000002</v>
      </c>
      <c r="M24" s="66">
        <f t="shared" si="4"/>
        <v>19</v>
      </c>
      <c r="N24" s="65">
        <f>VLOOKUP($A24,'Return Data'!$B$7:$R$2843,17,0)</f>
        <v>8.4368999999999996</v>
      </c>
      <c r="O24" s="66">
        <f t="shared" si="5"/>
        <v>9</v>
      </c>
      <c r="P24" s="65">
        <f>VLOOKUP($A24,'Return Data'!$B$7:$R$2843,14,0)</f>
        <v>8.1544000000000008</v>
      </c>
      <c r="Q24" s="66">
        <f t="shared" si="6"/>
        <v>7</v>
      </c>
      <c r="R24" s="65">
        <f>VLOOKUP($A24,'Return Data'!$B$7:$R$2843,16,0)</f>
        <v>8.2530999999999999</v>
      </c>
      <c r="S24" s="67">
        <f t="shared" si="7"/>
        <v>2</v>
      </c>
    </row>
    <row r="25" spans="1:19" x14ac:dyDescent="0.3">
      <c r="A25" s="82" t="s">
        <v>1431</v>
      </c>
      <c r="B25" s="64">
        <f>VLOOKUP($A25,'Return Data'!$B$7:$R$2843,3,0)</f>
        <v>44321</v>
      </c>
      <c r="C25" s="65">
        <f>VLOOKUP($A25,'Return Data'!$B$7:$R$2843,4,0)</f>
        <v>11.783300000000001</v>
      </c>
      <c r="D25" s="65">
        <f>VLOOKUP($A25,'Return Data'!$B$7:$R$2843,9,0)</f>
        <v>6.0079000000000002</v>
      </c>
      <c r="E25" s="66">
        <f t="shared" si="0"/>
        <v>24</v>
      </c>
      <c r="F25" s="65">
        <f>VLOOKUP($A25,'Return Data'!$B$7:$R$2843,10,0)</f>
        <v>4.8920000000000003</v>
      </c>
      <c r="G25" s="66">
        <f t="shared" si="1"/>
        <v>24</v>
      </c>
      <c r="H25" s="65">
        <f>VLOOKUP($A25,'Return Data'!$B$7:$R$2843,11,0)</f>
        <v>2.3757000000000001</v>
      </c>
      <c r="I25" s="66">
        <f t="shared" si="2"/>
        <v>26</v>
      </c>
      <c r="J25" s="65">
        <f>VLOOKUP($A25,'Return Data'!$B$7:$R$2843,12,0)</f>
        <v>3.1402000000000001</v>
      </c>
      <c r="K25" s="66">
        <f t="shared" si="3"/>
        <v>26</v>
      </c>
      <c r="L25" s="65">
        <f>VLOOKUP($A25,'Return Data'!$B$7:$R$2843,13,0)</f>
        <v>5.7698999999999998</v>
      </c>
      <c r="M25" s="66">
        <f t="shared" si="4"/>
        <v>24</v>
      </c>
      <c r="N25" s="65"/>
      <c r="O25" s="66"/>
      <c r="P25" s="65"/>
      <c r="Q25" s="66"/>
      <c r="R25" s="65">
        <f>VLOOKUP($A25,'Return Data'!$B$7:$R$2843,16,0)</f>
        <v>7.5396000000000001</v>
      </c>
      <c r="S25" s="67">
        <f t="shared" si="7"/>
        <v>11</v>
      </c>
    </row>
    <row r="26" spans="1:19" x14ac:dyDescent="0.3">
      <c r="A26" s="82" t="s">
        <v>1432</v>
      </c>
      <c r="B26" s="64">
        <f>VLOOKUP($A26,'Return Data'!$B$7:$R$2843,3,0)</f>
        <v>44321</v>
      </c>
      <c r="C26" s="65">
        <f>VLOOKUP($A26,'Return Data'!$B$7:$R$2843,4,0)</f>
        <v>12.4994</v>
      </c>
      <c r="D26" s="65">
        <f>VLOOKUP($A26,'Return Data'!$B$7:$R$2843,9,0)</f>
        <v>7.1474000000000002</v>
      </c>
      <c r="E26" s="66">
        <f t="shared" si="0"/>
        <v>15</v>
      </c>
      <c r="F26" s="65">
        <f>VLOOKUP($A26,'Return Data'!$B$7:$R$2843,10,0)</f>
        <v>6.4047000000000001</v>
      </c>
      <c r="G26" s="66">
        <f t="shared" si="1"/>
        <v>6</v>
      </c>
      <c r="H26" s="65">
        <f>VLOOKUP($A26,'Return Data'!$B$7:$R$2843,11,0)</f>
        <v>3.4609000000000001</v>
      </c>
      <c r="I26" s="66">
        <f t="shared" si="2"/>
        <v>14</v>
      </c>
      <c r="J26" s="65">
        <f>VLOOKUP($A26,'Return Data'!$B$7:$R$2843,12,0)</f>
        <v>3.8685999999999998</v>
      </c>
      <c r="K26" s="66">
        <f t="shared" si="3"/>
        <v>18</v>
      </c>
      <c r="L26" s="65">
        <f>VLOOKUP($A26,'Return Data'!$B$7:$R$2843,13,0)</f>
        <v>6.3498000000000001</v>
      </c>
      <c r="M26" s="66">
        <f t="shared" si="4"/>
        <v>22</v>
      </c>
      <c r="N26" s="65">
        <f>VLOOKUP($A26,'Return Data'!$B$7:$R$2843,17,0)</f>
        <v>7.8394000000000004</v>
      </c>
      <c r="O26" s="66">
        <f t="shared" ref="O26:O33" si="8">RANK(N26,N$8:N$33,0)</f>
        <v>14</v>
      </c>
      <c r="P26" s="65"/>
      <c r="Q26" s="66"/>
      <c r="R26" s="65">
        <f>VLOOKUP($A26,'Return Data'!$B$7:$R$2843,16,0)</f>
        <v>7.3640999999999996</v>
      </c>
      <c r="S26" s="67">
        <f t="shared" si="7"/>
        <v>15</v>
      </c>
    </row>
    <row r="27" spans="1:19" x14ac:dyDescent="0.3">
      <c r="A27" s="82" t="s">
        <v>1434</v>
      </c>
      <c r="B27" s="64">
        <f>VLOOKUP($A27,'Return Data'!$B$7:$R$2843,3,0)</f>
        <v>44321</v>
      </c>
      <c r="C27" s="65">
        <f>VLOOKUP($A27,'Return Data'!$B$7:$R$2843,4,0)</f>
        <v>41.149299999999997</v>
      </c>
      <c r="D27" s="65">
        <f>VLOOKUP($A27,'Return Data'!$B$7:$R$2843,9,0)</f>
        <v>7.7274000000000003</v>
      </c>
      <c r="E27" s="66">
        <f t="shared" si="0"/>
        <v>9</v>
      </c>
      <c r="F27" s="65">
        <f>VLOOKUP($A27,'Return Data'!$B$7:$R$2843,10,0)</f>
        <v>8.1126000000000005</v>
      </c>
      <c r="G27" s="66">
        <f t="shared" si="1"/>
        <v>2</v>
      </c>
      <c r="H27" s="65">
        <f>VLOOKUP($A27,'Return Data'!$B$7:$R$2843,11,0)</f>
        <v>4.9080000000000004</v>
      </c>
      <c r="I27" s="66">
        <f t="shared" si="2"/>
        <v>2</v>
      </c>
      <c r="J27" s="65">
        <f>VLOOKUP($A27,'Return Data'!$B$7:$R$2843,12,0)</f>
        <v>5.6284000000000001</v>
      </c>
      <c r="K27" s="66">
        <f t="shared" si="3"/>
        <v>3</v>
      </c>
      <c r="L27" s="65">
        <f>VLOOKUP($A27,'Return Data'!$B$7:$R$2843,13,0)</f>
        <v>8.0924999999999994</v>
      </c>
      <c r="M27" s="66">
        <f t="shared" si="4"/>
        <v>9</v>
      </c>
      <c r="N27" s="65">
        <f>VLOOKUP($A27,'Return Data'!$B$7:$R$2843,17,0)</f>
        <v>8.7577999999999996</v>
      </c>
      <c r="O27" s="66">
        <f t="shared" si="8"/>
        <v>5</v>
      </c>
      <c r="P27" s="65">
        <f>VLOOKUP($A27,'Return Data'!$B$7:$R$2843,14,0)</f>
        <v>8.1049000000000007</v>
      </c>
      <c r="Q27" s="66">
        <f t="shared" ref="Q27:Q33" si="9">RANK(P27,P$8:P$33,0)</f>
        <v>8</v>
      </c>
      <c r="R27" s="65">
        <f>VLOOKUP($A27,'Return Data'!$B$7:$R$2843,16,0)</f>
        <v>7.9950999999999999</v>
      </c>
      <c r="S27" s="67">
        <f t="shared" si="7"/>
        <v>5</v>
      </c>
    </row>
    <row r="28" spans="1:19" x14ac:dyDescent="0.3">
      <c r="A28" s="82" t="s">
        <v>1436</v>
      </c>
      <c r="B28" s="64">
        <f>VLOOKUP($A28,'Return Data'!$B$7:$R$2843,3,0)</f>
        <v>44321</v>
      </c>
      <c r="C28" s="65">
        <f>VLOOKUP($A28,'Return Data'!$B$7:$R$2843,4,0)</f>
        <v>35.667900000000003</v>
      </c>
      <c r="D28" s="65">
        <f>VLOOKUP($A28,'Return Data'!$B$7:$R$2843,9,0)</f>
        <v>9.0309000000000008</v>
      </c>
      <c r="E28" s="66">
        <f t="shared" si="0"/>
        <v>3</v>
      </c>
      <c r="F28" s="65">
        <f>VLOOKUP($A28,'Return Data'!$B$7:$R$2843,10,0)</f>
        <v>5.4337999999999997</v>
      </c>
      <c r="G28" s="66">
        <f t="shared" si="1"/>
        <v>20</v>
      </c>
      <c r="H28" s="65">
        <f>VLOOKUP($A28,'Return Data'!$B$7:$R$2843,11,0)</f>
        <v>3.0743</v>
      </c>
      <c r="I28" s="66">
        <f t="shared" si="2"/>
        <v>20</v>
      </c>
      <c r="J28" s="65">
        <f>VLOOKUP($A28,'Return Data'!$B$7:$R$2843,12,0)</f>
        <v>3.8927</v>
      </c>
      <c r="K28" s="66">
        <f t="shared" si="3"/>
        <v>17</v>
      </c>
      <c r="L28" s="65">
        <f>VLOOKUP($A28,'Return Data'!$B$7:$R$2843,13,0)</f>
        <v>6.6208999999999998</v>
      </c>
      <c r="M28" s="66">
        <f t="shared" si="4"/>
        <v>21</v>
      </c>
      <c r="N28" s="65">
        <f>VLOOKUP($A28,'Return Data'!$B$7:$R$2843,17,0)</f>
        <v>3.5710999999999999</v>
      </c>
      <c r="O28" s="66">
        <f t="shared" si="8"/>
        <v>19</v>
      </c>
      <c r="P28" s="65">
        <f>VLOOKUP($A28,'Return Data'!$B$7:$R$2843,14,0)</f>
        <v>3.9163999999999999</v>
      </c>
      <c r="Q28" s="66">
        <f t="shared" si="9"/>
        <v>19</v>
      </c>
      <c r="R28" s="65">
        <f>VLOOKUP($A28,'Return Data'!$B$7:$R$2843,16,0)</f>
        <v>7.2034000000000002</v>
      </c>
      <c r="S28" s="67">
        <f t="shared" si="7"/>
        <v>17</v>
      </c>
    </row>
    <row r="29" spans="1:19" x14ac:dyDescent="0.3">
      <c r="A29" s="82" t="s">
        <v>1438</v>
      </c>
      <c r="B29" s="64">
        <f>VLOOKUP($A29,'Return Data'!$B$7:$R$2843,3,0)</f>
        <v>44321</v>
      </c>
      <c r="C29" s="65">
        <f>VLOOKUP($A29,'Return Data'!$B$7:$R$2843,4,0)</f>
        <v>34.673999999999999</v>
      </c>
      <c r="D29" s="65">
        <f>VLOOKUP($A29,'Return Data'!$B$7:$R$2843,9,0)</f>
        <v>8.7184000000000008</v>
      </c>
      <c r="E29" s="66">
        <f t="shared" si="0"/>
        <v>5</v>
      </c>
      <c r="F29" s="65">
        <f>VLOOKUP($A29,'Return Data'!$B$7:$R$2843,10,0)</f>
        <v>6.3611000000000004</v>
      </c>
      <c r="G29" s="66">
        <f t="shared" si="1"/>
        <v>8</v>
      </c>
      <c r="H29" s="65">
        <f>VLOOKUP($A29,'Return Data'!$B$7:$R$2843,11,0)</f>
        <v>3.1379999999999999</v>
      </c>
      <c r="I29" s="66">
        <f t="shared" si="2"/>
        <v>19</v>
      </c>
      <c r="J29" s="65">
        <f>VLOOKUP($A29,'Return Data'!$B$7:$R$2843,12,0)</f>
        <v>3.7378</v>
      </c>
      <c r="K29" s="66">
        <f t="shared" si="3"/>
        <v>20</v>
      </c>
      <c r="L29" s="65">
        <f>VLOOKUP($A29,'Return Data'!$B$7:$R$2843,13,0)</f>
        <v>14.0776</v>
      </c>
      <c r="M29" s="66">
        <f t="shared" si="4"/>
        <v>1</v>
      </c>
      <c r="N29" s="65">
        <f>VLOOKUP($A29,'Return Data'!$B$7:$R$2843,17,0)</f>
        <v>3.1934999999999998</v>
      </c>
      <c r="O29" s="66">
        <f t="shared" si="8"/>
        <v>20</v>
      </c>
      <c r="P29" s="65">
        <f>VLOOKUP($A29,'Return Data'!$B$7:$R$2843,14,0)</f>
        <v>4.4211</v>
      </c>
      <c r="Q29" s="66">
        <f t="shared" si="9"/>
        <v>18</v>
      </c>
      <c r="R29" s="65">
        <f>VLOOKUP($A29,'Return Data'!$B$7:$R$2843,16,0)</f>
        <v>7.1463000000000001</v>
      </c>
      <c r="S29" s="67">
        <f t="shared" si="7"/>
        <v>19</v>
      </c>
    </row>
    <row r="30" spans="1:19" x14ac:dyDescent="0.3">
      <c r="A30" s="82" t="s">
        <v>1441</v>
      </c>
      <c r="B30" s="64">
        <f>VLOOKUP($A30,'Return Data'!$B$7:$R$2843,3,0)</f>
        <v>44321</v>
      </c>
      <c r="C30" s="65">
        <f>VLOOKUP($A30,'Return Data'!$B$7:$R$2843,4,0)</f>
        <v>25.204699999999999</v>
      </c>
      <c r="D30" s="65">
        <f>VLOOKUP($A30,'Return Data'!$B$7:$R$2843,9,0)</f>
        <v>6.8738999999999999</v>
      </c>
      <c r="E30" s="66">
        <f t="shared" si="0"/>
        <v>20</v>
      </c>
      <c r="F30" s="65">
        <f>VLOOKUP($A30,'Return Data'!$B$7:$R$2843,10,0)</f>
        <v>4.3760000000000003</v>
      </c>
      <c r="G30" s="66">
        <f t="shared" si="1"/>
        <v>25</v>
      </c>
      <c r="H30" s="65">
        <f>VLOOKUP($A30,'Return Data'!$B$7:$R$2843,11,0)</f>
        <v>2.7147000000000001</v>
      </c>
      <c r="I30" s="66">
        <f t="shared" si="2"/>
        <v>23</v>
      </c>
      <c r="J30" s="65">
        <f>VLOOKUP($A30,'Return Data'!$B$7:$R$2843,12,0)</f>
        <v>3.7284000000000002</v>
      </c>
      <c r="K30" s="66">
        <f t="shared" si="3"/>
        <v>21</v>
      </c>
      <c r="L30" s="65">
        <f>VLOOKUP($A30,'Return Data'!$B$7:$R$2843,13,0)</f>
        <v>6.6852</v>
      </c>
      <c r="M30" s="66">
        <f t="shared" si="4"/>
        <v>20</v>
      </c>
      <c r="N30" s="65">
        <f>VLOOKUP($A30,'Return Data'!$B$7:$R$2843,17,0)</f>
        <v>8.5358999999999998</v>
      </c>
      <c r="O30" s="66">
        <f t="shared" si="8"/>
        <v>8</v>
      </c>
      <c r="P30" s="65">
        <f>VLOOKUP($A30,'Return Data'!$B$7:$R$2843,14,0)</f>
        <v>7.9813000000000001</v>
      </c>
      <c r="Q30" s="66">
        <f t="shared" si="9"/>
        <v>9</v>
      </c>
      <c r="R30" s="65">
        <f>VLOOKUP($A30,'Return Data'!$B$7:$R$2843,16,0)</f>
        <v>6.9355000000000002</v>
      </c>
      <c r="S30" s="67">
        <f t="shared" si="7"/>
        <v>21</v>
      </c>
    </row>
    <row r="31" spans="1:19" x14ac:dyDescent="0.3">
      <c r="A31" s="82" t="s">
        <v>1442</v>
      </c>
      <c r="B31" s="64">
        <f>VLOOKUP($A31,'Return Data'!$B$7:$R$2843,3,0)</f>
        <v>44321</v>
      </c>
      <c r="C31" s="65">
        <f>VLOOKUP($A31,'Return Data'!$B$7:$R$2843,4,0)</f>
        <v>32.566600000000001</v>
      </c>
      <c r="D31" s="65">
        <f>VLOOKUP($A31,'Return Data'!$B$7:$R$2843,9,0)</f>
        <v>6.1881000000000004</v>
      </c>
      <c r="E31" s="66">
        <f t="shared" si="0"/>
        <v>23</v>
      </c>
      <c r="F31" s="65">
        <f>VLOOKUP($A31,'Return Data'!$B$7:$R$2843,10,0)</f>
        <v>4.9424000000000001</v>
      </c>
      <c r="G31" s="66">
        <f t="shared" si="1"/>
        <v>23</v>
      </c>
      <c r="H31" s="65">
        <f>VLOOKUP($A31,'Return Data'!$B$7:$R$2843,11,0)</f>
        <v>3.2338</v>
      </c>
      <c r="I31" s="66">
        <f t="shared" si="2"/>
        <v>18</v>
      </c>
      <c r="J31" s="65">
        <f>VLOOKUP($A31,'Return Data'!$B$7:$R$2843,12,0)</f>
        <v>3.7743000000000002</v>
      </c>
      <c r="K31" s="66">
        <f t="shared" si="3"/>
        <v>19</v>
      </c>
      <c r="L31" s="65">
        <f>VLOOKUP($A31,'Return Data'!$B$7:$R$2843,13,0)</f>
        <v>7.3898000000000001</v>
      </c>
      <c r="M31" s="66">
        <f t="shared" si="4"/>
        <v>12</v>
      </c>
      <c r="N31" s="65">
        <f>VLOOKUP($A31,'Return Data'!$B$7:$R$2843,17,0)</f>
        <v>1.0798000000000001</v>
      </c>
      <c r="O31" s="66">
        <f t="shared" si="8"/>
        <v>23</v>
      </c>
      <c r="P31" s="65">
        <f>VLOOKUP($A31,'Return Data'!$B$7:$R$2843,14,0)</f>
        <v>3.0607000000000002</v>
      </c>
      <c r="Q31" s="66">
        <f t="shared" si="9"/>
        <v>23</v>
      </c>
      <c r="R31" s="65">
        <f>VLOOKUP($A31,'Return Data'!$B$7:$R$2843,16,0)</f>
        <v>6.5248999999999997</v>
      </c>
      <c r="S31" s="67">
        <f t="shared" si="7"/>
        <v>22</v>
      </c>
    </row>
    <row r="32" spans="1:19" x14ac:dyDescent="0.3">
      <c r="A32" s="82" t="s">
        <v>1444</v>
      </c>
      <c r="B32" s="64">
        <f>VLOOKUP($A32,'Return Data'!$B$7:$R$2843,3,0)</f>
        <v>44321</v>
      </c>
      <c r="C32" s="65">
        <f>VLOOKUP($A32,'Return Data'!$B$7:$R$2843,4,0)</f>
        <v>38.178699999999999</v>
      </c>
      <c r="D32" s="65">
        <f>VLOOKUP($A32,'Return Data'!$B$7:$R$2843,9,0)</f>
        <v>6.8484999999999996</v>
      </c>
      <c r="E32" s="66">
        <f t="shared" si="0"/>
        <v>21</v>
      </c>
      <c r="F32" s="65">
        <f>VLOOKUP($A32,'Return Data'!$B$7:$R$2843,10,0)</f>
        <v>5.1247999999999996</v>
      </c>
      <c r="G32" s="66">
        <f t="shared" si="1"/>
        <v>21</v>
      </c>
      <c r="H32" s="65">
        <f>VLOOKUP($A32,'Return Data'!$B$7:$R$2843,11,0)</f>
        <v>2.6711</v>
      </c>
      <c r="I32" s="66">
        <f t="shared" si="2"/>
        <v>24</v>
      </c>
      <c r="J32" s="65">
        <f>VLOOKUP($A32,'Return Data'!$B$7:$R$2843,12,0)</f>
        <v>3.5655000000000001</v>
      </c>
      <c r="K32" s="66">
        <f t="shared" si="3"/>
        <v>23</v>
      </c>
      <c r="L32" s="65">
        <f>VLOOKUP($A32,'Return Data'!$B$7:$R$2843,13,0)</f>
        <v>7.3563000000000001</v>
      </c>
      <c r="M32" s="66">
        <f t="shared" si="4"/>
        <v>14</v>
      </c>
      <c r="N32" s="65">
        <f>VLOOKUP($A32,'Return Data'!$B$7:$R$2843,17,0)</f>
        <v>8.3491999999999997</v>
      </c>
      <c r="O32" s="66">
        <f t="shared" si="8"/>
        <v>11</v>
      </c>
      <c r="P32" s="65">
        <f>VLOOKUP($A32,'Return Data'!$B$7:$R$2843,14,0)</f>
        <v>5.7591000000000001</v>
      </c>
      <c r="Q32" s="66">
        <f t="shared" si="9"/>
        <v>15</v>
      </c>
      <c r="R32" s="65">
        <f>VLOOKUP($A32,'Return Data'!$B$7:$R$2843,16,0)</f>
        <v>7.4051</v>
      </c>
      <c r="S32" s="67">
        <f t="shared" si="7"/>
        <v>13</v>
      </c>
    </row>
    <row r="33" spans="1:19" x14ac:dyDescent="0.3">
      <c r="A33" s="82" t="s">
        <v>1447</v>
      </c>
      <c r="B33" s="64">
        <f>VLOOKUP($A33,'Return Data'!$B$7:$R$2843,3,0)</f>
        <v>44321</v>
      </c>
      <c r="C33" s="65">
        <f>VLOOKUP($A33,'Return Data'!$B$7:$R$2843,4,0)</f>
        <v>23.6313</v>
      </c>
      <c r="D33" s="65">
        <f>VLOOKUP($A33,'Return Data'!$B$7:$R$2843,9,0)</f>
        <v>7.1102999999999996</v>
      </c>
      <c r="E33" s="66">
        <f t="shared" si="0"/>
        <v>16</v>
      </c>
      <c r="F33" s="65">
        <f>VLOOKUP($A33,'Return Data'!$B$7:$R$2843,10,0)</f>
        <v>5.7831000000000001</v>
      </c>
      <c r="G33" s="66">
        <f t="shared" si="1"/>
        <v>15</v>
      </c>
      <c r="H33" s="65">
        <f>VLOOKUP($A33,'Return Data'!$B$7:$R$2843,11,0)</f>
        <v>3.6745999999999999</v>
      </c>
      <c r="I33" s="66">
        <f t="shared" si="2"/>
        <v>11</v>
      </c>
      <c r="J33" s="65">
        <f>VLOOKUP($A33,'Return Data'!$B$7:$R$2843,12,0)</f>
        <v>4.5472999999999999</v>
      </c>
      <c r="K33" s="66">
        <f t="shared" si="3"/>
        <v>11</v>
      </c>
      <c r="L33" s="65">
        <f>VLOOKUP($A33,'Return Data'!$B$7:$R$2843,13,0)</f>
        <v>8.2307000000000006</v>
      </c>
      <c r="M33" s="66">
        <f t="shared" si="4"/>
        <v>7</v>
      </c>
      <c r="N33" s="65">
        <f>VLOOKUP($A33,'Return Data'!$B$7:$R$2843,17,0)</f>
        <v>2.4115000000000002</v>
      </c>
      <c r="O33" s="66">
        <f t="shared" si="8"/>
        <v>21</v>
      </c>
      <c r="P33" s="65">
        <f>VLOOKUP($A33,'Return Data'!$B$7:$R$2843,14,0)</f>
        <v>3.7728999999999999</v>
      </c>
      <c r="Q33" s="66">
        <f t="shared" si="9"/>
        <v>20</v>
      </c>
      <c r="R33" s="65">
        <f>VLOOKUP($A33,'Return Data'!$B$7:$R$2843,16,0)</f>
        <v>6.5087000000000002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7.8242038461538446</v>
      </c>
      <c r="E35" s="88"/>
      <c r="F35" s="89">
        <f>AVERAGE(F8:F33)</f>
        <v>6.3069192307692301</v>
      </c>
      <c r="G35" s="88"/>
      <c r="H35" s="89">
        <f>AVERAGE(H8:H33)</f>
        <v>4.1081230769230768</v>
      </c>
      <c r="I35" s="88"/>
      <c r="J35" s="89">
        <f>AVERAGE(J8:J33)</f>
        <v>4.6384538461538467</v>
      </c>
      <c r="K35" s="88"/>
      <c r="L35" s="89">
        <f>AVERAGE(L8:L33)</f>
        <v>7.6733923076923096</v>
      </c>
      <c r="M35" s="88"/>
      <c r="N35" s="89">
        <f>AVERAGE(N8:N33)</f>
        <v>5.9803040000000003</v>
      </c>
      <c r="O35" s="88"/>
      <c r="P35" s="89">
        <f>AVERAGE(P8:P33)</f>
        <v>6.1961499999999994</v>
      </c>
      <c r="Q35" s="88"/>
      <c r="R35" s="89">
        <f>AVERAGE(R8:R33)</f>
        <v>7.2837769230769238</v>
      </c>
      <c r="S35" s="90"/>
    </row>
    <row r="36" spans="1:19" x14ac:dyDescent="0.3">
      <c r="A36" s="87" t="s">
        <v>28</v>
      </c>
      <c r="B36" s="88"/>
      <c r="C36" s="88"/>
      <c r="D36" s="89">
        <f>MIN(D8:D33)</f>
        <v>4.5693000000000001</v>
      </c>
      <c r="E36" s="88"/>
      <c r="F36" s="89">
        <f>MIN(F8:F33)</f>
        <v>3.7730000000000001</v>
      </c>
      <c r="G36" s="88"/>
      <c r="H36" s="89">
        <f>MIN(H8:H33)</f>
        <v>2.3757000000000001</v>
      </c>
      <c r="I36" s="88"/>
      <c r="J36" s="89">
        <f>MIN(J8:J33)</f>
        <v>3.1402000000000001</v>
      </c>
      <c r="K36" s="88"/>
      <c r="L36" s="89">
        <f>MIN(L8:L33)</f>
        <v>4.3150000000000004</v>
      </c>
      <c r="M36" s="88"/>
      <c r="N36" s="89">
        <f>MIN(N8:N33)</f>
        <v>-7.6341999999999999</v>
      </c>
      <c r="O36" s="88"/>
      <c r="P36" s="89">
        <f>MIN(P8:P33)</f>
        <v>-3.2353999999999998</v>
      </c>
      <c r="Q36" s="88"/>
      <c r="R36" s="89">
        <f>MIN(R8:R33)</f>
        <v>4.4821999999999997</v>
      </c>
      <c r="S36" s="90"/>
    </row>
    <row r="37" spans="1:19" ht="15" thickBot="1" x14ac:dyDescent="0.35">
      <c r="A37" s="91" t="s">
        <v>29</v>
      </c>
      <c r="B37" s="92"/>
      <c r="C37" s="92"/>
      <c r="D37" s="93">
        <f>MAX(D8:D33)</f>
        <v>20.313600000000001</v>
      </c>
      <c r="E37" s="92"/>
      <c r="F37" s="93">
        <f>MAX(F8:F33)</f>
        <v>18.519500000000001</v>
      </c>
      <c r="G37" s="92"/>
      <c r="H37" s="93">
        <f>MAX(H8:H33)</f>
        <v>19.8705</v>
      </c>
      <c r="I37" s="92"/>
      <c r="J37" s="93">
        <f>MAX(J8:J33)</f>
        <v>12.406000000000001</v>
      </c>
      <c r="K37" s="92"/>
      <c r="L37" s="93">
        <f>MAX(L8:L33)</f>
        <v>14.0776</v>
      </c>
      <c r="M37" s="92"/>
      <c r="N37" s="93">
        <f>MAX(N8:N33)</f>
        <v>9.4384999999999994</v>
      </c>
      <c r="O37" s="92"/>
      <c r="P37" s="93">
        <f>MAX(P8:P33)</f>
        <v>8.8421000000000003</v>
      </c>
      <c r="Q37" s="92"/>
      <c r="R37" s="93">
        <f>MAX(R8:R33)</f>
        <v>8.7097999999999995</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44321</v>
      </c>
      <c r="C8" s="65">
        <f>VLOOKUP($A8,'Return Data'!$B$7:$R$2843,4,0)</f>
        <v>25.722999999999999</v>
      </c>
      <c r="D8" s="65">
        <f>VLOOKUP($A8,'Return Data'!$B$7:$R$2843,9,0)</f>
        <v>8.6504999999999992</v>
      </c>
      <c r="E8" s="66">
        <f>RANK(D8,D$8:D$42,0)</f>
        <v>24</v>
      </c>
      <c r="F8" s="65">
        <f>VLOOKUP($A8,'Return Data'!$B$7:$R$2843,10,0)</f>
        <v>14.2402</v>
      </c>
      <c r="G8" s="66">
        <f>RANK(F8,F$8:F$42,0)</f>
        <v>2</v>
      </c>
      <c r="H8" s="65">
        <f>VLOOKUP($A8,'Return Data'!$B$7:$R$2843,11,0)</f>
        <v>15.048</v>
      </c>
      <c r="I8" s="66">
        <f>RANK(H8,H$8:H$42,0)</f>
        <v>2</v>
      </c>
      <c r="J8" s="65">
        <f>VLOOKUP($A8,'Return Data'!$B$7:$R$2843,12,0)</f>
        <v>10.969900000000001</v>
      </c>
      <c r="K8" s="66">
        <f>RANK(J8,J$8:J$42,0)</f>
        <v>2</v>
      </c>
      <c r="L8" s="65">
        <f>VLOOKUP($A8,'Return Data'!$B$7:$R$2843,13,0)</f>
        <v>18.084199999999999</v>
      </c>
      <c r="M8" s="66">
        <f>RANK(L8,L$8:L$42,0)</f>
        <v>1</v>
      </c>
      <c r="N8" s="65">
        <f>VLOOKUP($A8,'Return Data'!$B$7:$R$2843,17,0)</f>
        <v>4.0822000000000003</v>
      </c>
      <c r="O8" s="66">
        <f>RANK(N8,N$8:N$42,0)</f>
        <v>23</v>
      </c>
      <c r="P8" s="65">
        <f>VLOOKUP($A8,'Return Data'!$B$7:$R$2843,14,0)</f>
        <v>4.1931000000000003</v>
      </c>
      <c r="Q8" s="66">
        <f>RANK(P8,P$8:P$42,0)</f>
        <v>23</v>
      </c>
      <c r="R8" s="65">
        <f>VLOOKUP($A8,'Return Data'!$B$7:$R$2843,16,0)</f>
        <v>8.0736000000000008</v>
      </c>
      <c r="S8" s="67">
        <f t="shared" ref="S8:S42" si="0">RANK(R8,R$8:R$42,0)</f>
        <v>19</v>
      </c>
    </row>
    <row r="9" spans="1:19" x14ac:dyDescent="0.3">
      <c r="A9" s="82" t="s">
        <v>1074</v>
      </c>
      <c r="B9" s="64">
        <f>VLOOKUP($A9,'Return Data'!$B$7:$R$2843,3,0)</f>
        <v>44321</v>
      </c>
      <c r="C9" s="65">
        <f>VLOOKUP($A9,'Return Data'!$B$7:$R$2843,4,0)</f>
        <v>1.3931</v>
      </c>
      <c r="D9" s="65"/>
      <c r="E9" s="66"/>
      <c r="F9" s="65"/>
      <c r="G9" s="66"/>
      <c r="H9" s="65"/>
      <c r="I9" s="66"/>
      <c r="J9" s="65"/>
      <c r="K9" s="66"/>
      <c r="L9" s="65"/>
      <c r="M9" s="66"/>
      <c r="N9" s="65"/>
      <c r="O9" s="66"/>
      <c r="P9" s="65"/>
      <c r="Q9" s="66"/>
      <c r="R9" s="65">
        <f>VLOOKUP($A9,'Return Data'!$B$7:$R$2843,16,0)</f>
        <v>-17.262599999999999</v>
      </c>
      <c r="S9" s="67">
        <f t="shared" si="0"/>
        <v>34</v>
      </c>
    </row>
    <row r="10" spans="1:19" x14ac:dyDescent="0.3">
      <c r="A10" s="82" t="s">
        <v>1076</v>
      </c>
      <c r="B10" s="64">
        <f>VLOOKUP($A10,'Return Data'!$B$7:$R$2843,3,0)</f>
        <v>44321</v>
      </c>
      <c r="C10" s="65">
        <f>VLOOKUP($A10,'Return Data'!$B$7:$R$2843,4,0)</f>
        <v>22.7941</v>
      </c>
      <c r="D10" s="65">
        <f>VLOOKUP($A10,'Return Data'!$B$7:$R$2843,9,0)</f>
        <v>10.2539</v>
      </c>
      <c r="E10" s="66">
        <f t="shared" ref="E10:E42" si="1">RANK(D10,D$8:D$42,0)</f>
        <v>10</v>
      </c>
      <c r="F10" s="65">
        <f>VLOOKUP($A10,'Return Data'!$B$7:$R$2843,10,0)</f>
        <v>8.3587000000000007</v>
      </c>
      <c r="G10" s="66">
        <f t="shared" ref="G10:G42" si="2">RANK(F10,F$8:F$42,0)</f>
        <v>10</v>
      </c>
      <c r="H10" s="65">
        <f>VLOOKUP($A10,'Return Data'!$B$7:$R$2843,11,0)</f>
        <v>6.5757000000000003</v>
      </c>
      <c r="I10" s="66">
        <f t="shared" ref="I10:I42" si="3">RANK(H10,H$8:H$42,0)</f>
        <v>5</v>
      </c>
      <c r="J10" s="65">
        <f>VLOOKUP($A10,'Return Data'!$B$7:$R$2843,12,0)</f>
        <v>7.8689999999999998</v>
      </c>
      <c r="K10" s="66">
        <f t="shared" ref="K10:K19" si="4">RANK(J10,J$8:J$42,0)</f>
        <v>7</v>
      </c>
      <c r="L10" s="65">
        <f>VLOOKUP($A10,'Return Data'!$B$7:$R$2843,13,0)</f>
        <v>10.081300000000001</v>
      </c>
      <c r="M10" s="66">
        <f t="shared" ref="M10:M19" si="5">RANK(L10,L$8:L$42,0)</f>
        <v>8</v>
      </c>
      <c r="N10" s="65">
        <f>VLOOKUP($A10,'Return Data'!$B$7:$R$2843,17,0)</f>
        <v>8.9419000000000004</v>
      </c>
      <c r="O10" s="66">
        <f t="shared" ref="O10:O19" si="6">RANK(N10,N$8:N$42,0)</f>
        <v>17</v>
      </c>
      <c r="P10" s="65">
        <f>VLOOKUP($A10,'Return Data'!$B$7:$R$2843,14,0)</f>
        <v>8.7436000000000007</v>
      </c>
      <c r="Q10" s="66">
        <f t="shared" ref="Q10:Q19" si="7">RANK(P10,P$8:P$42,0)</f>
        <v>15</v>
      </c>
      <c r="R10" s="65">
        <f>VLOOKUP($A10,'Return Data'!$B$7:$R$2843,16,0)</f>
        <v>9.3109000000000002</v>
      </c>
      <c r="S10" s="67">
        <f t="shared" si="0"/>
        <v>3</v>
      </c>
    </row>
    <row r="11" spans="1:19" x14ac:dyDescent="0.3">
      <c r="A11" s="82" t="s">
        <v>1079</v>
      </c>
      <c r="B11" s="64">
        <f>VLOOKUP($A11,'Return Data'!$B$7:$R$2843,3,0)</f>
        <v>44321</v>
      </c>
      <c r="C11" s="65">
        <f>VLOOKUP($A11,'Return Data'!$B$7:$R$2843,4,0)</f>
        <v>15.807</v>
      </c>
      <c r="D11" s="65">
        <f>VLOOKUP($A11,'Return Data'!$B$7:$R$2843,9,0)</f>
        <v>9.6667000000000005</v>
      </c>
      <c r="E11" s="66">
        <f t="shared" si="1"/>
        <v>13</v>
      </c>
      <c r="F11" s="65">
        <f>VLOOKUP($A11,'Return Data'!$B$7:$R$2843,10,0)</f>
        <v>6.0153999999999996</v>
      </c>
      <c r="G11" s="66">
        <f t="shared" si="2"/>
        <v>21</v>
      </c>
      <c r="H11" s="65">
        <f>VLOOKUP($A11,'Return Data'!$B$7:$R$2843,11,0)</f>
        <v>2.8751000000000002</v>
      </c>
      <c r="I11" s="66">
        <f t="shared" si="3"/>
        <v>20</v>
      </c>
      <c r="J11" s="65">
        <f>VLOOKUP($A11,'Return Data'!$B$7:$R$2843,12,0)</f>
        <v>3.4489000000000001</v>
      </c>
      <c r="K11" s="66">
        <f t="shared" si="4"/>
        <v>21</v>
      </c>
      <c r="L11" s="65">
        <f>VLOOKUP($A11,'Return Data'!$B$7:$R$2843,13,0)</f>
        <v>5.7911999999999999</v>
      </c>
      <c r="M11" s="66">
        <f t="shared" si="5"/>
        <v>22</v>
      </c>
      <c r="N11" s="65">
        <f>VLOOKUP($A11,'Return Data'!$B$7:$R$2843,17,0)</f>
        <v>2.5335000000000001</v>
      </c>
      <c r="O11" s="66">
        <f t="shared" si="6"/>
        <v>26</v>
      </c>
      <c r="P11" s="65">
        <f>VLOOKUP($A11,'Return Data'!$B$7:$R$2843,14,0)</f>
        <v>3.4836</v>
      </c>
      <c r="Q11" s="66">
        <f t="shared" si="7"/>
        <v>25</v>
      </c>
      <c r="R11" s="65">
        <f>VLOOKUP($A11,'Return Data'!$B$7:$R$2843,16,0)</f>
        <v>6.5823999999999998</v>
      </c>
      <c r="S11" s="67">
        <f t="shared" si="0"/>
        <v>26</v>
      </c>
    </row>
    <row r="12" spans="1:19" x14ac:dyDescent="0.3">
      <c r="A12" s="82" t="s">
        <v>1080</v>
      </c>
      <c r="B12" s="64">
        <f>VLOOKUP($A12,'Return Data'!$B$7:$R$2843,3,0)</f>
        <v>44321</v>
      </c>
      <c r="C12" s="65">
        <f>VLOOKUP($A12,'Return Data'!$B$7:$R$2843,4,0)</f>
        <v>67.021100000000004</v>
      </c>
      <c r="D12" s="65">
        <f>VLOOKUP($A12,'Return Data'!$B$7:$R$2843,9,0)</f>
        <v>9.4398999999999997</v>
      </c>
      <c r="E12" s="66">
        <f t="shared" si="1"/>
        <v>17</v>
      </c>
      <c r="F12" s="65">
        <f>VLOOKUP($A12,'Return Data'!$B$7:$R$2843,10,0)</f>
        <v>6.851</v>
      </c>
      <c r="G12" s="66">
        <f t="shared" si="2"/>
        <v>16</v>
      </c>
      <c r="H12" s="65">
        <f>VLOOKUP($A12,'Return Data'!$B$7:$R$2843,11,0)</f>
        <v>4.1388999999999996</v>
      </c>
      <c r="I12" s="66">
        <f t="shared" si="3"/>
        <v>11</v>
      </c>
      <c r="J12" s="65">
        <f>VLOOKUP($A12,'Return Data'!$B$7:$R$2843,12,0)</f>
        <v>4.4499000000000004</v>
      </c>
      <c r="K12" s="66">
        <f t="shared" si="4"/>
        <v>13</v>
      </c>
      <c r="L12" s="65">
        <f>VLOOKUP($A12,'Return Data'!$B$7:$R$2843,13,0)</f>
        <v>8.0557999999999996</v>
      </c>
      <c r="M12" s="66">
        <f t="shared" si="5"/>
        <v>14</v>
      </c>
      <c r="N12" s="65">
        <f>VLOOKUP($A12,'Return Data'!$B$7:$R$2843,17,0)</f>
        <v>5.9225000000000003</v>
      </c>
      <c r="O12" s="66">
        <f t="shared" si="6"/>
        <v>22</v>
      </c>
      <c r="P12" s="65">
        <f>VLOOKUP($A12,'Return Data'!$B$7:$R$2843,14,0)</f>
        <v>5.6767000000000003</v>
      </c>
      <c r="Q12" s="66">
        <f t="shared" si="7"/>
        <v>21</v>
      </c>
      <c r="R12" s="65">
        <f>VLOOKUP($A12,'Return Data'!$B$7:$R$2843,16,0)</f>
        <v>7.5373000000000001</v>
      </c>
      <c r="S12" s="67">
        <f t="shared" si="0"/>
        <v>24</v>
      </c>
    </row>
    <row r="13" spans="1:19" x14ac:dyDescent="0.3">
      <c r="A13" s="82" t="s">
        <v>1085</v>
      </c>
      <c r="B13" s="64">
        <f>VLOOKUP($A13,'Return Data'!$B$7:$R$2843,3,0)</f>
        <v>44321</v>
      </c>
      <c r="C13" s="65">
        <f>VLOOKUP($A13,'Return Data'!$B$7:$R$2843,4,0)</f>
        <v>24.8749</v>
      </c>
      <c r="D13" s="65">
        <f>VLOOKUP($A13,'Return Data'!$B$7:$R$2843,9,0)</f>
        <v>23.924199999999999</v>
      </c>
      <c r="E13" s="66">
        <f t="shared" si="1"/>
        <v>1</v>
      </c>
      <c r="F13" s="65">
        <f>VLOOKUP($A13,'Return Data'!$B$7:$R$2843,10,0)</f>
        <v>23.532900000000001</v>
      </c>
      <c r="G13" s="66">
        <f t="shared" si="2"/>
        <v>1</v>
      </c>
      <c r="H13" s="65">
        <f>VLOOKUP($A13,'Return Data'!$B$7:$R$2843,11,0)</f>
        <v>22.179500000000001</v>
      </c>
      <c r="I13" s="66">
        <f t="shared" si="3"/>
        <v>1</v>
      </c>
      <c r="J13" s="65">
        <f>VLOOKUP($A13,'Return Data'!$B$7:$R$2843,12,0)</f>
        <v>15.770300000000001</v>
      </c>
      <c r="K13" s="66">
        <f t="shared" si="4"/>
        <v>1</v>
      </c>
      <c r="L13" s="65">
        <f>VLOOKUP($A13,'Return Data'!$B$7:$R$2843,13,0)</f>
        <v>12.3218</v>
      </c>
      <c r="M13" s="66">
        <f t="shared" si="5"/>
        <v>2</v>
      </c>
      <c r="N13" s="65">
        <f>VLOOKUP($A13,'Return Data'!$B$7:$R$2843,17,0)</f>
        <v>3.3809999999999998</v>
      </c>
      <c r="O13" s="66">
        <f t="shared" si="6"/>
        <v>24</v>
      </c>
      <c r="P13" s="65">
        <f>VLOOKUP($A13,'Return Data'!$B$7:$R$2843,14,0)</f>
        <v>4.8811</v>
      </c>
      <c r="Q13" s="66">
        <f t="shared" si="7"/>
        <v>22</v>
      </c>
      <c r="R13" s="65">
        <f>VLOOKUP($A13,'Return Data'!$B$7:$R$2843,16,0)</f>
        <v>8.1159999999999997</v>
      </c>
      <c r="S13" s="67">
        <f t="shared" si="0"/>
        <v>18</v>
      </c>
    </row>
    <row r="14" spans="1:19" x14ac:dyDescent="0.3">
      <c r="A14" s="82" t="s">
        <v>1087</v>
      </c>
      <c r="B14" s="64">
        <f>VLOOKUP($A14,'Return Data'!$B$7:$R$2843,3,0)</f>
        <v>44321</v>
      </c>
      <c r="C14" s="65">
        <f>VLOOKUP($A14,'Return Data'!$B$7:$R$2843,4,0)</f>
        <v>46.154400000000003</v>
      </c>
      <c r="D14" s="65">
        <f>VLOOKUP($A14,'Return Data'!$B$7:$R$2843,9,0)</f>
        <v>9.7734000000000005</v>
      </c>
      <c r="E14" s="66">
        <f t="shared" si="1"/>
        <v>12</v>
      </c>
      <c r="F14" s="65">
        <f>VLOOKUP($A14,'Return Data'!$B$7:$R$2843,10,0)</f>
        <v>8.3152000000000008</v>
      </c>
      <c r="G14" s="66">
        <f t="shared" si="2"/>
        <v>11</v>
      </c>
      <c r="H14" s="65">
        <f>VLOOKUP($A14,'Return Data'!$B$7:$R$2843,11,0)</f>
        <v>6.008</v>
      </c>
      <c r="I14" s="66">
        <f t="shared" si="3"/>
        <v>6</v>
      </c>
      <c r="J14" s="65">
        <f>VLOOKUP($A14,'Return Data'!$B$7:$R$2843,12,0)</f>
        <v>8.1157000000000004</v>
      </c>
      <c r="K14" s="66">
        <f t="shared" si="4"/>
        <v>5</v>
      </c>
      <c r="L14" s="65">
        <f>VLOOKUP($A14,'Return Data'!$B$7:$R$2843,13,0)</f>
        <v>10.906499999999999</v>
      </c>
      <c r="M14" s="66">
        <f t="shared" si="5"/>
        <v>6</v>
      </c>
      <c r="N14" s="65">
        <f>VLOOKUP($A14,'Return Data'!$B$7:$R$2843,17,0)</f>
        <v>9.7836999999999996</v>
      </c>
      <c r="O14" s="66">
        <f t="shared" si="6"/>
        <v>13</v>
      </c>
      <c r="P14" s="65">
        <f>VLOOKUP($A14,'Return Data'!$B$7:$R$2843,14,0)</f>
        <v>9.0801999999999996</v>
      </c>
      <c r="Q14" s="66">
        <f t="shared" si="7"/>
        <v>10</v>
      </c>
      <c r="R14" s="65">
        <f>VLOOKUP($A14,'Return Data'!$B$7:$R$2843,16,0)</f>
        <v>8.8877000000000006</v>
      </c>
      <c r="S14" s="67">
        <f t="shared" si="0"/>
        <v>10</v>
      </c>
    </row>
    <row r="15" spans="1:19" x14ac:dyDescent="0.3">
      <c r="A15" s="82" t="s">
        <v>1089</v>
      </c>
      <c r="B15" s="64">
        <f>VLOOKUP($A15,'Return Data'!$B$7:$R$2843,3,0)</f>
        <v>44321</v>
      </c>
      <c r="C15" s="65">
        <f>VLOOKUP($A15,'Return Data'!$B$7:$R$2843,4,0)</f>
        <v>36.640700000000002</v>
      </c>
      <c r="D15" s="65">
        <f>VLOOKUP($A15,'Return Data'!$B$7:$R$2843,9,0)</f>
        <v>11.043799999999999</v>
      </c>
      <c r="E15" s="66">
        <f t="shared" si="1"/>
        <v>8</v>
      </c>
      <c r="F15" s="65">
        <f>VLOOKUP($A15,'Return Data'!$B$7:$R$2843,10,0)</f>
        <v>9.9945000000000004</v>
      </c>
      <c r="G15" s="66">
        <f t="shared" si="2"/>
        <v>6</v>
      </c>
      <c r="H15" s="65">
        <f>VLOOKUP($A15,'Return Data'!$B$7:$R$2843,11,0)</f>
        <v>6.7074999999999996</v>
      </c>
      <c r="I15" s="66">
        <f t="shared" si="3"/>
        <v>4</v>
      </c>
      <c r="J15" s="65">
        <f>VLOOKUP($A15,'Return Data'!$B$7:$R$2843,12,0)</f>
        <v>8.6602999999999994</v>
      </c>
      <c r="K15" s="66">
        <f t="shared" si="4"/>
        <v>4</v>
      </c>
      <c r="L15" s="65">
        <f>VLOOKUP($A15,'Return Data'!$B$7:$R$2843,13,0)</f>
        <v>11.600899999999999</v>
      </c>
      <c r="M15" s="66">
        <f t="shared" si="5"/>
        <v>4</v>
      </c>
      <c r="N15" s="65">
        <f>VLOOKUP($A15,'Return Data'!$B$7:$R$2843,17,0)</f>
        <v>10.510199999999999</v>
      </c>
      <c r="O15" s="66">
        <f t="shared" si="6"/>
        <v>7</v>
      </c>
      <c r="P15" s="65">
        <f>VLOOKUP($A15,'Return Data'!$B$7:$R$2843,14,0)</f>
        <v>9.0713000000000008</v>
      </c>
      <c r="Q15" s="66">
        <f t="shared" si="7"/>
        <v>11</v>
      </c>
      <c r="R15" s="65">
        <f>VLOOKUP($A15,'Return Data'!$B$7:$R$2843,16,0)</f>
        <v>9.1936</v>
      </c>
      <c r="S15" s="67">
        <f t="shared" si="0"/>
        <v>5</v>
      </c>
    </row>
    <row r="16" spans="1:19" x14ac:dyDescent="0.3">
      <c r="A16" s="82" t="s">
        <v>1090</v>
      </c>
      <c r="B16" s="64">
        <f>VLOOKUP($A16,'Return Data'!$B$7:$R$2843,3,0)</f>
        <v>44321</v>
      </c>
      <c r="C16" s="65">
        <f>VLOOKUP($A16,'Return Data'!$B$7:$R$2843,4,0)</f>
        <v>39.052999999999997</v>
      </c>
      <c r="D16" s="65">
        <f>VLOOKUP($A16,'Return Data'!$B$7:$R$2843,9,0)</f>
        <v>8.1544000000000008</v>
      </c>
      <c r="E16" s="66">
        <f t="shared" si="1"/>
        <v>27</v>
      </c>
      <c r="F16" s="65">
        <f>VLOOKUP($A16,'Return Data'!$B$7:$R$2843,10,0)</f>
        <v>5.5129000000000001</v>
      </c>
      <c r="G16" s="66">
        <f t="shared" si="2"/>
        <v>25</v>
      </c>
      <c r="H16" s="65">
        <f>VLOOKUP($A16,'Return Data'!$B$7:$R$2843,11,0)</f>
        <v>2.9295</v>
      </c>
      <c r="I16" s="66">
        <f t="shared" si="3"/>
        <v>18</v>
      </c>
      <c r="J16" s="65">
        <f>VLOOKUP($A16,'Return Data'!$B$7:$R$2843,12,0)</f>
        <v>3.8942999999999999</v>
      </c>
      <c r="K16" s="66">
        <f t="shared" si="4"/>
        <v>16</v>
      </c>
      <c r="L16" s="65">
        <f>VLOOKUP($A16,'Return Data'!$B$7:$R$2843,13,0)</f>
        <v>6.9450000000000003</v>
      </c>
      <c r="M16" s="66">
        <f t="shared" si="5"/>
        <v>17</v>
      </c>
      <c r="N16" s="65">
        <f>VLOOKUP($A16,'Return Data'!$B$7:$R$2843,17,0)</f>
        <v>9.4463000000000008</v>
      </c>
      <c r="O16" s="66">
        <f t="shared" si="6"/>
        <v>15</v>
      </c>
      <c r="P16" s="65">
        <f>VLOOKUP($A16,'Return Data'!$B$7:$R$2843,14,0)</f>
        <v>9.0632999999999999</v>
      </c>
      <c r="Q16" s="66">
        <f t="shared" si="7"/>
        <v>12</v>
      </c>
      <c r="R16" s="65">
        <f>VLOOKUP($A16,'Return Data'!$B$7:$R$2843,16,0)</f>
        <v>8.5656999999999996</v>
      </c>
      <c r="S16" s="67">
        <f t="shared" si="0"/>
        <v>16</v>
      </c>
    </row>
    <row r="17" spans="1:19" x14ac:dyDescent="0.3">
      <c r="A17" s="82" t="s">
        <v>1095</v>
      </c>
      <c r="B17" s="64">
        <f>VLOOKUP($A17,'Return Data'!$B$7:$R$2843,3,0)</f>
        <v>44321</v>
      </c>
      <c r="C17" s="65">
        <f>VLOOKUP($A17,'Return Data'!$B$7:$R$2843,4,0)</f>
        <v>18.6907</v>
      </c>
      <c r="D17" s="65">
        <f>VLOOKUP($A17,'Return Data'!$B$7:$R$2843,9,0)</f>
        <v>12.236000000000001</v>
      </c>
      <c r="E17" s="66">
        <f t="shared" si="1"/>
        <v>2</v>
      </c>
      <c r="F17" s="65">
        <f>VLOOKUP($A17,'Return Data'!$B$7:$R$2843,10,0)</f>
        <v>7.8673000000000002</v>
      </c>
      <c r="G17" s="66">
        <f t="shared" si="2"/>
        <v>12</v>
      </c>
      <c r="H17" s="65">
        <f>VLOOKUP($A17,'Return Data'!$B$7:$R$2843,11,0)</f>
        <v>5.1029999999999998</v>
      </c>
      <c r="I17" s="66">
        <f t="shared" si="3"/>
        <v>9</v>
      </c>
      <c r="J17" s="65">
        <f>VLOOKUP($A17,'Return Data'!$B$7:$R$2843,12,0)</f>
        <v>7.9089999999999998</v>
      </c>
      <c r="K17" s="66">
        <f t="shared" si="4"/>
        <v>6</v>
      </c>
      <c r="L17" s="65">
        <f>VLOOKUP($A17,'Return Data'!$B$7:$R$2843,13,0)</f>
        <v>11.705</v>
      </c>
      <c r="M17" s="66">
        <f t="shared" si="5"/>
        <v>3</v>
      </c>
      <c r="N17" s="65">
        <f>VLOOKUP($A17,'Return Data'!$B$7:$R$2843,17,0)</f>
        <v>8.032</v>
      </c>
      <c r="O17" s="66">
        <f t="shared" si="6"/>
        <v>20</v>
      </c>
      <c r="P17" s="65">
        <f>VLOOKUP($A17,'Return Data'!$B$7:$R$2843,14,0)</f>
        <v>7.6997999999999998</v>
      </c>
      <c r="Q17" s="66">
        <f t="shared" si="7"/>
        <v>19</v>
      </c>
      <c r="R17" s="65">
        <f>VLOOKUP($A17,'Return Data'!$B$7:$R$2843,16,0)</f>
        <v>9.1699000000000002</v>
      </c>
      <c r="S17" s="67">
        <f t="shared" si="0"/>
        <v>6</v>
      </c>
    </row>
    <row r="18" spans="1:19" x14ac:dyDescent="0.3">
      <c r="A18" s="82" t="s">
        <v>1096</v>
      </c>
      <c r="B18" s="64">
        <f>VLOOKUP($A18,'Return Data'!$B$7:$R$2843,3,0)</f>
        <v>44321</v>
      </c>
      <c r="C18" s="65">
        <f>VLOOKUP($A18,'Return Data'!$B$7:$R$2843,4,0)</f>
        <v>16.8322</v>
      </c>
      <c r="D18" s="65">
        <f>VLOOKUP($A18,'Return Data'!$B$7:$R$2843,9,0)</f>
        <v>9.3523999999999994</v>
      </c>
      <c r="E18" s="66">
        <f t="shared" si="1"/>
        <v>18</v>
      </c>
      <c r="F18" s="65">
        <f>VLOOKUP($A18,'Return Data'!$B$7:$R$2843,10,0)</f>
        <v>8.6554000000000002</v>
      </c>
      <c r="G18" s="66">
        <f t="shared" si="2"/>
        <v>7</v>
      </c>
      <c r="H18" s="65">
        <f>VLOOKUP($A18,'Return Data'!$B$7:$R$2843,11,0)</f>
        <v>7.4785000000000004</v>
      </c>
      <c r="I18" s="66">
        <f t="shared" si="3"/>
        <v>3</v>
      </c>
      <c r="J18" s="65">
        <f>VLOOKUP($A18,'Return Data'!$B$7:$R$2843,12,0)</f>
        <v>9.5832999999999995</v>
      </c>
      <c r="K18" s="66">
        <f t="shared" si="4"/>
        <v>3</v>
      </c>
      <c r="L18" s="65">
        <f>VLOOKUP($A18,'Return Data'!$B$7:$R$2843,13,0)</f>
        <v>11.538</v>
      </c>
      <c r="M18" s="66">
        <f t="shared" si="5"/>
        <v>5</v>
      </c>
      <c r="N18" s="65">
        <f>VLOOKUP($A18,'Return Data'!$B$7:$R$2843,17,0)</f>
        <v>9.5251999999999999</v>
      </c>
      <c r="O18" s="66">
        <f t="shared" si="6"/>
        <v>14</v>
      </c>
      <c r="P18" s="65">
        <f>VLOOKUP($A18,'Return Data'!$B$7:$R$2843,14,0)</f>
        <v>8.2111999999999998</v>
      </c>
      <c r="Q18" s="66">
        <f t="shared" si="7"/>
        <v>17</v>
      </c>
      <c r="R18" s="65">
        <f>VLOOKUP($A18,'Return Data'!$B$7:$R$2843,16,0)</f>
        <v>8.6773000000000007</v>
      </c>
      <c r="S18" s="67">
        <f t="shared" si="0"/>
        <v>15</v>
      </c>
    </row>
    <row r="19" spans="1:19" x14ac:dyDescent="0.3">
      <c r="A19" s="82" t="s">
        <v>1099</v>
      </c>
      <c r="B19" s="64">
        <f>VLOOKUP($A19,'Return Data'!$B$7:$R$2843,3,0)</f>
        <v>44321</v>
      </c>
      <c r="C19" s="65">
        <f>VLOOKUP($A19,'Return Data'!$B$7:$R$2843,4,0)</f>
        <v>11.401199999999999</v>
      </c>
      <c r="D19" s="65">
        <f>VLOOKUP($A19,'Return Data'!$B$7:$R$2843,9,0)</f>
        <v>7.2785000000000002</v>
      </c>
      <c r="E19" s="66">
        <f t="shared" si="1"/>
        <v>31</v>
      </c>
      <c r="F19" s="65">
        <f>VLOOKUP($A19,'Return Data'!$B$7:$R$2843,10,0)</f>
        <v>5.8780000000000001</v>
      </c>
      <c r="G19" s="66">
        <f t="shared" si="2"/>
        <v>22</v>
      </c>
      <c r="H19" s="65">
        <f>VLOOKUP($A19,'Return Data'!$B$7:$R$2843,11,0)</f>
        <v>5.5858999999999996</v>
      </c>
      <c r="I19" s="66">
        <f t="shared" si="3"/>
        <v>7</v>
      </c>
      <c r="J19" s="65">
        <f>VLOOKUP($A19,'Return Data'!$B$7:$R$2843,12,0)</f>
        <v>3.9826999999999999</v>
      </c>
      <c r="K19" s="66">
        <f t="shared" si="4"/>
        <v>15</v>
      </c>
      <c r="L19" s="65">
        <f>VLOOKUP($A19,'Return Data'!$B$7:$R$2843,13,0)</f>
        <v>3.8218999999999999</v>
      </c>
      <c r="M19" s="66">
        <f t="shared" si="5"/>
        <v>29</v>
      </c>
      <c r="N19" s="65">
        <f>VLOOKUP($A19,'Return Data'!$B$7:$R$2843,17,0)</f>
        <v>-12.512499999999999</v>
      </c>
      <c r="O19" s="66">
        <f t="shared" si="6"/>
        <v>30</v>
      </c>
      <c r="P19" s="65">
        <f>VLOOKUP($A19,'Return Data'!$B$7:$R$2843,14,0)</f>
        <v>-7.5856000000000003</v>
      </c>
      <c r="Q19" s="66">
        <f t="shared" si="7"/>
        <v>29</v>
      </c>
      <c r="R19" s="65">
        <f>VLOOKUP($A19,'Return Data'!$B$7:$R$2843,16,0)</f>
        <v>1.9291</v>
      </c>
      <c r="S19" s="67">
        <f t="shared" si="0"/>
        <v>30</v>
      </c>
    </row>
    <row r="20" spans="1:19" x14ac:dyDescent="0.3">
      <c r="A20" s="82" t="s">
        <v>1101</v>
      </c>
      <c r="B20" s="64">
        <f>VLOOKUP($A20,'Return Data'!$B$7:$R$2843,3,0)</f>
        <v>44321</v>
      </c>
      <c r="C20" s="65">
        <f>VLOOKUP($A20,'Return Data'!$B$7:$R$2843,4,0)</f>
        <v>4.4200000000000003E-2</v>
      </c>
      <c r="D20" s="65">
        <f>VLOOKUP($A20,'Return Data'!$B$7:$R$2843,9,0)</f>
        <v>11.1111</v>
      </c>
      <c r="E20" s="66">
        <f t="shared" si="1"/>
        <v>7</v>
      </c>
      <c r="F20" s="65">
        <f>VLOOKUP($A20,'Return Data'!$B$7:$R$2843,10,0)</f>
        <v>11.445</v>
      </c>
      <c r="G20" s="66">
        <f t="shared" si="2"/>
        <v>4</v>
      </c>
      <c r="H20" s="65">
        <f>VLOOKUP($A20,'Return Data'!$B$7:$R$2843,11,0)</f>
        <v>-41.921599999999998</v>
      </c>
      <c r="I20" s="66">
        <f t="shared" si="3"/>
        <v>34</v>
      </c>
      <c r="J20" s="65"/>
      <c r="K20" s="66"/>
      <c r="L20" s="65"/>
      <c r="M20" s="66"/>
      <c r="N20" s="65"/>
      <c r="O20" s="66"/>
      <c r="P20" s="65"/>
      <c r="Q20" s="66"/>
      <c r="R20" s="65">
        <f>VLOOKUP($A20,'Return Data'!$B$7:$R$2843,16,0)</f>
        <v>-16.2317</v>
      </c>
      <c r="S20" s="67">
        <f t="shared" si="0"/>
        <v>33</v>
      </c>
    </row>
    <row r="21" spans="1:19" x14ac:dyDescent="0.3">
      <c r="A21" s="82" t="s">
        <v>1104</v>
      </c>
      <c r="B21" s="64">
        <f>VLOOKUP($A21,'Return Data'!$B$7:$R$2843,3,0)</f>
        <v>44321</v>
      </c>
      <c r="C21" s="65">
        <f>VLOOKUP($A21,'Return Data'!$B$7:$R$2843,4,0)</f>
        <v>41.873199999999997</v>
      </c>
      <c r="D21" s="65">
        <f>VLOOKUP($A21,'Return Data'!$B$7:$R$2843,9,0)</f>
        <v>8.7650000000000006</v>
      </c>
      <c r="E21" s="66">
        <f t="shared" si="1"/>
        <v>23</v>
      </c>
      <c r="F21" s="65">
        <f>VLOOKUP($A21,'Return Data'!$B$7:$R$2843,10,0)</f>
        <v>6.2645999999999997</v>
      </c>
      <c r="G21" s="66">
        <f t="shared" si="2"/>
        <v>20</v>
      </c>
      <c r="H21" s="65">
        <f>VLOOKUP($A21,'Return Data'!$B$7:$R$2843,11,0)</f>
        <v>4.1928999999999998</v>
      </c>
      <c r="I21" s="66">
        <f t="shared" si="3"/>
        <v>10</v>
      </c>
      <c r="J21" s="65">
        <f>VLOOKUP($A21,'Return Data'!$B$7:$R$2843,12,0)</f>
        <v>6.7516999999999996</v>
      </c>
      <c r="K21" s="66">
        <f>RANK(J21,J$8:J$42,0)</f>
        <v>8</v>
      </c>
      <c r="L21" s="65">
        <f>VLOOKUP($A21,'Return Data'!$B$7:$R$2843,13,0)</f>
        <v>9.8500999999999994</v>
      </c>
      <c r="M21" s="66">
        <f>RANK(L21,L$8:L$42,0)</f>
        <v>9</v>
      </c>
      <c r="N21" s="65">
        <f>VLOOKUP($A21,'Return Data'!$B$7:$R$2843,17,0)</f>
        <v>11.065300000000001</v>
      </c>
      <c r="O21" s="66">
        <f>RANK(N21,N$8:N$42,0)</f>
        <v>3</v>
      </c>
      <c r="P21" s="65">
        <f>VLOOKUP($A21,'Return Data'!$B$7:$R$2843,14,0)</f>
        <v>10.0535</v>
      </c>
      <c r="Q21" s="66">
        <f>RANK(P21,P$8:P$42,0)</f>
        <v>5</v>
      </c>
      <c r="R21" s="65">
        <f>VLOOKUP($A21,'Return Data'!$B$7:$R$2843,16,0)</f>
        <v>10.069699999999999</v>
      </c>
      <c r="S21" s="67">
        <f t="shared" si="0"/>
        <v>2</v>
      </c>
    </row>
    <row r="22" spans="1:19" x14ac:dyDescent="0.3">
      <c r="A22" s="82" t="s">
        <v>1107</v>
      </c>
      <c r="B22" s="64">
        <f>VLOOKUP($A22,'Return Data'!$B$7:$R$2843,3,0)</f>
        <v>44321</v>
      </c>
      <c r="C22" s="65">
        <f>VLOOKUP($A22,'Return Data'!$B$7:$R$2843,4,0)</f>
        <v>62.5197</v>
      </c>
      <c r="D22" s="65">
        <f>VLOOKUP($A22,'Return Data'!$B$7:$R$2843,9,0)</f>
        <v>9.3125</v>
      </c>
      <c r="E22" s="66">
        <f t="shared" si="1"/>
        <v>20</v>
      </c>
      <c r="F22" s="65">
        <f>VLOOKUP($A22,'Return Data'!$B$7:$R$2843,10,0)</f>
        <v>6.2866</v>
      </c>
      <c r="G22" s="66">
        <f t="shared" si="2"/>
        <v>19</v>
      </c>
      <c r="H22" s="65">
        <f>VLOOKUP($A22,'Return Data'!$B$7:$R$2843,11,0)</f>
        <v>2.6356999999999999</v>
      </c>
      <c r="I22" s="66">
        <f t="shared" si="3"/>
        <v>22</v>
      </c>
      <c r="J22" s="65">
        <f>VLOOKUP($A22,'Return Data'!$B$7:$R$2843,12,0)</f>
        <v>3.3342000000000001</v>
      </c>
      <c r="K22" s="66">
        <f>RANK(J22,J$8:J$42,0)</f>
        <v>22</v>
      </c>
      <c r="L22" s="65">
        <f>VLOOKUP($A22,'Return Data'!$B$7:$R$2843,13,0)</f>
        <v>6.9226000000000001</v>
      </c>
      <c r="M22" s="66">
        <f>RANK(L22,L$8:L$42,0)</f>
        <v>18</v>
      </c>
      <c r="N22" s="65">
        <f>VLOOKUP($A22,'Return Data'!$B$7:$R$2843,17,0)</f>
        <v>7.1673</v>
      </c>
      <c r="O22" s="66">
        <f>RANK(N22,N$8:N$42,0)</f>
        <v>21</v>
      </c>
      <c r="P22" s="65">
        <f>VLOOKUP($A22,'Return Data'!$B$7:$R$2843,14,0)</f>
        <v>7.0763999999999996</v>
      </c>
      <c r="Q22" s="66">
        <f>RANK(P22,P$8:P$42,0)</f>
        <v>20</v>
      </c>
      <c r="R22" s="65">
        <f>VLOOKUP($A22,'Return Data'!$B$7:$R$2843,16,0)</f>
        <v>7.8280000000000003</v>
      </c>
      <c r="S22" s="67">
        <f t="shared" si="0"/>
        <v>21</v>
      </c>
    </row>
    <row r="23" spans="1:19" x14ac:dyDescent="0.3">
      <c r="A23" s="82" t="s">
        <v>1108</v>
      </c>
      <c r="B23" s="64">
        <f>VLOOKUP($A23,'Return Data'!$B$7:$R$2843,3,0)</f>
        <v>44321</v>
      </c>
      <c r="C23" s="65">
        <f>VLOOKUP($A23,'Return Data'!$B$7:$R$2843,4,0)</f>
        <v>30.888500000000001</v>
      </c>
      <c r="D23" s="65">
        <f>VLOOKUP($A23,'Return Data'!$B$7:$R$2843,9,0)</f>
        <v>8.6198999999999995</v>
      </c>
      <c r="E23" s="66">
        <f t="shared" si="1"/>
        <v>25</v>
      </c>
      <c r="F23" s="65">
        <f>VLOOKUP($A23,'Return Data'!$B$7:$R$2843,10,0)</f>
        <v>8.4420000000000002</v>
      </c>
      <c r="G23" s="66">
        <f t="shared" si="2"/>
        <v>9</v>
      </c>
      <c r="H23" s="65">
        <f>VLOOKUP($A23,'Return Data'!$B$7:$R$2843,11,0)</f>
        <v>5.3038999999999996</v>
      </c>
      <c r="I23" s="66">
        <f t="shared" si="3"/>
        <v>8</v>
      </c>
      <c r="J23" s="65">
        <f>VLOOKUP($A23,'Return Data'!$B$7:$R$2843,12,0)</f>
        <v>6.3352000000000004</v>
      </c>
      <c r="K23" s="66">
        <f>RANK(J23,J$8:J$42,0)</f>
        <v>9</v>
      </c>
      <c r="L23" s="65">
        <f>VLOOKUP($A23,'Return Data'!$B$7:$R$2843,13,0)</f>
        <v>10.084099999999999</v>
      </c>
      <c r="M23" s="66">
        <f>RANK(L23,L$8:L$42,0)</f>
        <v>7</v>
      </c>
      <c r="N23" s="65">
        <f>VLOOKUP($A23,'Return Data'!$B$7:$R$2843,17,0)</f>
        <v>1.2457</v>
      </c>
      <c r="O23" s="66">
        <f>RANK(N23,N$8:N$42,0)</f>
        <v>27</v>
      </c>
      <c r="P23" s="65">
        <f>VLOOKUP($A23,'Return Data'!$B$7:$R$2843,14,0)</f>
        <v>2.9316</v>
      </c>
      <c r="Q23" s="66">
        <f>RANK(P23,P$8:P$42,0)</f>
        <v>27</v>
      </c>
      <c r="R23" s="65">
        <f>VLOOKUP($A23,'Return Data'!$B$7:$R$2843,16,0)</f>
        <v>6.7891000000000004</v>
      </c>
      <c r="S23" s="67">
        <f t="shared" si="0"/>
        <v>25</v>
      </c>
    </row>
    <row r="24" spans="1:19" x14ac:dyDescent="0.3">
      <c r="A24" s="82" t="s">
        <v>1109</v>
      </c>
      <c r="B24" s="64">
        <f>VLOOKUP($A24,'Return Data'!$B$7:$R$2843,3,0)</f>
        <v>44321</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30</v>
      </c>
      <c r="J24" s="65">
        <f>VLOOKUP($A24,'Return Data'!$B$7:$R$2843,12,0)</f>
        <v>0</v>
      </c>
      <c r="K24" s="66">
        <f>RANK(J24,J$8:J$42,0)</f>
        <v>31</v>
      </c>
      <c r="L24" s="65">
        <f>VLOOKUP($A24,'Return Data'!$B$7:$R$2843,13,0)</f>
        <v>-25.026900000000001</v>
      </c>
      <c r="M24" s="66">
        <f>RANK(L24,L$8:L$42,0)</f>
        <v>31</v>
      </c>
      <c r="N24" s="65"/>
      <c r="O24" s="66"/>
      <c r="P24" s="65"/>
      <c r="Q24" s="66"/>
      <c r="R24" s="65">
        <f>VLOOKUP($A24,'Return Data'!$B$7:$R$2843,16,0)</f>
        <v>-23.874600000000001</v>
      </c>
      <c r="S24" s="67">
        <f t="shared" si="0"/>
        <v>35</v>
      </c>
    </row>
    <row r="25" spans="1:19" x14ac:dyDescent="0.3">
      <c r="A25" s="82" t="s">
        <v>1114</v>
      </c>
      <c r="B25" s="64">
        <f>VLOOKUP($A25,'Return Data'!$B$7:$R$2843,3,0)</f>
        <v>44321</v>
      </c>
      <c r="C25" s="65">
        <f>VLOOKUP($A25,'Return Data'!$B$7:$R$2843,4,0)</f>
        <v>8.6099999999999996E-2</v>
      </c>
      <c r="D25" s="65">
        <f>VLOOKUP($A25,'Return Data'!$B$7:$R$2843,9,0)</f>
        <v>11.4107</v>
      </c>
      <c r="E25" s="66">
        <f t="shared" si="1"/>
        <v>5</v>
      </c>
      <c r="F25" s="65">
        <f>VLOOKUP($A25,'Return Data'!$B$7:$R$2843,10,0)</f>
        <v>11.759499999999999</v>
      </c>
      <c r="G25" s="66">
        <f t="shared" si="2"/>
        <v>3</v>
      </c>
      <c r="H25" s="65">
        <f>VLOOKUP($A25,'Return Data'!$B$7:$R$2843,11,0)</f>
        <v>-41.040399999999998</v>
      </c>
      <c r="I25" s="66">
        <f t="shared" si="3"/>
        <v>33</v>
      </c>
      <c r="J25" s="65"/>
      <c r="K25" s="66"/>
      <c r="L25" s="65"/>
      <c r="M25" s="66"/>
      <c r="N25" s="65"/>
      <c r="O25" s="66"/>
      <c r="P25" s="65"/>
      <c r="Q25" s="66"/>
      <c r="R25" s="65">
        <f>VLOOKUP($A25,'Return Data'!$B$7:$R$2843,16,0)</f>
        <v>-12.749599999999999</v>
      </c>
      <c r="S25" s="67">
        <f t="shared" si="0"/>
        <v>31</v>
      </c>
    </row>
    <row r="26" spans="1:19" x14ac:dyDescent="0.3">
      <c r="A26" s="82" t="s">
        <v>1116</v>
      </c>
      <c r="B26" s="64">
        <f>VLOOKUP($A26,'Return Data'!$B$7:$R$2843,3,0)</f>
        <v>44321</v>
      </c>
      <c r="C26" s="65">
        <f>VLOOKUP($A26,'Return Data'!$B$7:$R$2843,4,0)</f>
        <v>14.7309</v>
      </c>
      <c r="D26" s="65">
        <f>VLOOKUP($A26,'Return Data'!$B$7:$R$2843,9,0)</f>
        <v>7.1363000000000003</v>
      </c>
      <c r="E26" s="66">
        <f t="shared" si="1"/>
        <v>32</v>
      </c>
      <c r="F26" s="65">
        <f>VLOOKUP($A26,'Return Data'!$B$7:$R$2843,10,0)</f>
        <v>4.9534000000000002</v>
      </c>
      <c r="G26" s="66">
        <f t="shared" si="2"/>
        <v>27</v>
      </c>
      <c r="H26" s="65">
        <f>VLOOKUP($A26,'Return Data'!$B$7:$R$2843,11,0)</f>
        <v>2.8544</v>
      </c>
      <c r="I26" s="66">
        <f t="shared" si="3"/>
        <v>21</v>
      </c>
      <c r="J26" s="65">
        <f>VLOOKUP($A26,'Return Data'!$B$7:$R$2843,12,0)</f>
        <v>4.5274999999999999</v>
      </c>
      <c r="K26" s="66">
        <f t="shared" ref="K26:K38" si="8">RANK(J26,J$8:J$42,0)</f>
        <v>12</v>
      </c>
      <c r="L26" s="65">
        <f>VLOOKUP($A26,'Return Data'!$B$7:$R$2843,13,0)</f>
        <v>3.1589999999999998</v>
      </c>
      <c r="M26" s="66">
        <f t="shared" ref="M26:M38" si="9">RANK(L26,L$8:L$42,0)</f>
        <v>30</v>
      </c>
      <c r="N26" s="65">
        <f>VLOOKUP($A26,'Return Data'!$B$7:$R$2843,17,0)</f>
        <v>2.9022999999999999</v>
      </c>
      <c r="O26" s="66">
        <f t="shared" ref="O26:O38" si="10">RANK(N26,N$8:N$42,0)</f>
        <v>25</v>
      </c>
      <c r="P26" s="65">
        <f>VLOOKUP($A26,'Return Data'!$B$7:$R$2843,14,0)</f>
        <v>4.0107999999999997</v>
      </c>
      <c r="Q26" s="66">
        <f t="shared" ref="Q26:Q38" si="11">RANK(P26,P$8:P$42,0)</f>
        <v>24</v>
      </c>
      <c r="R26" s="65">
        <f>VLOOKUP($A26,'Return Data'!$B$7:$R$2843,16,0)</f>
        <v>6.5545999999999998</v>
      </c>
      <c r="S26" s="67">
        <f t="shared" si="0"/>
        <v>27</v>
      </c>
    </row>
    <row r="27" spans="1:19" x14ac:dyDescent="0.3">
      <c r="A27" s="82" t="s">
        <v>1121</v>
      </c>
      <c r="B27" s="64">
        <f>VLOOKUP($A27,'Return Data'!$B$7:$R$2843,3,0)</f>
        <v>44321</v>
      </c>
      <c r="C27" s="65">
        <f>VLOOKUP($A27,'Return Data'!$B$7:$R$2843,4,0)</f>
        <v>104.49039999999999</v>
      </c>
      <c r="D27" s="65">
        <f>VLOOKUP($A27,'Return Data'!$B$7:$R$2843,9,0)</f>
        <v>11.6175</v>
      </c>
      <c r="E27" s="66">
        <f t="shared" si="1"/>
        <v>3</v>
      </c>
      <c r="F27" s="65">
        <f>VLOOKUP($A27,'Return Data'!$B$7:$R$2843,10,0)</f>
        <v>8.5982000000000003</v>
      </c>
      <c r="G27" s="66">
        <f t="shared" si="2"/>
        <v>8</v>
      </c>
      <c r="H27" s="65">
        <f>VLOOKUP($A27,'Return Data'!$B$7:$R$2843,11,0)</f>
        <v>3.4201000000000001</v>
      </c>
      <c r="I27" s="66">
        <f t="shared" si="3"/>
        <v>14</v>
      </c>
      <c r="J27" s="65">
        <f>VLOOKUP($A27,'Return Data'!$B$7:$R$2843,12,0)</f>
        <v>4.4154999999999998</v>
      </c>
      <c r="K27" s="66">
        <f t="shared" si="8"/>
        <v>14</v>
      </c>
      <c r="L27" s="65">
        <f>VLOOKUP($A27,'Return Data'!$B$7:$R$2843,13,0)</f>
        <v>8.8567999999999998</v>
      </c>
      <c r="M27" s="66">
        <f t="shared" si="9"/>
        <v>12</v>
      </c>
      <c r="N27" s="65">
        <f>VLOOKUP($A27,'Return Data'!$B$7:$R$2843,17,0)</f>
        <v>10.942399999999999</v>
      </c>
      <c r="O27" s="66">
        <f t="shared" si="10"/>
        <v>4</v>
      </c>
      <c r="P27" s="65">
        <f>VLOOKUP($A27,'Return Data'!$B$7:$R$2843,14,0)</f>
        <v>10.211600000000001</v>
      </c>
      <c r="Q27" s="66">
        <f t="shared" si="11"/>
        <v>2</v>
      </c>
      <c r="R27" s="65">
        <f>VLOOKUP($A27,'Return Data'!$B$7:$R$2843,16,0)</f>
        <v>8.7509999999999994</v>
      </c>
      <c r="S27" s="67">
        <f t="shared" si="0"/>
        <v>12</v>
      </c>
    </row>
    <row r="28" spans="1:19" x14ac:dyDescent="0.3">
      <c r="A28" s="82" t="s">
        <v>1122</v>
      </c>
      <c r="B28" s="64">
        <f>VLOOKUP($A28,'Return Data'!$B$7:$R$2843,3,0)</f>
        <v>44321</v>
      </c>
      <c r="C28" s="65">
        <f>VLOOKUP($A28,'Return Data'!$B$7:$R$2843,4,0)</f>
        <v>48.78</v>
      </c>
      <c r="D28" s="65">
        <f>VLOOKUP($A28,'Return Data'!$B$7:$R$2843,9,0)</f>
        <v>9.5725999999999996</v>
      </c>
      <c r="E28" s="66">
        <f t="shared" si="1"/>
        <v>14</v>
      </c>
      <c r="F28" s="65">
        <f>VLOOKUP($A28,'Return Data'!$B$7:$R$2843,10,0)</f>
        <v>6.9850000000000003</v>
      </c>
      <c r="G28" s="66">
        <f t="shared" si="2"/>
        <v>15</v>
      </c>
      <c r="H28" s="65">
        <f>VLOOKUP($A28,'Return Data'!$B$7:$R$2843,11,0)</f>
        <v>2.9662000000000002</v>
      </c>
      <c r="I28" s="66">
        <f t="shared" si="3"/>
        <v>17</v>
      </c>
      <c r="J28" s="65">
        <f>VLOOKUP($A28,'Return Data'!$B$7:$R$2843,12,0)</f>
        <v>3.6377999999999999</v>
      </c>
      <c r="K28" s="66">
        <f t="shared" si="8"/>
        <v>20</v>
      </c>
      <c r="L28" s="65">
        <f>VLOOKUP($A28,'Return Data'!$B$7:$R$2843,13,0)</f>
        <v>7.3737000000000004</v>
      </c>
      <c r="M28" s="66">
        <f t="shared" si="9"/>
        <v>15</v>
      </c>
      <c r="N28" s="65">
        <f>VLOOKUP($A28,'Return Data'!$B$7:$R$2843,17,0)</f>
        <v>10.225</v>
      </c>
      <c r="O28" s="66">
        <f t="shared" si="10"/>
        <v>12</v>
      </c>
      <c r="P28" s="65">
        <f>VLOOKUP($A28,'Return Data'!$B$7:$R$2843,14,0)</f>
        <v>9.4710999999999999</v>
      </c>
      <c r="Q28" s="66">
        <f t="shared" si="11"/>
        <v>9</v>
      </c>
      <c r="R28" s="65">
        <f>VLOOKUP($A28,'Return Data'!$B$7:$R$2843,16,0)</f>
        <v>8.7914999999999992</v>
      </c>
      <c r="S28" s="67">
        <f t="shared" si="0"/>
        <v>11</v>
      </c>
    </row>
    <row r="29" spans="1:19" x14ac:dyDescent="0.3">
      <c r="A29" s="82" t="s">
        <v>1125</v>
      </c>
      <c r="B29" s="64">
        <f>VLOOKUP($A29,'Return Data'!$B$7:$R$2843,3,0)</f>
        <v>44321</v>
      </c>
      <c r="C29" s="65">
        <f>VLOOKUP($A29,'Return Data'!$B$7:$R$2843,4,0)</f>
        <v>49.784999999999997</v>
      </c>
      <c r="D29" s="65">
        <f>VLOOKUP($A29,'Return Data'!$B$7:$R$2843,9,0)</f>
        <v>9.8445999999999998</v>
      </c>
      <c r="E29" s="66">
        <f t="shared" si="1"/>
        <v>11</v>
      </c>
      <c r="F29" s="65">
        <f>VLOOKUP($A29,'Return Data'!$B$7:$R$2843,10,0)</f>
        <v>5.7934999999999999</v>
      </c>
      <c r="G29" s="66">
        <f t="shared" si="2"/>
        <v>24</v>
      </c>
      <c r="H29" s="65">
        <f>VLOOKUP($A29,'Return Data'!$B$7:$R$2843,11,0)</f>
        <v>3.0259999999999998</v>
      </c>
      <c r="I29" s="66">
        <f t="shared" si="3"/>
        <v>16</v>
      </c>
      <c r="J29" s="65">
        <f>VLOOKUP($A29,'Return Data'!$B$7:$R$2843,12,0)</f>
        <v>3.8569</v>
      </c>
      <c r="K29" s="66">
        <f t="shared" si="8"/>
        <v>17</v>
      </c>
      <c r="L29" s="65">
        <f>VLOOKUP($A29,'Return Data'!$B$7:$R$2843,13,0)</f>
        <v>6.3853</v>
      </c>
      <c r="M29" s="66">
        <f t="shared" si="9"/>
        <v>20</v>
      </c>
      <c r="N29" s="65">
        <f>VLOOKUP($A29,'Return Data'!$B$7:$R$2843,17,0)</f>
        <v>8.6730999999999998</v>
      </c>
      <c r="O29" s="66">
        <f t="shared" si="10"/>
        <v>19</v>
      </c>
      <c r="P29" s="65">
        <f>VLOOKUP($A29,'Return Data'!$B$7:$R$2843,14,0)</f>
        <v>7.9828000000000001</v>
      </c>
      <c r="Q29" s="66">
        <f t="shared" si="11"/>
        <v>18</v>
      </c>
      <c r="R29" s="65">
        <f>VLOOKUP($A29,'Return Data'!$B$7:$R$2843,16,0)</f>
        <v>7.8625999999999996</v>
      </c>
      <c r="S29" s="67">
        <f t="shared" si="0"/>
        <v>20</v>
      </c>
    </row>
    <row r="30" spans="1:19" x14ac:dyDescent="0.3">
      <c r="A30" s="82" t="s">
        <v>1127</v>
      </c>
      <c r="B30" s="64">
        <f>VLOOKUP($A30,'Return Data'!$B$7:$R$2843,3,0)</f>
        <v>44321</v>
      </c>
      <c r="C30" s="65">
        <f>VLOOKUP($A30,'Return Data'!$B$7:$R$2843,4,0)</f>
        <v>36.946199999999997</v>
      </c>
      <c r="D30" s="65">
        <f>VLOOKUP($A30,'Return Data'!$B$7:$R$2843,9,0)</f>
        <v>8.4923999999999999</v>
      </c>
      <c r="E30" s="66">
        <f t="shared" si="1"/>
        <v>26</v>
      </c>
      <c r="F30" s="65">
        <f>VLOOKUP($A30,'Return Data'!$B$7:$R$2843,10,0)</f>
        <v>4.4081999999999999</v>
      </c>
      <c r="G30" s="66">
        <f t="shared" si="2"/>
        <v>29</v>
      </c>
      <c r="H30" s="65">
        <f>VLOOKUP($A30,'Return Data'!$B$7:$R$2843,11,0)</f>
        <v>1.3333999999999999</v>
      </c>
      <c r="I30" s="66">
        <f t="shared" si="3"/>
        <v>27</v>
      </c>
      <c r="J30" s="65">
        <f>VLOOKUP($A30,'Return Data'!$B$7:$R$2843,12,0)</f>
        <v>2.5076999999999998</v>
      </c>
      <c r="K30" s="66">
        <f t="shared" si="8"/>
        <v>24</v>
      </c>
      <c r="L30" s="65">
        <f>VLOOKUP($A30,'Return Data'!$B$7:$R$2843,13,0)</f>
        <v>4.8811999999999998</v>
      </c>
      <c r="M30" s="66">
        <f t="shared" si="9"/>
        <v>27</v>
      </c>
      <c r="N30" s="65">
        <f>VLOOKUP($A30,'Return Data'!$B$7:$R$2843,17,0)</f>
        <v>8.9604999999999997</v>
      </c>
      <c r="O30" s="66">
        <f t="shared" si="10"/>
        <v>16</v>
      </c>
      <c r="P30" s="65">
        <f>VLOOKUP($A30,'Return Data'!$B$7:$R$2843,14,0)</f>
        <v>8.9519000000000002</v>
      </c>
      <c r="Q30" s="66">
        <f t="shared" si="11"/>
        <v>14</v>
      </c>
      <c r="R30" s="65">
        <f>VLOOKUP($A30,'Return Data'!$B$7:$R$2843,16,0)</f>
        <v>7.6224999999999996</v>
      </c>
      <c r="S30" s="67">
        <f t="shared" si="0"/>
        <v>23</v>
      </c>
    </row>
    <row r="31" spans="1:19" x14ac:dyDescent="0.3">
      <c r="A31" s="82" t="s">
        <v>1129</v>
      </c>
      <c r="B31" s="64">
        <f>VLOOKUP($A31,'Return Data'!$B$7:$R$2843,3,0)</f>
        <v>44321</v>
      </c>
      <c r="C31" s="65">
        <f>VLOOKUP($A31,'Return Data'!$B$7:$R$2843,4,0)</f>
        <v>32.342100000000002</v>
      </c>
      <c r="D31" s="65">
        <f>VLOOKUP($A31,'Return Data'!$B$7:$R$2843,9,0)</f>
        <v>10.4377</v>
      </c>
      <c r="E31" s="66">
        <f t="shared" si="1"/>
        <v>9</v>
      </c>
      <c r="F31" s="65">
        <f>VLOOKUP($A31,'Return Data'!$B$7:$R$2843,10,0)</f>
        <v>7.7572999999999999</v>
      </c>
      <c r="G31" s="66">
        <f t="shared" si="2"/>
        <v>13</v>
      </c>
      <c r="H31" s="65">
        <f>VLOOKUP($A31,'Return Data'!$B$7:$R$2843,11,0)</f>
        <v>3.2302</v>
      </c>
      <c r="I31" s="66">
        <f t="shared" si="3"/>
        <v>15</v>
      </c>
      <c r="J31" s="65">
        <f>VLOOKUP($A31,'Return Data'!$B$7:$R$2843,12,0)</f>
        <v>4.68</v>
      </c>
      <c r="K31" s="66">
        <f t="shared" si="8"/>
        <v>11</v>
      </c>
      <c r="L31" s="65">
        <f>VLOOKUP($A31,'Return Data'!$B$7:$R$2843,13,0)</f>
        <v>9.0236999999999998</v>
      </c>
      <c r="M31" s="66">
        <f t="shared" si="9"/>
        <v>11</v>
      </c>
      <c r="N31" s="65">
        <f>VLOOKUP($A31,'Return Data'!$B$7:$R$2843,17,0)</f>
        <v>10.6998</v>
      </c>
      <c r="O31" s="66">
        <f t="shared" si="10"/>
        <v>5</v>
      </c>
      <c r="P31" s="65">
        <f>VLOOKUP($A31,'Return Data'!$B$7:$R$2843,14,0)</f>
        <v>9.6281999999999996</v>
      </c>
      <c r="Q31" s="66">
        <f t="shared" si="11"/>
        <v>8</v>
      </c>
      <c r="R31" s="65">
        <f>VLOOKUP($A31,'Return Data'!$B$7:$R$2843,16,0)</f>
        <v>8.9297000000000004</v>
      </c>
      <c r="S31" s="67">
        <f t="shared" si="0"/>
        <v>8</v>
      </c>
    </row>
    <row r="32" spans="1:19" x14ac:dyDescent="0.3">
      <c r="A32" s="82" t="s">
        <v>1130</v>
      </c>
      <c r="B32" s="64">
        <f>VLOOKUP($A32,'Return Data'!$B$7:$R$2843,3,0)</f>
        <v>44321</v>
      </c>
      <c r="C32" s="65">
        <f>VLOOKUP($A32,'Return Data'!$B$7:$R$2843,4,0)</f>
        <v>56.861499999999999</v>
      </c>
      <c r="D32" s="65">
        <f>VLOOKUP($A32,'Return Data'!$B$7:$R$2843,9,0)</f>
        <v>8.1052999999999997</v>
      </c>
      <c r="E32" s="66">
        <f t="shared" si="1"/>
        <v>28</v>
      </c>
      <c r="F32" s="65">
        <f>VLOOKUP($A32,'Return Data'!$B$7:$R$2843,10,0)</f>
        <v>4.4009</v>
      </c>
      <c r="G32" s="66">
        <f t="shared" si="2"/>
        <v>30</v>
      </c>
      <c r="H32" s="65">
        <f>VLOOKUP($A32,'Return Data'!$B$7:$R$2843,11,0)</f>
        <v>1.0739000000000001</v>
      </c>
      <c r="I32" s="66">
        <f t="shared" si="3"/>
        <v>28</v>
      </c>
      <c r="J32" s="65">
        <f>VLOOKUP($A32,'Return Data'!$B$7:$R$2843,12,0)</f>
        <v>2.2734000000000001</v>
      </c>
      <c r="K32" s="66">
        <f t="shared" si="8"/>
        <v>26</v>
      </c>
      <c r="L32" s="65">
        <f>VLOOKUP($A32,'Return Data'!$B$7:$R$2843,13,0)</f>
        <v>5.3312999999999997</v>
      </c>
      <c r="M32" s="66">
        <f t="shared" si="9"/>
        <v>24</v>
      </c>
      <c r="N32" s="65">
        <f>VLOOKUP($A32,'Return Data'!$B$7:$R$2843,17,0)</f>
        <v>10.390700000000001</v>
      </c>
      <c r="O32" s="66">
        <f t="shared" si="10"/>
        <v>11</v>
      </c>
      <c r="P32" s="65">
        <f>VLOOKUP($A32,'Return Data'!$B$7:$R$2843,14,0)</f>
        <v>9.9624000000000006</v>
      </c>
      <c r="Q32" s="66">
        <f t="shared" si="11"/>
        <v>6</v>
      </c>
      <c r="R32" s="65">
        <f>VLOOKUP($A32,'Return Data'!$B$7:$R$2843,16,0)</f>
        <v>9.0479000000000003</v>
      </c>
      <c r="S32" s="67">
        <f t="shared" si="0"/>
        <v>7</v>
      </c>
    </row>
    <row r="33" spans="1:19" x14ac:dyDescent="0.3">
      <c r="A33" s="82" t="s">
        <v>1133</v>
      </c>
      <c r="B33" s="64">
        <f>VLOOKUP($A33,'Return Data'!$B$7:$R$2843,3,0)</f>
        <v>44321</v>
      </c>
      <c r="C33" s="65">
        <f>VLOOKUP($A33,'Return Data'!$B$7:$R$2843,4,0)</f>
        <v>54.3367</v>
      </c>
      <c r="D33" s="65">
        <f>VLOOKUP($A33,'Return Data'!$B$7:$R$2843,9,0)</f>
        <v>9.5526</v>
      </c>
      <c r="E33" s="66">
        <f t="shared" si="1"/>
        <v>15</v>
      </c>
      <c r="F33" s="65">
        <f>VLOOKUP($A33,'Return Data'!$B$7:$R$2843,10,0)</f>
        <v>3.4056000000000002</v>
      </c>
      <c r="G33" s="66">
        <f t="shared" si="2"/>
        <v>32</v>
      </c>
      <c r="H33" s="65">
        <f>VLOOKUP($A33,'Return Data'!$B$7:$R$2843,11,0)</f>
        <v>0.72030000000000005</v>
      </c>
      <c r="I33" s="66">
        <f t="shared" si="3"/>
        <v>29</v>
      </c>
      <c r="J33" s="65">
        <f>VLOOKUP($A33,'Return Data'!$B$7:$R$2843,12,0)</f>
        <v>1.9196</v>
      </c>
      <c r="K33" s="66">
        <f t="shared" si="8"/>
        <v>27</v>
      </c>
      <c r="L33" s="65">
        <f>VLOOKUP($A33,'Return Data'!$B$7:$R$2843,13,0)</f>
        <v>5.7058</v>
      </c>
      <c r="M33" s="66">
        <f t="shared" si="9"/>
        <v>23</v>
      </c>
      <c r="N33" s="65">
        <f>VLOOKUP($A33,'Return Data'!$B$7:$R$2843,17,0)</f>
        <v>0.99450000000000005</v>
      </c>
      <c r="O33" s="66">
        <f t="shared" si="10"/>
        <v>28</v>
      </c>
      <c r="P33" s="65">
        <f>VLOOKUP($A33,'Return Data'!$B$7:$R$2843,14,0)</f>
        <v>3.1589</v>
      </c>
      <c r="Q33" s="66">
        <f t="shared" si="11"/>
        <v>26</v>
      </c>
      <c r="R33" s="65">
        <f>VLOOKUP($A33,'Return Data'!$B$7:$R$2843,16,0)</f>
        <v>5.7079000000000004</v>
      </c>
      <c r="S33" s="67">
        <f t="shared" si="0"/>
        <v>29</v>
      </c>
    </row>
    <row r="34" spans="1:19" x14ac:dyDescent="0.3">
      <c r="A34" s="82" t="s">
        <v>1134</v>
      </c>
      <c r="B34" s="64">
        <f>VLOOKUP($A34,'Return Data'!$B$7:$R$2843,3,0)</f>
        <v>44321</v>
      </c>
      <c r="C34" s="65">
        <f>VLOOKUP($A34,'Return Data'!$B$7:$R$2843,4,0)</f>
        <v>65.219399999999993</v>
      </c>
      <c r="D34" s="65">
        <f>VLOOKUP($A34,'Return Data'!$B$7:$R$2843,9,0)</f>
        <v>6.6078000000000001</v>
      </c>
      <c r="E34" s="66">
        <f t="shared" si="1"/>
        <v>33</v>
      </c>
      <c r="F34" s="65">
        <f>VLOOKUP($A34,'Return Data'!$B$7:$R$2843,10,0)</f>
        <v>1.5578000000000001</v>
      </c>
      <c r="G34" s="66">
        <f t="shared" si="2"/>
        <v>33</v>
      </c>
      <c r="H34" s="65">
        <f>VLOOKUP($A34,'Return Data'!$B$7:$R$2843,11,0)</f>
        <v>2.9028</v>
      </c>
      <c r="I34" s="66">
        <f t="shared" si="3"/>
        <v>19</v>
      </c>
      <c r="J34" s="65">
        <f>VLOOKUP($A34,'Return Data'!$B$7:$R$2843,12,0)</f>
        <v>3.6488</v>
      </c>
      <c r="K34" s="66">
        <f t="shared" si="8"/>
        <v>19</v>
      </c>
      <c r="L34" s="65">
        <f>VLOOKUP($A34,'Return Data'!$B$7:$R$2843,13,0)</f>
        <v>7.2465000000000002</v>
      </c>
      <c r="M34" s="66">
        <f t="shared" si="9"/>
        <v>16</v>
      </c>
      <c r="N34" s="65">
        <f>VLOOKUP($A34,'Return Data'!$B$7:$R$2843,17,0)</f>
        <v>10.4382</v>
      </c>
      <c r="O34" s="66">
        <f t="shared" si="10"/>
        <v>9</v>
      </c>
      <c r="P34" s="65">
        <f>VLOOKUP($A34,'Return Data'!$B$7:$R$2843,14,0)</f>
        <v>9.8245000000000005</v>
      </c>
      <c r="Q34" s="66">
        <f t="shared" si="11"/>
        <v>7</v>
      </c>
      <c r="R34" s="65">
        <f>VLOOKUP($A34,'Return Data'!$B$7:$R$2843,16,0)</f>
        <v>8.3823000000000008</v>
      </c>
      <c r="S34" s="67">
        <f t="shared" si="0"/>
        <v>17</v>
      </c>
    </row>
    <row r="35" spans="1:19" x14ac:dyDescent="0.3">
      <c r="A35" s="82" t="s">
        <v>1137</v>
      </c>
      <c r="B35" s="64">
        <f>VLOOKUP($A35,'Return Data'!$B$7:$R$2843,3,0)</f>
        <v>44321</v>
      </c>
      <c r="C35" s="65">
        <f>VLOOKUP($A35,'Return Data'!$B$7:$R$2843,4,0)</f>
        <v>59.907800000000002</v>
      </c>
      <c r="D35" s="65">
        <f>VLOOKUP($A35,'Return Data'!$B$7:$R$2843,9,0)</f>
        <v>7.6308999999999996</v>
      </c>
      <c r="E35" s="66">
        <f t="shared" si="1"/>
        <v>29</v>
      </c>
      <c r="F35" s="65">
        <f>VLOOKUP($A35,'Return Data'!$B$7:$R$2843,10,0)</f>
        <v>5.3910999999999998</v>
      </c>
      <c r="G35" s="66">
        <f t="shared" si="2"/>
        <v>26</v>
      </c>
      <c r="H35" s="65">
        <f>VLOOKUP($A35,'Return Data'!$B$7:$R$2843,11,0)</f>
        <v>1.7048000000000001</v>
      </c>
      <c r="I35" s="66">
        <f t="shared" si="3"/>
        <v>25</v>
      </c>
      <c r="J35" s="65">
        <f>VLOOKUP($A35,'Return Data'!$B$7:$R$2843,12,0)</f>
        <v>1.8318000000000001</v>
      </c>
      <c r="K35" s="66">
        <f t="shared" si="8"/>
        <v>29</v>
      </c>
      <c r="L35" s="65">
        <f>VLOOKUP($A35,'Return Data'!$B$7:$R$2843,13,0)</f>
        <v>4.9946000000000002</v>
      </c>
      <c r="M35" s="66">
        <f t="shared" si="9"/>
        <v>26</v>
      </c>
      <c r="N35" s="65">
        <f>VLOOKUP($A35,'Return Data'!$B$7:$R$2843,17,0)</f>
        <v>8.9324999999999992</v>
      </c>
      <c r="O35" s="66">
        <f t="shared" si="10"/>
        <v>18</v>
      </c>
      <c r="P35" s="65">
        <f>VLOOKUP($A35,'Return Data'!$B$7:$R$2843,14,0)</f>
        <v>8.5456000000000003</v>
      </c>
      <c r="Q35" s="66">
        <f t="shared" si="11"/>
        <v>16</v>
      </c>
      <c r="R35" s="65">
        <f>VLOOKUP($A35,'Return Data'!$B$7:$R$2843,16,0)</f>
        <v>7.7031000000000001</v>
      </c>
      <c r="S35" s="67">
        <f t="shared" si="0"/>
        <v>22</v>
      </c>
    </row>
    <row r="36" spans="1:19" x14ac:dyDescent="0.3">
      <c r="A36" s="82" t="s">
        <v>1139</v>
      </c>
      <c r="B36" s="64">
        <f>VLOOKUP($A36,'Return Data'!$B$7:$R$2843,3,0)</f>
        <v>44321</v>
      </c>
      <c r="C36" s="65">
        <f>VLOOKUP($A36,'Return Data'!$B$7:$R$2843,4,0)</f>
        <v>76.281199999999998</v>
      </c>
      <c r="D36" s="65">
        <f>VLOOKUP($A36,'Return Data'!$B$7:$R$2843,9,0)</f>
        <v>9.3201000000000001</v>
      </c>
      <c r="E36" s="66">
        <f t="shared" si="1"/>
        <v>19</v>
      </c>
      <c r="F36" s="65">
        <f>VLOOKUP($A36,'Return Data'!$B$7:$R$2843,10,0)</f>
        <v>6.3472999999999997</v>
      </c>
      <c r="G36" s="66">
        <f t="shared" si="2"/>
        <v>18</v>
      </c>
      <c r="H36" s="65">
        <f>VLOOKUP($A36,'Return Data'!$B$7:$R$2843,11,0)</f>
        <v>1.6734</v>
      </c>
      <c r="I36" s="66">
        <f t="shared" si="3"/>
        <v>26</v>
      </c>
      <c r="J36" s="65">
        <f>VLOOKUP($A36,'Return Data'!$B$7:$R$2843,12,0)</f>
        <v>2.8056000000000001</v>
      </c>
      <c r="K36" s="66">
        <f t="shared" si="8"/>
        <v>23</v>
      </c>
      <c r="L36" s="65">
        <f>VLOOKUP($A36,'Return Data'!$B$7:$R$2843,13,0)</f>
        <v>5.0422000000000002</v>
      </c>
      <c r="M36" s="66">
        <f t="shared" si="9"/>
        <v>25</v>
      </c>
      <c r="N36" s="65">
        <f>VLOOKUP($A36,'Return Data'!$B$7:$R$2843,17,0)</f>
        <v>10.504</v>
      </c>
      <c r="O36" s="66">
        <f t="shared" si="10"/>
        <v>8</v>
      </c>
      <c r="P36" s="65">
        <f>VLOOKUP($A36,'Return Data'!$B$7:$R$2843,14,0)</f>
        <v>10.168100000000001</v>
      </c>
      <c r="Q36" s="66">
        <f t="shared" si="11"/>
        <v>3</v>
      </c>
      <c r="R36" s="65">
        <f>VLOOKUP($A36,'Return Data'!$B$7:$R$2843,16,0)</f>
        <v>8.7494999999999994</v>
      </c>
      <c r="S36" s="67">
        <f t="shared" si="0"/>
        <v>13</v>
      </c>
    </row>
    <row r="37" spans="1:19" x14ac:dyDescent="0.3">
      <c r="A37" s="82" t="s">
        <v>1140</v>
      </c>
      <c r="B37" s="64">
        <f>VLOOKUP($A37,'Return Data'!$B$7:$R$2843,3,0)</f>
        <v>44321</v>
      </c>
      <c r="C37" s="65">
        <f>VLOOKUP($A37,'Return Data'!$B$7:$R$2843,4,0)</f>
        <v>57.9315</v>
      </c>
      <c r="D37" s="65">
        <f>VLOOKUP($A37,'Return Data'!$B$7:$R$2843,9,0)</f>
        <v>9.2432999999999996</v>
      </c>
      <c r="E37" s="66">
        <f t="shared" si="1"/>
        <v>21</v>
      </c>
      <c r="F37" s="65">
        <f>VLOOKUP($A37,'Return Data'!$B$7:$R$2843,10,0)</f>
        <v>7.4169999999999998</v>
      </c>
      <c r="G37" s="66">
        <f t="shared" si="2"/>
        <v>14</v>
      </c>
      <c r="H37" s="65">
        <f>VLOOKUP($A37,'Return Data'!$B$7:$R$2843,11,0)</f>
        <v>3.7972000000000001</v>
      </c>
      <c r="I37" s="66">
        <f t="shared" si="3"/>
        <v>12</v>
      </c>
      <c r="J37" s="65">
        <f>VLOOKUP($A37,'Return Data'!$B$7:$R$2843,12,0)</f>
        <v>5.8371000000000004</v>
      </c>
      <c r="K37" s="66">
        <f t="shared" si="8"/>
        <v>10</v>
      </c>
      <c r="L37" s="65">
        <f>VLOOKUP($A37,'Return Data'!$B$7:$R$2843,13,0)</f>
        <v>9.1478000000000002</v>
      </c>
      <c r="M37" s="66">
        <f t="shared" si="9"/>
        <v>10</v>
      </c>
      <c r="N37" s="65">
        <f>VLOOKUP($A37,'Return Data'!$B$7:$R$2843,17,0)</f>
        <v>11.6404</v>
      </c>
      <c r="O37" s="66">
        <f t="shared" si="10"/>
        <v>2</v>
      </c>
      <c r="P37" s="65">
        <f>VLOOKUP($A37,'Return Data'!$B$7:$R$2843,14,0)</f>
        <v>10.112</v>
      </c>
      <c r="Q37" s="66">
        <f t="shared" si="11"/>
        <v>4</v>
      </c>
      <c r="R37" s="65">
        <f>VLOOKUP($A37,'Return Data'!$B$7:$R$2843,16,0)</f>
        <v>8.9200999999999997</v>
      </c>
      <c r="S37" s="67">
        <f t="shared" si="0"/>
        <v>9</v>
      </c>
    </row>
    <row r="38" spans="1:19" x14ac:dyDescent="0.3">
      <c r="A38" s="82" t="s">
        <v>1142</v>
      </c>
      <c r="B38" s="64">
        <f>VLOOKUP($A38,'Return Data'!$B$7:$R$2843,3,0)</f>
        <v>44321</v>
      </c>
      <c r="C38" s="65">
        <f>VLOOKUP($A38,'Return Data'!$B$7:$R$2843,4,0)</f>
        <v>70.164299999999997</v>
      </c>
      <c r="D38" s="65">
        <f>VLOOKUP($A38,'Return Data'!$B$7:$R$2843,9,0)</f>
        <v>9.2268000000000008</v>
      </c>
      <c r="E38" s="66">
        <f t="shared" si="1"/>
        <v>22</v>
      </c>
      <c r="F38" s="65">
        <f>VLOOKUP($A38,'Return Data'!$B$7:$R$2843,10,0)</f>
        <v>6.6985000000000001</v>
      </c>
      <c r="G38" s="66">
        <f t="shared" si="2"/>
        <v>17</v>
      </c>
      <c r="H38" s="65">
        <f>VLOOKUP($A38,'Return Data'!$B$7:$R$2843,11,0)</f>
        <v>2.1520999999999999</v>
      </c>
      <c r="I38" s="66">
        <f t="shared" si="3"/>
        <v>23</v>
      </c>
      <c r="J38" s="65">
        <f>VLOOKUP($A38,'Return Data'!$B$7:$R$2843,12,0)</f>
        <v>3.7671999999999999</v>
      </c>
      <c r="K38" s="66">
        <f t="shared" si="8"/>
        <v>18</v>
      </c>
      <c r="L38" s="65">
        <f>VLOOKUP($A38,'Return Data'!$B$7:$R$2843,13,0)</f>
        <v>8.1202000000000005</v>
      </c>
      <c r="M38" s="66">
        <f t="shared" si="9"/>
        <v>13</v>
      </c>
      <c r="N38" s="65">
        <f>VLOOKUP($A38,'Return Data'!$B$7:$R$2843,17,0)</f>
        <v>10.4061</v>
      </c>
      <c r="O38" s="66">
        <f t="shared" si="10"/>
        <v>10</v>
      </c>
      <c r="P38" s="65">
        <f>VLOOKUP($A38,'Return Data'!$B$7:$R$2843,14,0)</f>
        <v>8.9678000000000004</v>
      </c>
      <c r="Q38" s="66">
        <f t="shared" si="11"/>
        <v>13</v>
      </c>
      <c r="R38" s="65">
        <f>VLOOKUP($A38,'Return Data'!$B$7:$R$2843,16,0)</f>
        <v>8.7423000000000002</v>
      </c>
      <c r="S38" s="67">
        <f t="shared" si="0"/>
        <v>14</v>
      </c>
    </row>
    <row r="39" spans="1:19" x14ac:dyDescent="0.3">
      <c r="A39" s="82" t="s">
        <v>1144</v>
      </c>
      <c r="B39" s="64">
        <f>VLOOKUP($A39,'Return Data'!$B$7:$R$2843,3,0)</f>
        <v>44321</v>
      </c>
      <c r="C39" s="65">
        <f>VLOOKUP($A39,'Return Data'!$B$7:$R$2843,4,0)</f>
        <v>1.7275</v>
      </c>
      <c r="D39" s="65">
        <f>VLOOKUP($A39,'Return Data'!$B$7:$R$2843,9,0)</f>
        <v>11.230600000000001</v>
      </c>
      <c r="E39" s="66">
        <f t="shared" si="1"/>
        <v>6</v>
      </c>
      <c r="F39" s="65">
        <f>VLOOKUP($A39,'Return Data'!$B$7:$R$2843,10,0)</f>
        <v>11.444900000000001</v>
      </c>
      <c r="G39" s="66">
        <f t="shared" si="2"/>
        <v>5</v>
      </c>
      <c r="H39" s="65">
        <f>VLOOKUP($A39,'Return Data'!$B$7:$R$2843,11,0)</f>
        <v>-41.025199999999998</v>
      </c>
      <c r="I39" s="66">
        <f t="shared" si="3"/>
        <v>32</v>
      </c>
      <c r="J39" s="65"/>
      <c r="K39" s="66"/>
      <c r="L39" s="65"/>
      <c r="M39" s="66"/>
      <c r="N39" s="65"/>
      <c r="O39" s="66"/>
      <c r="P39" s="65"/>
      <c r="Q39" s="66"/>
      <c r="R39" s="65">
        <f>VLOOKUP($A39,'Return Data'!$B$7:$R$2843,16,0)</f>
        <v>-12.7605</v>
      </c>
      <c r="S39" s="67">
        <f t="shared" si="0"/>
        <v>32</v>
      </c>
    </row>
    <row r="40" spans="1:19" x14ac:dyDescent="0.3">
      <c r="A40" s="82" t="s">
        <v>1146</v>
      </c>
      <c r="B40" s="64">
        <f>VLOOKUP($A40,'Return Data'!$B$7:$R$2843,3,0)</f>
        <v>44321</v>
      </c>
      <c r="C40" s="65">
        <f>VLOOKUP($A40,'Return Data'!$B$7:$R$2843,4,0)</f>
        <v>54.519199999999998</v>
      </c>
      <c r="D40" s="65">
        <f>VLOOKUP($A40,'Return Data'!$B$7:$R$2843,9,0)</f>
        <v>7.4272999999999998</v>
      </c>
      <c r="E40" s="66">
        <f t="shared" si="1"/>
        <v>30</v>
      </c>
      <c r="F40" s="65">
        <f>VLOOKUP($A40,'Return Data'!$B$7:$R$2843,10,0)</f>
        <v>4.5944000000000003</v>
      </c>
      <c r="G40" s="66">
        <f t="shared" si="2"/>
        <v>28</v>
      </c>
      <c r="H40" s="65">
        <f>VLOOKUP($A40,'Return Data'!$B$7:$R$2843,11,0)</f>
        <v>1.7682</v>
      </c>
      <c r="I40" s="66">
        <f t="shared" si="3"/>
        <v>24</v>
      </c>
      <c r="J40" s="65">
        <f>VLOOKUP($A40,'Return Data'!$B$7:$R$2843,12,0)</f>
        <v>2.3473999999999999</v>
      </c>
      <c r="K40" s="66">
        <f>RANK(J40,J$8:J$42,0)</f>
        <v>25</v>
      </c>
      <c r="L40" s="65">
        <f>VLOOKUP($A40,'Return Data'!$B$7:$R$2843,13,0)</f>
        <v>6.1393000000000004</v>
      </c>
      <c r="M40" s="66">
        <f>RANK(L40,L$8:L$42,0)</f>
        <v>21</v>
      </c>
      <c r="N40" s="65">
        <f>VLOOKUP($A40,'Return Data'!$B$7:$R$2843,17,0)</f>
        <v>0.18260000000000001</v>
      </c>
      <c r="O40" s="66">
        <f>RANK(N40,N$8:N$42,0)</f>
        <v>29</v>
      </c>
      <c r="P40" s="65">
        <f>VLOOKUP($A40,'Return Data'!$B$7:$R$2843,14,0)</f>
        <v>8.2600000000000007E-2</v>
      </c>
      <c r="Q40" s="66">
        <f>RANK(P40,P$8:P$42,0)</f>
        <v>28</v>
      </c>
      <c r="R40" s="65">
        <f>VLOOKUP($A40,'Return Data'!$B$7:$R$2843,16,0)</f>
        <v>5.7645</v>
      </c>
      <c r="S40" s="67">
        <f t="shared" si="0"/>
        <v>28</v>
      </c>
    </row>
    <row r="41" spans="1:19" x14ac:dyDescent="0.3">
      <c r="A41" s="82" t="s">
        <v>1009</v>
      </c>
      <c r="B41" s="64">
        <f>VLOOKUP($A41,'Return Data'!$B$7:$R$2843,3,0)</f>
        <v>44321</v>
      </c>
      <c r="C41" s="65">
        <f>VLOOKUP($A41,'Return Data'!$B$7:$R$2843,4,0)</f>
        <v>76.4268</v>
      </c>
      <c r="D41" s="65">
        <f>VLOOKUP($A41,'Return Data'!$B$7:$R$2843,9,0)</f>
        <v>11.475199999999999</v>
      </c>
      <c r="E41" s="66">
        <f t="shared" si="1"/>
        <v>4</v>
      </c>
      <c r="F41" s="65">
        <f>VLOOKUP($A41,'Return Data'!$B$7:$R$2843,10,0)</f>
        <v>5.8387000000000002</v>
      </c>
      <c r="G41" s="66">
        <f t="shared" si="2"/>
        <v>23</v>
      </c>
      <c r="H41" s="65">
        <f>VLOOKUP($A41,'Return Data'!$B$7:$R$2843,11,0)</f>
        <v>-2.9000000000000001E-2</v>
      </c>
      <c r="I41" s="66">
        <f t="shared" si="3"/>
        <v>31</v>
      </c>
      <c r="J41" s="65">
        <f>VLOOKUP($A41,'Return Data'!$B$7:$R$2843,12,0)</f>
        <v>1.8741000000000001</v>
      </c>
      <c r="K41" s="66">
        <f>RANK(J41,J$8:J$42,0)</f>
        <v>28</v>
      </c>
      <c r="L41" s="65">
        <f>VLOOKUP($A41,'Return Data'!$B$7:$R$2843,13,0)</f>
        <v>4.6409000000000002</v>
      </c>
      <c r="M41" s="66">
        <f>RANK(L41,L$8:L$42,0)</f>
        <v>28</v>
      </c>
      <c r="N41" s="65">
        <f>VLOOKUP($A41,'Return Data'!$B$7:$R$2843,17,0)</f>
        <v>10.6454</v>
      </c>
      <c r="O41" s="66">
        <f>RANK(N41,N$8:N$42,0)</f>
        <v>6</v>
      </c>
      <c r="P41" s="65">
        <f>VLOOKUP($A41,'Return Data'!$B$7:$R$2843,14,0)</f>
        <v>10.265499999999999</v>
      </c>
      <c r="Q41" s="66">
        <f>RANK(P41,P$8:P$42,0)</f>
        <v>1</v>
      </c>
      <c r="R41" s="65">
        <f>VLOOKUP($A41,'Return Data'!$B$7:$R$2843,16,0)</f>
        <v>9.2852999999999994</v>
      </c>
      <c r="S41" s="67">
        <f t="shared" si="0"/>
        <v>4</v>
      </c>
    </row>
    <row r="42" spans="1:19" x14ac:dyDescent="0.3">
      <c r="A42" s="82" t="s">
        <v>1011</v>
      </c>
      <c r="B42" s="64">
        <f>VLOOKUP($A42,'Return Data'!$B$7:$R$2843,3,0)</f>
        <v>44321</v>
      </c>
      <c r="C42" s="65">
        <f>VLOOKUP($A42,'Return Data'!$B$7:$R$2843,4,0)</f>
        <v>13.993</v>
      </c>
      <c r="D42" s="65">
        <f>VLOOKUP($A42,'Return Data'!$B$7:$R$2843,9,0)</f>
        <v>9.5341000000000005</v>
      </c>
      <c r="E42" s="66">
        <f t="shared" si="1"/>
        <v>16</v>
      </c>
      <c r="F42" s="65">
        <f>VLOOKUP($A42,'Return Data'!$B$7:$R$2843,10,0)</f>
        <v>4.3869999999999996</v>
      </c>
      <c r="G42" s="66">
        <f t="shared" si="2"/>
        <v>31</v>
      </c>
      <c r="H42" s="65">
        <f>VLOOKUP($A42,'Return Data'!$B$7:$R$2843,11,0)</f>
        <v>3.6623999999999999</v>
      </c>
      <c r="I42" s="66">
        <f t="shared" si="3"/>
        <v>13</v>
      </c>
      <c r="J42" s="65">
        <f>VLOOKUP($A42,'Return Data'!$B$7:$R$2843,12,0)</f>
        <v>0.70120000000000005</v>
      </c>
      <c r="K42" s="66">
        <f>RANK(J42,J$8:J$42,0)</f>
        <v>30</v>
      </c>
      <c r="L42" s="65">
        <f>VLOOKUP($A42,'Return Data'!$B$7:$R$2843,13,0)</f>
        <v>6.4762000000000004</v>
      </c>
      <c r="M42" s="66">
        <f>RANK(L42,L$8:L$42,0)</f>
        <v>19</v>
      </c>
      <c r="N42" s="65">
        <f>VLOOKUP($A42,'Return Data'!$B$7:$R$2843,17,0)</f>
        <v>12.2447</v>
      </c>
      <c r="O42" s="66">
        <f>RANK(N42,N$8:N$42,0)</f>
        <v>1</v>
      </c>
      <c r="P42" s="65"/>
      <c r="Q42" s="66"/>
      <c r="R42" s="65">
        <f>VLOOKUP($A42,'Return Data'!$B$7:$R$2843,16,0)</f>
        <v>12.591699999999999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9.572000000000001</v>
      </c>
      <c r="E44" s="88"/>
      <c r="F44" s="89">
        <f>AVERAGE(F8:F42)</f>
        <v>7.3352352941176449</v>
      </c>
      <c r="G44" s="88"/>
      <c r="H44" s="89">
        <f>AVERAGE(H8:H42)</f>
        <v>0.26562647058823552</v>
      </c>
      <c r="I44" s="88"/>
      <c r="J44" s="89">
        <f>AVERAGE(J8:J42)</f>
        <v>4.8937419354838685</v>
      </c>
      <c r="K44" s="88"/>
      <c r="L44" s="89">
        <f>AVERAGE(L8:L42)</f>
        <v>6.9421290322580642</v>
      </c>
      <c r="M44" s="88"/>
      <c r="N44" s="89">
        <f>AVERAGE(N8:N42)</f>
        <v>7.2635499999999995</v>
      </c>
      <c r="O44" s="88"/>
      <c r="P44" s="89">
        <f>AVERAGE(P8:P42)</f>
        <v>7.0318482758620693</v>
      </c>
      <c r="Q44" s="88"/>
      <c r="R44" s="89">
        <f>AVERAGE(R8:R42)</f>
        <v>4.6073657142857147</v>
      </c>
      <c r="S44" s="90"/>
    </row>
    <row r="45" spans="1:19" x14ac:dyDescent="0.3">
      <c r="A45" s="87" t="s">
        <v>28</v>
      </c>
      <c r="B45" s="88"/>
      <c r="C45" s="88"/>
      <c r="D45" s="89">
        <f>MIN(D8:D42)</f>
        <v>0</v>
      </c>
      <c r="E45" s="88"/>
      <c r="F45" s="89">
        <f>MIN(F8:F42)</f>
        <v>0</v>
      </c>
      <c r="G45" s="88"/>
      <c r="H45" s="89">
        <f>MIN(H8:H42)</f>
        <v>-41.921599999999998</v>
      </c>
      <c r="I45" s="88"/>
      <c r="J45" s="89">
        <f>MIN(J8:J42)</f>
        <v>0</v>
      </c>
      <c r="K45" s="88"/>
      <c r="L45" s="89">
        <f>MIN(L8:L42)</f>
        <v>-25.026900000000001</v>
      </c>
      <c r="M45" s="88"/>
      <c r="N45" s="89">
        <f>MIN(N8:N42)</f>
        <v>-12.512499999999999</v>
      </c>
      <c r="O45" s="88"/>
      <c r="P45" s="89">
        <f>MIN(P8:P42)</f>
        <v>-7.5856000000000003</v>
      </c>
      <c r="Q45" s="88"/>
      <c r="R45" s="89">
        <f>MIN(R8:R42)</f>
        <v>-23.874600000000001</v>
      </c>
      <c r="S45" s="90"/>
    </row>
    <row r="46" spans="1:19" ht="15" thickBot="1" x14ac:dyDescent="0.35">
      <c r="A46" s="91" t="s">
        <v>29</v>
      </c>
      <c r="B46" s="92"/>
      <c r="C46" s="92"/>
      <c r="D46" s="93">
        <f>MAX(D8:D42)</f>
        <v>23.924199999999999</v>
      </c>
      <c r="E46" s="92"/>
      <c r="F46" s="93">
        <f>MAX(F8:F42)</f>
        <v>23.532900000000001</v>
      </c>
      <c r="G46" s="92"/>
      <c r="H46" s="93">
        <f>MAX(H8:H42)</f>
        <v>22.179500000000001</v>
      </c>
      <c r="I46" s="92"/>
      <c r="J46" s="93">
        <f>MAX(J8:J42)</f>
        <v>15.770300000000001</v>
      </c>
      <c r="K46" s="92"/>
      <c r="L46" s="93">
        <f>MAX(L8:L42)</f>
        <v>18.084199999999999</v>
      </c>
      <c r="M46" s="92"/>
      <c r="N46" s="93">
        <f>MAX(N8:N42)</f>
        <v>12.2447</v>
      </c>
      <c r="O46" s="92"/>
      <c r="P46" s="93">
        <f>MAX(P8:P42)</f>
        <v>10.265499999999999</v>
      </c>
      <c r="Q46" s="92"/>
      <c r="R46" s="93">
        <f>MAX(R8:R42)</f>
        <v>12.591699999999999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44321</v>
      </c>
      <c r="C8" s="65">
        <f>VLOOKUP($A8,'Return Data'!$B$7:$R$2843,4,0)</f>
        <v>24.358599999999999</v>
      </c>
      <c r="D8" s="65">
        <f>VLOOKUP($A8,'Return Data'!$B$7:$R$2843,9,0)</f>
        <v>8.2622</v>
      </c>
      <c r="E8" s="66">
        <f>RANK(D8,D$8:D$42,0)</f>
        <v>21</v>
      </c>
      <c r="F8" s="65">
        <f>VLOOKUP($A8,'Return Data'!$B$7:$R$2843,10,0)</f>
        <v>13.8726</v>
      </c>
      <c r="G8" s="66">
        <f>RANK(F8,F$8:F$42,0)</f>
        <v>2</v>
      </c>
      <c r="H8" s="65">
        <f>VLOOKUP($A8,'Return Data'!$B$7:$R$2843,11,0)</f>
        <v>14.56</v>
      </c>
      <c r="I8" s="66">
        <f>RANK(H8,H$8:H$42,0)</f>
        <v>2</v>
      </c>
      <c r="J8" s="65">
        <f>VLOOKUP($A8,'Return Data'!$B$7:$R$2843,12,0)</f>
        <v>10.3444</v>
      </c>
      <c r="K8" s="66">
        <f>RANK(J8,J$8:J$42,0)</f>
        <v>2</v>
      </c>
      <c r="L8" s="65">
        <f>VLOOKUP($A8,'Return Data'!$B$7:$R$2843,13,0)</f>
        <v>17.321300000000001</v>
      </c>
      <c r="M8" s="66">
        <f>RANK(L8,L$8:L$42,0)</f>
        <v>1</v>
      </c>
      <c r="N8" s="65">
        <f>VLOOKUP($A8,'Return Data'!$B$7:$R$2843,17,0)</f>
        <v>3.4007999999999998</v>
      </c>
      <c r="O8" s="66">
        <f>RANK(N8,N$8:N$42,0)</f>
        <v>23</v>
      </c>
      <c r="P8" s="65">
        <f>VLOOKUP($A8,'Return Data'!$B$7:$R$2843,14,0)</f>
        <v>3.4820000000000002</v>
      </c>
      <c r="Q8" s="66">
        <f>RANK(P8,P$8:P$42,0)</f>
        <v>23</v>
      </c>
      <c r="R8" s="65">
        <f>VLOOKUP($A8,'Return Data'!$B$7:$R$2843,16,0)</f>
        <v>7.6219000000000001</v>
      </c>
      <c r="S8" s="67">
        <f t="shared" ref="S8:S42" si="0">RANK(R8,R$8:R$42,0)</f>
        <v>22</v>
      </c>
    </row>
    <row r="9" spans="1:19" x14ac:dyDescent="0.3">
      <c r="A9" s="82" t="s">
        <v>1075</v>
      </c>
      <c r="B9" s="64">
        <f>VLOOKUP($A9,'Return Data'!$B$7:$R$2843,3,0)</f>
        <v>44321</v>
      </c>
      <c r="C9" s="65">
        <f>VLOOKUP($A9,'Return Data'!$B$7:$R$2843,4,0)</f>
        <v>1.3322000000000001</v>
      </c>
      <c r="D9" s="65"/>
      <c r="E9" s="66"/>
      <c r="F9" s="65"/>
      <c r="G9" s="66"/>
      <c r="H9" s="65"/>
      <c r="I9" s="66"/>
      <c r="J9" s="65"/>
      <c r="K9" s="66"/>
      <c r="L9" s="65"/>
      <c r="M9" s="66"/>
      <c r="N9" s="65"/>
      <c r="O9" s="66"/>
      <c r="P9" s="65"/>
      <c r="Q9" s="66"/>
      <c r="R9" s="65">
        <f>VLOOKUP($A9,'Return Data'!$B$7:$R$2843,16,0)</f>
        <v>-17.264700000000001</v>
      </c>
      <c r="S9" s="67">
        <f t="shared" si="0"/>
        <v>34</v>
      </c>
    </row>
    <row r="10" spans="1:19" x14ac:dyDescent="0.3">
      <c r="A10" s="82" t="s">
        <v>1077</v>
      </c>
      <c r="B10" s="64">
        <f>VLOOKUP($A10,'Return Data'!$B$7:$R$2843,3,0)</f>
        <v>44321</v>
      </c>
      <c r="C10" s="65">
        <f>VLOOKUP($A10,'Return Data'!$B$7:$R$2843,4,0)</f>
        <v>21.334800000000001</v>
      </c>
      <c r="D10" s="65">
        <f>VLOOKUP($A10,'Return Data'!$B$7:$R$2843,9,0)</f>
        <v>9.5465999999999998</v>
      </c>
      <c r="E10" s="66">
        <f t="shared" ref="E10:E42" si="1">RANK(D10,D$8:D$42,0)</f>
        <v>9</v>
      </c>
      <c r="F10" s="65">
        <f>VLOOKUP($A10,'Return Data'!$B$7:$R$2843,10,0)</f>
        <v>7.6364000000000001</v>
      </c>
      <c r="G10" s="66">
        <f t="shared" ref="G10:G42" si="2">RANK(F10,F$8:F$42,0)</f>
        <v>9</v>
      </c>
      <c r="H10" s="65">
        <f>VLOOKUP($A10,'Return Data'!$B$7:$R$2843,11,0)</f>
        <v>5.8442999999999996</v>
      </c>
      <c r="I10" s="66">
        <f t="shared" ref="I10:I42" si="3">RANK(H10,H$8:H$42,0)</f>
        <v>5</v>
      </c>
      <c r="J10" s="65">
        <f>VLOOKUP($A10,'Return Data'!$B$7:$R$2843,12,0)</f>
        <v>7.1192000000000002</v>
      </c>
      <c r="K10" s="66">
        <f t="shared" ref="K10:K19" si="4">RANK(J10,J$8:J$42,0)</f>
        <v>6</v>
      </c>
      <c r="L10" s="65">
        <f>VLOOKUP($A10,'Return Data'!$B$7:$R$2843,13,0)</f>
        <v>9.3078000000000003</v>
      </c>
      <c r="M10" s="66">
        <f t="shared" ref="M10:M19" si="5">RANK(L10,L$8:L$42,0)</f>
        <v>7</v>
      </c>
      <c r="N10" s="65">
        <f>VLOOKUP($A10,'Return Data'!$B$7:$R$2843,17,0)</f>
        <v>8.1935000000000002</v>
      </c>
      <c r="O10" s="66">
        <f t="shared" ref="O10:O19" si="6">RANK(N10,N$8:N$42,0)</f>
        <v>17</v>
      </c>
      <c r="P10" s="65">
        <f>VLOOKUP($A10,'Return Data'!$B$7:$R$2843,14,0)</f>
        <v>8.0101999999999993</v>
      </c>
      <c r="Q10" s="66">
        <f t="shared" ref="Q10:Q19" si="7">RANK(P10,P$8:P$42,0)</f>
        <v>14</v>
      </c>
      <c r="R10" s="65">
        <f>VLOOKUP($A10,'Return Data'!$B$7:$R$2843,16,0)</f>
        <v>8.6739999999999995</v>
      </c>
      <c r="S10" s="67">
        <f t="shared" si="0"/>
        <v>7</v>
      </c>
    </row>
    <row r="11" spans="1:19" x14ac:dyDescent="0.3">
      <c r="A11" s="82" t="s">
        <v>1078</v>
      </c>
      <c r="B11" s="64">
        <f>VLOOKUP($A11,'Return Data'!$B$7:$R$2843,3,0)</f>
        <v>44321</v>
      </c>
      <c r="C11" s="65">
        <f>VLOOKUP($A11,'Return Data'!$B$7:$R$2843,4,0)</f>
        <v>14.9992</v>
      </c>
      <c r="D11" s="65">
        <f>VLOOKUP($A11,'Return Data'!$B$7:$R$2843,9,0)</f>
        <v>9.0792000000000002</v>
      </c>
      <c r="E11" s="66">
        <f t="shared" si="1"/>
        <v>11</v>
      </c>
      <c r="F11" s="65">
        <f>VLOOKUP($A11,'Return Data'!$B$7:$R$2843,10,0)</f>
        <v>5.4244000000000003</v>
      </c>
      <c r="G11" s="66">
        <f t="shared" si="2"/>
        <v>19</v>
      </c>
      <c r="H11" s="65">
        <f>VLOOKUP($A11,'Return Data'!$B$7:$R$2843,11,0)</f>
        <v>2.2953000000000001</v>
      </c>
      <c r="I11" s="66">
        <f t="shared" si="3"/>
        <v>16</v>
      </c>
      <c r="J11" s="65">
        <f>VLOOKUP($A11,'Return Data'!$B$7:$R$2843,12,0)</f>
        <v>2.9053</v>
      </c>
      <c r="K11" s="66">
        <f t="shared" si="4"/>
        <v>18</v>
      </c>
      <c r="L11" s="65">
        <f>VLOOKUP($A11,'Return Data'!$B$7:$R$2843,13,0)</f>
        <v>5.2545999999999999</v>
      </c>
      <c r="M11" s="66">
        <f t="shared" si="5"/>
        <v>22</v>
      </c>
      <c r="N11" s="65">
        <f>VLOOKUP($A11,'Return Data'!$B$7:$R$2843,17,0)</f>
        <v>1.9655</v>
      </c>
      <c r="O11" s="66">
        <f t="shared" si="6"/>
        <v>26</v>
      </c>
      <c r="P11" s="65">
        <f>VLOOKUP($A11,'Return Data'!$B$7:$R$2843,14,0)</f>
        <v>2.8481000000000001</v>
      </c>
      <c r="Q11" s="66">
        <f t="shared" si="7"/>
        <v>25</v>
      </c>
      <c r="R11" s="65">
        <f>VLOOKUP($A11,'Return Data'!$B$7:$R$2843,16,0)</f>
        <v>5.806</v>
      </c>
      <c r="S11" s="67">
        <f t="shared" si="0"/>
        <v>29</v>
      </c>
    </row>
    <row r="12" spans="1:19" x14ac:dyDescent="0.3">
      <c r="A12" s="82" t="s">
        <v>1081</v>
      </c>
      <c r="B12" s="64">
        <f>VLOOKUP($A12,'Return Data'!$B$7:$R$2843,3,0)</f>
        <v>44321</v>
      </c>
      <c r="C12" s="65">
        <f>VLOOKUP($A12,'Return Data'!$B$7:$R$2843,4,0)</f>
        <v>64.052899999999994</v>
      </c>
      <c r="D12" s="65">
        <f>VLOOKUP($A12,'Return Data'!$B$7:$R$2843,9,0)</f>
        <v>9.0378000000000007</v>
      </c>
      <c r="E12" s="66">
        <f t="shared" si="1"/>
        <v>12</v>
      </c>
      <c r="F12" s="65">
        <f>VLOOKUP($A12,'Return Data'!$B$7:$R$2843,10,0)</f>
        <v>6.4401999999999999</v>
      </c>
      <c r="G12" s="66">
        <f t="shared" si="2"/>
        <v>15</v>
      </c>
      <c r="H12" s="65">
        <f>VLOOKUP($A12,'Return Data'!$B$7:$R$2843,11,0)</f>
        <v>3.7403</v>
      </c>
      <c r="I12" s="66">
        <f t="shared" si="3"/>
        <v>10</v>
      </c>
      <c r="J12" s="65">
        <f>VLOOKUP($A12,'Return Data'!$B$7:$R$2843,12,0)</f>
        <v>4.0659000000000001</v>
      </c>
      <c r="K12" s="66">
        <f t="shared" si="4"/>
        <v>11</v>
      </c>
      <c r="L12" s="65">
        <f>VLOOKUP($A12,'Return Data'!$B$7:$R$2843,13,0)</f>
        <v>7.6603000000000003</v>
      </c>
      <c r="M12" s="66">
        <f t="shared" si="5"/>
        <v>13</v>
      </c>
      <c r="N12" s="65">
        <f>VLOOKUP($A12,'Return Data'!$B$7:$R$2843,17,0)</f>
        <v>5.5011999999999999</v>
      </c>
      <c r="O12" s="66">
        <f t="shared" si="6"/>
        <v>22</v>
      </c>
      <c r="P12" s="65">
        <f>VLOOKUP($A12,'Return Data'!$B$7:$R$2843,14,0)</f>
        <v>5.2457000000000003</v>
      </c>
      <c r="Q12" s="66">
        <f t="shared" si="7"/>
        <v>21</v>
      </c>
      <c r="R12" s="65">
        <f>VLOOKUP($A12,'Return Data'!$B$7:$R$2843,16,0)</f>
        <v>8.0337999999999994</v>
      </c>
      <c r="S12" s="67">
        <f t="shared" si="0"/>
        <v>14</v>
      </c>
    </row>
    <row r="13" spans="1:19" x14ac:dyDescent="0.3">
      <c r="A13" s="82" t="s">
        <v>1084</v>
      </c>
      <c r="B13" s="64">
        <f>VLOOKUP($A13,'Return Data'!$B$7:$R$2843,3,0)</f>
        <v>44321</v>
      </c>
      <c r="C13" s="65">
        <f>VLOOKUP($A13,'Return Data'!$B$7:$R$2843,4,0)</f>
        <v>23.337800000000001</v>
      </c>
      <c r="D13" s="65">
        <f>VLOOKUP($A13,'Return Data'!$B$7:$R$2843,9,0)</f>
        <v>23.920999999999999</v>
      </c>
      <c r="E13" s="66">
        <f t="shared" si="1"/>
        <v>1</v>
      </c>
      <c r="F13" s="65">
        <f>VLOOKUP($A13,'Return Data'!$B$7:$R$2843,10,0)</f>
        <v>23.209199999999999</v>
      </c>
      <c r="G13" s="66">
        <f t="shared" si="2"/>
        <v>1</v>
      </c>
      <c r="H13" s="65">
        <f>VLOOKUP($A13,'Return Data'!$B$7:$R$2843,11,0)</f>
        <v>21.628399999999999</v>
      </c>
      <c r="I13" s="66">
        <f t="shared" si="3"/>
        <v>1</v>
      </c>
      <c r="J13" s="65">
        <f>VLOOKUP($A13,'Return Data'!$B$7:$R$2843,12,0)</f>
        <v>15.147600000000001</v>
      </c>
      <c r="K13" s="66">
        <f t="shared" si="4"/>
        <v>1</v>
      </c>
      <c r="L13" s="65">
        <f>VLOOKUP($A13,'Return Data'!$B$7:$R$2843,13,0)</f>
        <v>11.6625</v>
      </c>
      <c r="M13" s="66">
        <f t="shared" si="5"/>
        <v>2</v>
      </c>
      <c r="N13" s="65">
        <f>VLOOKUP($A13,'Return Data'!$B$7:$R$2843,17,0)</f>
        <v>2.6574</v>
      </c>
      <c r="O13" s="66">
        <f t="shared" si="6"/>
        <v>24</v>
      </c>
      <c r="P13" s="65">
        <f>VLOOKUP($A13,'Return Data'!$B$7:$R$2843,14,0)</f>
        <v>4.1185</v>
      </c>
      <c r="Q13" s="66">
        <f t="shared" si="7"/>
        <v>22</v>
      </c>
      <c r="R13" s="65">
        <f>VLOOKUP($A13,'Return Data'!$B$7:$R$2843,16,0)</f>
        <v>7.7135999999999996</v>
      </c>
      <c r="S13" s="67">
        <f t="shared" si="0"/>
        <v>20</v>
      </c>
    </row>
    <row r="14" spans="1:19" x14ac:dyDescent="0.3">
      <c r="A14" s="82" t="s">
        <v>1086</v>
      </c>
      <c r="B14" s="64">
        <f>VLOOKUP($A14,'Return Data'!$B$7:$R$2843,3,0)</f>
        <v>44321</v>
      </c>
      <c r="C14" s="65">
        <f>VLOOKUP($A14,'Return Data'!$B$7:$R$2843,4,0)</f>
        <v>43.778500000000001</v>
      </c>
      <c r="D14" s="65">
        <f>VLOOKUP($A14,'Return Data'!$B$7:$R$2843,9,0)</f>
        <v>8.9530999999999992</v>
      </c>
      <c r="E14" s="66">
        <f t="shared" si="1"/>
        <v>13</v>
      </c>
      <c r="F14" s="65">
        <f>VLOOKUP($A14,'Return Data'!$B$7:$R$2843,10,0)</f>
        <v>7.4793000000000003</v>
      </c>
      <c r="G14" s="66">
        <f t="shared" si="2"/>
        <v>10</v>
      </c>
      <c r="H14" s="65">
        <f>VLOOKUP($A14,'Return Data'!$B$7:$R$2843,11,0)</f>
        <v>5.1684999999999999</v>
      </c>
      <c r="I14" s="66">
        <f t="shared" si="3"/>
        <v>6</v>
      </c>
      <c r="J14" s="65">
        <f>VLOOKUP($A14,'Return Data'!$B$7:$R$2843,12,0)</f>
        <v>7.2397</v>
      </c>
      <c r="K14" s="66">
        <f t="shared" si="4"/>
        <v>5</v>
      </c>
      <c r="L14" s="65">
        <f>VLOOKUP($A14,'Return Data'!$B$7:$R$2843,13,0)</f>
        <v>9.9968000000000004</v>
      </c>
      <c r="M14" s="66">
        <f t="shared" si="5"/>
        <v>6</v>
      </c>
      <c r="N14" s="65">
        <f>VLOOKUP($A14,'Return Data'!$B$7:$R$2843,17,0)</f>
        <v>8.8979999999999997</v>
      </c>
      <c r="O14" s="66">
        <f t="shared" si="6"/>
        <v>13</v>
      </c>
      <c r="P14" s="65">
        <f>VLOOKUP($A14,'Return Data'!$B$7:$R$2843,14,0)</f>
        <v>8.2037999999999993</v>
      </c>
      <c r="Q14" s="66">
        <f t="shared" si="7"/>
        <v>12</v>
      </c>
      <c r="R14" s="65">
        <f>VLOOKUP($A14,'Return Data'!$B$7:$R$2843,16,0)</f>
        <v>7.9702000000000002</v>
      </c>
      <c r="S14" s="67">
        <f t="shared" si="0"/>
        <v>15</v>
      </c>
    </row>
    <row r="15" spans="1:19" x14ac:dyDescent="0.3">
      <c r="A15" s="82" t="s">
        <v>1088</v>
      </c>
      <c r="B15" s="64">
        <f>VLOOKUP($A15,'Return Data'!$B$7:$R$2843,3,0)</f>
        <v>44321</v>
      </c>
      <c r="C15" s="65">
        <f>VLOOKUP($A15,'Return Data'!$B$7:$R$2843,4,0)</f>
        <v>34.293700000000001</v>
      </c>
      <c r="D15" s="65">
        <f>VLOOKUP($A15,'Return Data'!$B$7:$R$2843,9,0)</f>
        <v>10.379899999999999</v>
      </c>
      <c r="E15" s="66">
        <f t="shared" si="1"/>
        <v>7</v>
      </c>
      <c r="F15" s="65">
        <f>VLOOKUP($A15,'Return Data'!$B$7:$R$2843,10,0)</f>
        <v>9.2522000000000002</v>
      </c>
      <c r="G15" s="66">
        <f t="shared" si="2"/>
        <v>6</v>
      </c>
      <c r="H15" s="65">
        <f>VLOOKUP($A15,'Return Data'!$B$7:$R$2843,11,0)</f>
        <v>5.9466000000000001</v>
      </c>
      <c r="I15" s="66">
        <f t="shared" si="3"/>
        <v>4</v>
      </c>
      <c r="J15" s="65">
        <f>VLOOKUP($A15,'Return Data'!$B$7:$R$2843,12,0)</f>
        <v>7.9084000000000003</v>
      </c>
      <c r="K15" s="66">
        <f t="shared" si="4"/>
        <v>4</v>
      </c>
      <c r="L15" s="65">
        <f>VLOOKUP($A15,'Return Data'!$B$7:$R$2843,13,0)</f>
        <v>10.836499999999999</v>
      </c>
      <c r="M15" s="66">
        <f t="shared" si="5"/>
        <v>3</v>
      </c>
      <c r="N15" s="65">
        <f>VLOOKUP($A15,'Return Data'!$B$7:$R$2843,17,0)</f>
        <v>9.8110999999999997</v>
      </c>
      <c r="O15" s="66">
        <f t="shared" si="6"/>
        <v>7</v>
      </c>
      <c r="P15" s="65">
        <f>VLOOKUP($A15,'Return Data'!$B$7:$R$2843,14,0)</f>
        <v>8.3355999999999995</v>
      </c>
      <c r="Q15" s="66">
        <f t="shared" si="7"/>
        <v>11</v>
      </c>
      <c r="R15" s="65">
        <f>VLOOKUP($A15,'Return Data'!$B$7:$R$2843,16,0)</f>
        <v>7.6840999999999999</v>
      </c>
      <c r="S15" s="67">
        <f t="shared" si="0"/>
        <v>21</v>
      </c>
    </row>
    <row r="16" spans="1:19" x14ac:dyDescent="0.3">
      <c r="A16" s="82" t="s">
        <v>1091</v>
      </c>
      <c r="B16" s="64">
        <f>VLOOKUP($A16,'Return Data'!$B$7:$R$2843,3,0)</f>
        <v>44321</v>
      </c>
      <c r="C16" s="65">
        <f>VLOOKUP($A16,'Return Data'!$B$7:$R$2843,4,0)</f>
        <v>36.9071</v>
      </c>
      <c r="D16" s="65">
        <f>VLOOKUP($A16,'Return Data'!$B$7:$R$2843,9,0)</f>
        <v>7.4527999999999999</v>
      </c>
      <c r="E16" s="66">
        <f t="shared" si="1"/>
        <v>28</v>
      </c>
      <c r="F16" s="65">
        <f>VLOOKUP($A16,'Return Data'!$B$7:$R$2843,10,0)</f>
        <v>4.8163</v>
      </c>
      <c r="G16" s="66">
        <f t="shared" si="2"/>
        <v>25</v>
      </c>
      <c r="H16" s="65">
        <f>VLOOKUP($A16,'Return Data'!$B$7:$R$2843,11,0)</f>
        <v>2.2414000000000001</v>
      </c>
      <c r="I16" s="66">
        <f t="shared" si="3"/>
        <v>17</v>
      </c>
      <c r="J16" s="65">
        <f>VLOOKUP($A16,'Return Data'!$B$7:$R$2843,12,0)</f>
        <v>3.1996000000000002</v>
      </c>
      <c r="K16" s="66">
        <f t="shared" si="4"/>
        <v>16</v>
      </c>
      <c r="L16" s="65">
        <f>VLOOKUP($A16,'Return Data'!$B$7:$R$2843,13,0)</f>
        <v>6.2252000000000001</v>
      </c>
      <c r="M16" s="66">
        <f t="shared" si="5"/>
        <v>15</v>
      </c>
      <c r="N16" s="65">
        <f>VLOOKUP($A16,'Return Data'!$B$7:$R$2843,17,0)</f>
        <v>8.7194000000000003</v>
      </c>
      <c r="O16" s="66">
        <f t="shared" si="6"/>
        <v>14</v>
      </c>
      <c r="P16" s="65">
        <f>VLOOKUP($A16,'Return Data'!$B$7:$R$2843,14,0)</f>
        <v>8.3454999999999995</v>
      </c>
      <c r="Q16" s="66">
        <f t="shared" si="7"/>
        <v>9</v>
      </c>
      <c r="R16" s="65">
        <f>VLOOKUP($A16,'Return Data'!$B$7:$R$2843,16,0)</f>
        <v>7.5949</v>
      </c>
      <c r="S16" s="67">
        <f t="shared" si="0"/>
        <v>23</v>
      </c>
    </row>
    <row r="17" spans="1:19" x14ac:dyDescent="0.3">
      <c r="A17" s="82" t="s">
        <v>1094</v>
      </c>
      <c r="B17" s="64">
        <f>VLOOKUP($A17,'Return Data'!$B$7:$R$2843,3,0)</f>
        <v>44321</v>
      </c>
      <c r="C17" s="65">
        <f>VLOOKUP($A17,'Return Data'!$B$7:$R$2843,4,0)</f>
        <v>17.531199999999998</v>
      </c>
      <c r="D17" s="65">
        <f>VLOOKUP($A17,'Return Data'!$B$7:$R$2843,9,0)</f>
        <v>11.3194</v>
      </c>
      <c r="E17" s="66">
        <f t="shared" si="1"/>
        <v>3</v>
      </c>
      <c r="F17" s="65">
        <f>VLOOKUP($A17,'Return Data'!$B$7:$R$2843,10,0)</f>
        <v>6.9706999999999999</v>
      </c>
      <c r="G17" s="66">
        <f t="shared" si="2"/>
        <v>13</v>
      </c>
      <c r="H17" s="65">
        <f>VLOOKUP($A17,'Return Data'!$B$7:$R$2843,11,0)</f>
        <v>4.1128</v>
      </c>
      <c r="I17" s="66">
        <f t="shared" si="3"/>
        <v>9</v>
      </c>
      <c r="J17" s="65">
        <f>VLOOKUP($A17,'Return Data'!$B$7:$R$2843,12,0)</f>
        <v>6.8996000000000004</v>
      </c>
      <c r="K17" s="66">
        <f t="shared" si="4"/>
        <v>7</v>
      </c>
      <c r="L17" s="65">
        <f>VLOOKUP($A17,'Return Data'!$B$7:$R$2843,13,0)</f>
        <v>10.630699999999999</v>
      </c>
      <c r="M17" s="66">
        <f t="shared" si="5"/>
        <v>4</v>
      </c>
      <c r="N17" s="65">
        <f>VLOOKUP($A17,'Return Data'!$B$7:$R$2843,17,0)</f>
        <v>7.0743</v>
      </c>
      <c r="O17" s="66">
        <f t="shared" si="6"/>
        <v>20</v>
      </c>
      <c r="P17" s="65">
        <f>VLOOKUP($A17,'Return Data'!$B$7:$R$2843,14,0)</f>
        <v>6.7922000000000002</v>
      </c>
      <c r="Q17" s="66">
        <f t="shared" si="7"/>
        <v>19</v>
      </c>
      <c r="R17" s="65">
        <f>VLOOKUP($A17,'Return Data'!$B$7:$R$2843,16,0)</f>
        <v>8.1935000000000002</v>
      </c>
      <c r="S17" s="67">
        <f t="shared" si="0"/>
        <v>10</v>
      </c>
    </row>
    <row r="18" spans="1:19" x14ac:dyDescent="0.3">
      <c r="A18" s="82" t="s">
        <v>1097</v>
      </c>
      <c r="B18" s="64">
        <f>VLOOKUP($A18,'Return Data'!$B$7:$R$2843,3,0)</f>
        <v>44321</v>
      </c>
      <c r="C18" s="65">
        <f>VLOOKUP($A18,'Return Data'!$B$7:$R$2843,4,0)</f>
        <v>15.929399999999999</v>
      </c>
      <c r="D18" s="65">
        <f>VLOOKUP($A18,'Return Data'!$B$7:$R$2843,9,0)</f>
        <v>8.4445999999999994</v>
      </c>
      <c r="E18" s="66">
        <f t="shared" si="1"/>
        <v>20</v>
      </c>
      <c r="F18" s="65">
        <f>VLOOKUP($A18,'Return Data'!$B$7:$R$2843,10,0)</f>
        <v>7.7382999999999997</v>
      </c>
      <c r="G18" s="66">
        <f t="shared" si="2"/>
        <v>8</v>
      </c>
      <c r="H18" s="65">
        <f>VLOOKUP($A18,'Return Data'!$B$7:$R$2843,11,0)</f>
        <v>6.4957000000000003</v>
      </c>
      <c r="I18" s="66">
        <f t="shared" si="3"/>
        <v>3</v>
      </c>
      <c r="J18" s="65">
        <f>VLOOKUP($A18,'Return Data'!$B$7:$R$2843,12,0)</f>
        <v>8.5629000000000008</v>
      </c>
      <c r="K18" s="66">
        <f t="shared" si="4"/>
        <v>3</v>
      </c>
      <c r="L18" s="65">
        <f>VLOOKUP($A18,'Return Data'!$B$7:$R$2843,13,0)</f>
        <v>10.491199999999999</v>
      </c>
      <c r="M18" s="66">
        <f t="shared" si="5"/>
        <v>5</v>
      </c>
      <c r="N18" s="65">
        <f>VLOOKUP($A18,'Return Data'!$B$7:$R$2843,17,0)</f>
        <v>8.5318000000000005</v>
      </c>
      <c r="O18" s="66">
        <f t="shared" si="6"/>
        <v>15</v>
      </c>
      <c r="P18" s="65">
        <f>VLOOKUP($A18,'Return Data'!$B$7:$R$2843,14,0)</f>
        <v>7.2462999999999997</v>
      </c>
      <c r="Q18" s="66">
        <f t="shared" si="7"/>
        <v>18</v>
      </c>
      <c r="R18" s="65">
        <f>VLOOKUP($A18,'Return Data'!$B$7:$R$2843,16,0)</f>
        <v>7.7241</v>
      </c>
      <c r="S18" s="67">
        <f t="shared" si="0"/>
        <v>19</v>
      </c>
    </row>
    <row r="19" spans="1:19" x14ac:dyDescent="0.3">
      <c r="A19" s="82" t="s">
        <v>1098</v>
      </c>
      <c r="B19" s="64">
        <f>VLOOKUP($A19,'Return Data'!$B$7:$R$2843,3,0)</f>
        <v>44321</v>
      </c>
      <c r="C19" s="65">
        <f>VLOOKUP($A19,'Return Data'!$B$7:$R$2843,4,0)</f>
        <v>10.768800000000001</v>
      </c>
      <c r="D19" s="65">
        <f>VLOOKUP($A19,'Return Data'!$B$7:$R$2843,9,0)</f>
        <v>6.7253999999999996</v>
      </c>
      <c r="E19" s="66">
        <f t="shared" si="1"/>
        <v>31</v>
      </c>
      <c r="F19" s="65">
        <f>VLOOKUP($A19,'Return Data'!$B$7:$R$2843,10,0)</f>
        <v>5.3197999999999999</v>
      </c>
      <c r="G19" s="66">
        <f t="shared" si="2"/>
        <v>20</v>
      </c>
      <c r="H19" s="65">
        <f>VLOOKUP($A19,'Return Data'!$B$7:$R$2843,11,0)</f>
        <v>5.0227000000000004</v>
      </c>
      <c r="I19" s="66">
        <f t="shared" si="3"/>
        <v>7</v>
      </c>
      <c r="J19" s="65">
        <f>VLOOKUP($A19,'Return Data'!$B$7:$R$2843,12,0)</f>
        <v>3.4175</v>
      </c>
      <c r="K19" s="66">
        <f t="shared" si="4"/>
        <v>15</v>
      </c>
      <c r="L19" s="65">
        <f>VLOOKUP($A19,'Return Data'!$B$7:$R$2843,13,0)</f>
        <v>3.2513000000000001</v>
      </c>
      <c r="M19" s="66">
        <f t="shared" si="5"/>
        <v>29</v>
      </c>
      <c r="N19" s="65">
        <f>VLOOKUP($A19,'Return Data'!$B$7:$R$2843,17,0)</f>
        <v>-13.095000000000001</v>
      </c>
      <c r="O19" s="66">
        <f t="shared" si="6"/>
        <v>30</v>
      </c>
      <c r="P19" s="65">
        <f>VLOOKUP($A19,'Return Data'!$B$7:$R$2843,14,0)</f>
        <v>-8.3018999999999998</v>
      </c>
      <c r="Q19" s="66">
        <f t="shared" si="7"/>
        <v>29</v>
      </c>
      <c r="R19" s="65">
        <f>VLOOKUP($A19,'Return Data'!$B$7:$R$2843,16,0)</f>
        <v>1.0851</v>
      </c>
      <c r="S19" s="67">
        <f t="shared" si="0"/>
        <v>30</v>
      </c>
    </row>
    <row r="20" spans="1:19" x14ac:dyDescent="0.3">
      <c r="A20" s="82" t="s">
        <v>1100</v>
      </c>
      <c r="B20" s="64">
        <f>VLOOKUP($A20,'Return Data'!$B$7:$R$2843,3,0)</f>
        <v>44321</v>
      </c>
      <c r="C20" s="65">
        <f>VLOOKUP($A20,'Return Data'!$B$7:$R$2843,4,0)</f>
        <v>4.2000000000000003E-2</v>
      </c>
      <c r="D20" s="65">
        <f>VLOOKUP($A20,'Return Data'!$B$7:$R$2843,9,0)</f>
        <v>8.7530000000000001</v>
      </c>
      <c r="E20" s="66">
        <f t="shared" si="1"/>
        <v>15</v>
      </c>
      <c r="F20" s="65">
        <f>VLOOKUP($A20,'Return Data'!$B$7:$R$2843,10,0)</f>
        <v>11.0299</v>
      </c>
      <c r="G20" s="66">
        <f t="shared" si="2"/>
        <v>5</v>
      </c>
      <c r="H20" s="65">
        <f>VLOOKUP($A20,'Return Data'!$B$7:$R$2843,11,0)</f>
        <v>-42.154400000000003</v>
      </c>
      <c r="I20" s="66">
        <f t="shared" si="3"/>
        <v>34</v>
      </c>
      <c r="J20" s="65"/>
      <c r="K20" s="66"/>
      <c r="L20" s="65"/>
      <c r="M20" s="66"/>
      <c r="N20" s="65"/>
      <c r="O20" s="66"/>
      <c r="P20" s="65"/>
      <c r="Q20" s="66"/>
      <c r="R20" s="65">
        <f>VLOOKUP($A20,'Return Data'!$B$7:$R$2843,16,0)</f>
        <v>-16.2683</v>
      </c>
      <c r="S20" s="67">
        <f t="shared" si="0"/>
        <v>33</v>
      </c>
    </row>
    <row r="21" spans="1:19" x14ac:dyDescent="0.3">
      <c r="A21" s="82" t="s">
        <v>1105</v>
      </c>
      <c r="B21" s="64">
        <f>VLOOKUP($A21,'Return Data'!$B$7:$R$2843,3,0)</f>
        <v>44321</v>
      </c>
      <c r="C21" s="65">
        <f>VLOOKUP($A21,'Return Data'!$B$7:$R$2843,4,0)</f>
        <v>39.599299999999999</v>
      </c>
      <c r="D21" s="65">
        <f>VLOOKUP($A21,'Return Data'!$B$7:$R$2843,9,0)</f>
        <v>8.1781000000000006</v>
      </c>
      <c r="E21" s="66">
        <f t="shared" si="1"/>
        <v>24</v>
      </c>
      <c r="F21" s="65">
        <f>VLOOKUP($A21,'Return Data'!$B$7:$R$2843,10,0)</f>
        <v>5.6816000000000004</v>
      </c>
      <c r="G21" s="66">
        <f t="shared" si="2"/>
        <v>18</v>
      </c>
      <c r="H21" s="65">
        <f>VLOOKUP($A21,'Return Data'!$B$7:$R$2843,11,0)</f>
        <v>3.6194000000000002</v>
      </c>
      <c r="I21" s="66">
        <f t="shared" si="3"/>
        <v>11</v>
      </c>
      <c r="J21" s="65">
        <f>VLOOKUP($A21,'Return Data'!$B$7:$R$2843,12,0)</f>
        <v>6.1858000000000004</v>
      </c>
      <c r="K21" s="66">
        <f>RANK(J21,J$8:J$42,0)</f>
        <v>8</v>
      </c>
      <c r="L21" s="65">
        <f>VLOOKUP($A21,'Return Data'!$B$7:$R$2843,13,0)</f>
        <v>9.2919</v>
      </c>
      <c r="M21" s="66">
        <f>RANK(L21,L$8:L$42,0)</f>
        <v>8</v>
      </c>
      <c r="N21" s="65">
        <f>VLOOKUP($A21,'Return Data'!$B$7:$R$2843,17,0)</f>
        <v>10.5802</v>
      </c>
      <c r="O21" s="66">
        <f>RANK(N21,N$8:N$42,0)</f>
        <v>3</v>
      </c>
      <c r="P21" s="65">
        <f>VLOOKUP($A21,'Return Data'!$B$7:$R$2843,14,0)</f>
        <v>9.4876000000000005</v>
      </c>
      <c r="Q21" s="66">
        <f>RANK(P21,P$8:P$42,0)</f>
        <v>3</v>
      </c>
      <c r="R21" s="65">
        <f>VLOOKUP($A21,'Return Data'!$B$7:$R$2843,16,0)</f>
        <v>8.1769999999999996</v>
      </c>
      <c r="S21" s="67">
        <f t="shared" si="0"/>
        <v>11</v>
      </c>
    </row>
    <row r="22" spans="1:19" x14ac:dyDescent="0.3">
      <c r="A22" s="82" t="s">
        <v>1106</v>
      </c>
      <c r="B22" s="64">
        <f>VLOOKUP($A22,'Return Data'!$B$7:$R$2843,3,0)</f>
        <v>44321</v>
      </c>
      <c r="C22" s="65">
        <f>VLOOKUP($A22,'Return Data'!$B$7:$R$2843,4,0)</f>
        <v>58.168799999999997</v>
      </c>
      <c r="D22" s="65">
        <f>VLOOKUP($A22,'Return Data'!$B$7:$R$2843,9,0)</f>
        <v>8.1974999999999998</v>
      </c>
      <c r="E22" s="66">
        <f t="shared" si="1"/>
        <v>22</v>
      </c>
      <c r="F22" s="65">
        <f>VLOOKUP($A22,'Return Data'!$B$7:$R$2843,10,0)</f>
        <v>5.1167999999999996</v>
      </c>
      <c r="G22" s="66">
        <f t="shared" si="2"/>
        <v>24</v>
      </c>
      <c r="H22" s="65">
        <f>VLOOKUP($A22,'Return Data'!$B$7:$R$2843,11,0)</f>
        <v>1.6256999999999999</v>
      </c>
      <c r="I22" s="66">
        <f t="shared" si="3"/>
        <v>22</v>
      </c>
      <c r="J22" s="65">
        <f>VLOOKUP($A22,'Return Data'!$B$7:$R$2843,12,0)</f>
        <v>2.3649</v>
      </c>
      <c r="K22" s="66">
        <f>RANK(J22,J$8:J$42,0)</f>
        <v>22</v>
      </c>
      <c r="L22" s="65">
        <f>VLOOKUP($A22,'Return Data'!$B$7:$R$2843,13,0)</f>
        <v>5.9329000000000001</v>
      </c>
      <c r="M22" s="66">
        <f>RANK(L22,L$8:L$42,0)</f>
        <v>19</v>
      </c>
      <c r="N22" s="65">
        <f>VLOOKUP($A22,'Return Data'!$B$7:$R$2843,17,0)</f>
        <v>6.2263999999999999</v>
      </c>
      <c r="O22" s="66">
        <f>RANK(N22,N$8:N$42,0)</f>
        <v>21</v>
      </c>
      <c r="P22" s="65">
        <f>VLOOKUP($A22,'Return Data'!$B$7:$R$2843,14,0)</f>
        <v>6.1109</v>
      </c>
      <c r="Q22" s="66">
        <f>RANK(P22,P$8:P$42,0)</f>
        <v>20</v>
      </c>
      <c r="R22" s="65">
        <f>VLOOKUP($A22,'Return Data'!$B$7:$R$2843,16,0)</f>
        <v>7.8169000000000004</v>
      </c>
      <c r="S22" s="67">
        <f t="shared" si="0"/>
        <v>17</v>
      </c>
    </row>
    <row r="23" spans="1:19" x14ac:dyDescent="0.3">
      <c r="A23" s="82" t="s">
        <v>1110</v>
      </c>
      <c r="B23" s="64">
        <f>VLOOKUP($A23,'Return Data'!$B$7:$R$2843,3,0)</f>
        <v>44321</v>
      </c>
      <c r="C23" s="65">
        <f>VLOOKUP($A23,'Return Data'!$B$7:$R$2843,4,0)</f>
        <v>28.4438</v>
      </c>
      <c r="D23" s="65">
        <f>VLOOKUP($A23,'Return Data'!$B$7:$R$2843,9,0)</f>
        <v>7.7224000000000004</v>
      </c>
      <c r="E23" s="66">
        <f t="shared" si="1"/>
        <v>25</v>
      </c>
      <c r="F23" s="65">
        <f>VLOOKUP($A23,'Return Data'!$B$7:$R$2843,10,0)</f>
        <v>7.4203000000000001</v>
      </c>
      <c r="G23" s="66">
        <f t="shared" si="2"/>
        <v>11</v>
      </c>
      <c r="H23" s="65">
        <f>VLOOKUP($A23,'Return Data'!$B$7:$R$2843,11,0)</f>
        <v>4.2309000000000001</v>
      </c>
      <c r="I23" s="66">
        <f t="shared" si="3"/>
        <v>8</v>
      </c>
      <c r="J23" s="65">
        <f>VLOOKUP($A23,'Return Data'!$B$7:$R$2843,12,0)</f>
        <v>5.2591000000000001</v>
      </c>
      <c r="K23" s="66">
        <f>RANK(J23,J$8:J$42,0)</f>
        <v>9</v>
      </c>
      <c r="L23" s="65">
        <f>VLOOKUP($A23,'Return Data'!$B$7:$R$2843,13,0)</f>
        <v>8.9658999999999995</v>
      </c>
      <c r="M23" s="66">
        <f>RANK(L23,L$8:L$42,0)</f>
        <v>9</v>
      </c>
      <c r="N23" s="65">
        <f>VLOOKUP($A23,'Return Data'!$B$7:$R$2843,17,0)</f>
        <v>0.2626</v>
      </c>
      <c r="O23" s="66">
        <f>RANK(N23,N$8:N$42,0)</f>
        <v>27</v>
      </c>
      <c r="P23" s="65">
        <f>VLOOKUP($A23,'Return Data'!$B$7:$R$2843,14,0)</f>
        <v>1.9807999999999999</v>
      </c>
      <c r="Q23" s="66">
        <f>RANK(P23,P$8:P$42,0)</f>
        <v>27</v>
      </c>
      <c r="R23" s="65">
        <f>VLOOKUP($A23,'Return Data'!$B$7:$R$2843,16,0)</f>
        <v>5.8287000000000004</v>
      </c>
      <c r="S23" s="67">
        <f t="shared" si="0"/>
        <v>27</v>
      </c>
    </row>
    <row r="24" spans="1:19" x14ac:dyDescent="0.3">
      <c r="A24" s="82" t="s">
        <v>1111</v>
      </c>
      <c r="B24" s="64">
        <f>VLOOKUP($A24,'Return Data'!$B$7:$R$2843,3,0)</f>
        <v>44321</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29</v>
      </c>
      <c r="J24" s="65">
        <f>VLOOKUP($A24,'Return Data'!$B$7:$R$2843,12,0)</f>
        <v>0</v>
      </c>
      <c r="K24" s="66">
        <f>RANK(J24,J$8:J$42,0)</f>
        <v>31</v>
      </c>
      <c r="L24" s="65">
        <f>VLOOKUP($A24,'Return Data'!$B$7:$R$2843,13,0)</f>
        <v>-25.030999999999999</v>
      </c>
      <c r="M24" s="66">
        <f>RANK(L24,L$8:L$42,0)</f>
        <v>31</v>
      </c>
      <c r="N24" s="65"/>
      <c r="O24" s="66"/>
      <c r="P24" s="65"/>
      <c r="Q24" s="66"/>
      <c r="R24" s="65">
        <f>VLOOKUP($A24,'Return Data'!$B$7:$R$2843,16,0)</f>
        <v>-23.8764</v>
      </c>
      <c r="S24" s="67">
        <f t="shared" si="0"/>
        <v>35</v>
      </c>
    </row>
    <row r="25" spans="1:19" x14ac:dyDescent="0.3">
      <c r="A25" s="82" t="s">
        <v>1115</v>
      </c>
      <c r="B25" s="64">
        <f>VLOOKUP($A25,'Return Data'!$B$7:$R$2843,3,0)</f>
        <v>44321</v>
      </c>
      <c r="C25" s="65">
        <f>VLOOKUP($A25,'Return Data'!$B$7:$R$2843,4,0)</f>
        <v>8.2900000000000001E-2</v>
      </c>
      <c r="D25" s="65">
        <f>VLOOKUP($A25,'Return Data'!$B$7:$R$2843,9,0)</f>
        <v>11.855499999999999</v>
      </c>
      <c r="E25" s="66">
        <f t="shared" si="1"/>
        <v>2</v>
      </c>
      <c r="F25" s="65">
        <f>VLOOKUP($A25,'Return Data'!$B$7:$R$2843,10,0)</f>
        <v>11.702999999999999</v>
      </c>
      <c r="G25" s="66">
        <f t="shared" si="2"/>
        <v>3</v>
      </c>
      <c r="H25" s="65">
        <f>VLOOKUP($A25,'Return Data'!$B$7:$R$2843,11,0)</f>
        <v>-41.375500000000002</v>
      </c>
      <c r="I25" s="66">
        <f t="shared" si="3"/>
        <v>33</v>
      </c>
      <c r="J25" s="65"/>
      <c r="K25" s="66"/>
      <c r="L25" s="65"/>
      <c r="M25" s="66"/>
      <c r="N25" s="65"/>
      <c r="O25" s="66"/>
      <c r="P25" s="65"/>
      <c r="Q25" s="66"/>
      <c r="R25" s="65">
        <f>VLOOKUP($A25,'Return Data'!$B$7:$R$2843,16,0)</f>
        <v>-12.8788</v>
      </c>
      <c r="S25" s="67">
        <f t="shared" si="0"/>
        <v>31</v>
      </c>
    </row>
    <row r="26" spans="1:19" x14ac:dyDescent="0.3">
      <c r="A26" s="82" t="s">
        <v>1117</v>
      </c>
      <c r="B26" s="64">
        <f>VLOOKUP($A26,'Return Data'!$B$7:$R$2843,3,0)</f>
        <v>44321</v>
      </c>
      <c r="C26" s="65">
        <f>VLOOKUP($A26,'Return Data'!$B$7:$R$2843,4,0)</f>
        <v>14.1143</v>
      </c>
      <c r="D26" s="65">
        <f>VLOOKUP($A26,'Return Data'!$B$7:$R$2843,9,0)</f>
        <v>6.4996</v>
      </c>
      <c r="E26" s="66">
        <f t="shared" si="1"/>
        <v>32</v>
      </c>
      <c r="F26" s="65">
        <f>VLOOKUP($A26,'Return Data'!$B$7:$R$2843,10,0)</f>
        <v>4.3221999999999996</v>
      </c>
      <c r="G26" s="66">
        <f t="shared" si="2"/>
        <v>27</v>
      </c>
      <c r="H26" s="65">
        <f>VLOOKUP($A26,'Return Data'!$B$7:$R$2843,11,0)</f>
        <v>2.2347999999999999</v>
      </c>
      <c r="I26" s="66">
        <f t="shared" si="3"/>
        <v>18</v>
      </c>
      <c r="J26" s="65">
        <f>VLOOKUP($A26,'Return Data'!$B$7:$R$2843,12,0)</f>
        <v>3.9196</v>
      </c>
      <c r="K26" s="66">
        <f t="shared" ref="K26:K38" si="8">RANK(J26,J$8:J$42,0)</f>
        <v>14</v>
      </c>
      <c r="L26" s="65">
        <f>VLOOKUP($A26,'Return Data'!$B$7:$R$2843,13,0)</f>
        <v>2.5680999999999998</v>
      </c>
      <c r="M26" s="66">
        <f t="shared" ref="M26:M38" si="9">RANK(L26,L$8:L$42,0)</f>
        <v>30</v>
      </c>
      <c r="N26" s="65">
        <f>VLOOKUP($A26,'Return Data'!$B$7:$R$2843,17,0)</f>
        <v>2.2172000000000001</v>
      </c>
      <c r="O26" s="66">
        <f t="shared" ref="O26:O38" si="10">RANK(N26,N$8:N$42,0)</f>
        <v>25</v>
      </c>
      <c r="P26" s="65">
        <f>VLOOKUP($A26,'Return Data'!$B$7:$R$2843,14,0)</f>
        <v>3.3266</v>
      </c>
      <c r="Q26" s="66">
        <f t="shared" ref="Q26:Q38" si="11">RANK(P26,P$8:P$42,0)</f>
        <v>24</v>
      </c>
      <c r="R26" s="65">
        <f>VLOOKUP($A26,'Return Data'!$B$7:$R$2843,16,0)</f>
        <v>5.8105000000000002</v>
      </c>
      <c r="S26" s="67">
        <f t="shared" si="0"/>
        <v>28</v>
      </c>
    </row>
    <row r="27" spans="1:19" x14ac:dyDescent="0.3">
      <c r="A27" s="82" t="s">
        <v>1120</v>
      </c>
      <c r="B27" s="64">
        <f>VLOOKUP($A27,'Return Data'!$B$7:$R$2843,3,0)</f>
        <v>44321</v>
      </c>
      <c r="C27" s="65">
        <f>VLOOKUP($A27,'Return Data'!$B$7:$R$2843,4,0)</f>
        <v>98.646900000000002</v>
      </c>
      <c r="D27" s="65">
        <f>VLOOKUP($A27,'Return Data'!$B$7:$R$2843,9,0)</f>
        <v>11.213699999999999</v>
      </c>
      <c r="E27" s="66">
        <f t="shared" si="1"/>
        <v>5</v>
      </c>
      <c r="F27" s="65">
        <f>VLOOKUP($A27,'Return Data'!$B$7:$R$2843,10,0)</f>
        <v>8.1925000000000008</v>
      </c>
      <c r="G27" s="66">
        <f t="shared" si="2"/>
        <v>7</v>
      </c>
      <c r="H27" s="65">
        <f>VLOOKUP($A27,'Return Data'!$B$7:$R$2843,11,0)</f>
        <v>2.9883999999999999</v>
      </c>
      <c r="I27" s="66">
        <f t="shared" si="3"/>
        <v>14</v>
      </c>
      <c r="J27" s="65">
        <f>VLOOKUP($A27,'Return Data'!$B$7:$R$2843,12,0)</f>
        <v>3.9620000000000002</v>
      </c>
      <c r="K27" s="66">
        <f t="shared" si="8"/>
        <v>13</v>
      </c>
      <c r="L27" s="65">
        <f>VLOOKUP($A27,'Return Data'!$B$7:$R$2843,13,0)</f>
        <v>8.3699999999999992</v>
      </c>
      <c r="M27" s="66">
        <f t="shared" si="9"/>
        <v>12</v>
      </c>
      <c r="N27" s="65">
        <f>VLOOKUP($A27,'Return Data'!$B$7:$R$2843,17,0)</f>
        <v>10.3043</v>
      </c>
      <c r="O27" s="66">
        <f t="shared" si="10"/>
        <v>4</v>
      </c>
      <c r="P27" s="65">
        <f>VLOOKUP($A27,'Return Data'!$B$7:$R$2843,14,0)</f>
        <v>9.4964999999999993</v>
      </c>
      <c r="Q27" s="66">
        <f t="shared" si="11"/>
        <v>2</v>
      </c>
      <c r="R27" s="65">
        <f>VLOOKUP($A27,'Return Data'!$B$7:$R$2843,16,0)</f>
        <v>9.3698999999999995</v>
      </c>
      <c r="S27" s="67">
        <f t="shared" si="0"/>
        <v>2</v>
      </c>
    </row>
    <row r="28" spans="1:19" x14ac:dyDescent="0.3">
      <c r="A28" s="82" t="s">
        <v>1123</v>
      </c>
      <c r="B28" s="64">
        <f>VLOOKUP($A28,'Return Data'!$B$7:$R$2843,3,0)</f>
        <v>44321</v>
      </c>
      <c r="C28" s="65">
        <f>VLOOKUP($A28,'Return Data'!$B$7:$R$2843,4,0)</f>
        <v>45.591999999999999</v>
      </c>
      <c r="D28" s="65">
        <f>VLOOKUP($A28,'Return Data'!$B$7:$R$2843,9,0)</f>
        <v>8.4482999999999997</v>
      </c>
      <c r="E28" s="66">
        <f t="shared" si="1"/>
        <v>19</v>
      </c>
      <c r="F28" s="65">
        <f>VLOOKUP($A28,'Return Data'!$B$7:$R$2843,10,0)</f>
        <v>5.8259999999999996</v>
      </c>
      <c r="G28" s="66">
        <f t="shared" si="2"/>
        <v>17</v>
      </c>
      <c r="H28" s="65">
        <f>VLOOKUP($A28,'Return Data'!$B$7:$R$2843,11,0)</f>
        <v>1.8178000000000001</v>
      </c>
      <c r="I28" s="66">
        <f t="shared" si="3"/>
        <v>20</v>
      </c>
      <c r="J28" s="65">
        <f>VLOOKUP($A28,'Return Data'!$B$7:$R$2843,12,0)</f>
        <v>2.48</v>
      </c>
      <c r="K28" s="66">
        <f t="shared" si="8"/>
        <v>21</v>
      </c>
      <c r="L28" s="65">
        <f>VLOOKUP($A28,'Return Data'!$B$7:$R$2843,13,0)</f>
        <v>6.1741000000000001</v>
      </c>
      <c r="M28" s="66">
        <f t="shared" si="9"/>
        <v>16</v>
      </c>
      <c r="N28" s="65">
        <f>VLOOKUP($A28,'Return Data'!$B$7:$R$2843,17,0)</f>
        <v>9.0234000000000005</v>
      </c>
      <c r="O28" s="66">
        <f t="shared" si="10"/>
        <v>12</v>
      </c>
      <c r="P28" s="65">
        <f>VLOOKUP($A28,'Return Data'!$B$7:$R$2843,14,0)</f>
        <v>8.3407999999999998</v>
      </c>
      <c r="Q28" s="66">
        <f t="shared" si="11"/>
        <v>10</v>
      </c>
      <c r="R28" s="65">
        <f>VLOOKUP($A28,'Return Data'!$B$7:$R$2843,16,0)</f>
        <v>8.4803999999999995</v>
      </c>
      <c r="S28" s="67">
        <f t="shared" si="0"/>
        <v>8</v>
      </c>
    </row>
    <row r="29" spans="1:19" x14ac:dyDescent="0.3">
      <c r="A29" s="82" t="s">
        <v>1124</v>
      </c>
      <c r="B29" s="64">
        <f>VLOOKUP($A29,'Return Data'!$B$7:$R$2843,3,0)</f>
        <v>44321</v>
      </c>
      <c r="C29" s="65">
        <f>VLOOKUP($A29,'Return Data'!$B$7:$R$2843,4,0)</f>
        <v>46.880800000000001</v>
      </c>
      <c r="D29" s="65">
        <f>VLOOKUP($A29,'Return Data'!$B$7:$R$2843,9,0)</f>
        <v>8.7645</v>
      </c>
      <c r="E29" s="66">
        <f t="shared" si="1"/>
        <v>14</v>
      </c>
      <c r="F29" s="65">
        <f>VLOOKUP($A29,'Return Data'!$B$7:$R$2843,10,0)</f>
        <v>4.7351000000000001</v>
      </c>
      <c r="G29" s="66">
        <f t="shared" si="2"/>
        <v>26</v>
      </c>
      <c r="H29" s="65">
        <f>VLOOKUP($A29,'Return Data'!$B$7:$R$2843,11,0)</f>
        <v>2.1259999999999999</v>
      </c>
      <c r="I29" s="66">
        <f t="shared" si="3"/>
        <v>19</v>
      </c>
      <c r="J29" s="65">
        <f>VLOOKUP($A29,'Return Data'!$B$7:$R$2843,12,0)</f>
        <v>3.0642999999999998</v>
      </c>
      <c r="K29" s="66">
        <f t="shared" si="8"/>
        <v>17</v>
      </c>
      <c r="L29" s="65">
        <f>VLOOKUP($A29,'Return Data'!$B$7:$R$2843,13,0)</f>
        <v>5.6425999999999998</v>
      </c>
      <c r="M29" s="66">
        <f t="shared" si="9"/>
        <v>20</v>
      </c>
      <c r="N29" s="65">
        <f>VLOOKUP($A29,'Return Data'!$B$7:$R$2843,17,0)</f>
        <v>8.0267999999999997</v>
      </c>
      <c r="O29" s="66">
        <f t="shared" si="10"/>
        <v>19</v>
      </c>
      <c r="P29" s="65">
        <f>VLOOKUP($A29,'Return Data'!$B$7:$R$2843,14,0)</f>
        <v>7.3781999999999996</v>
      </c>
      <c r="Q29" s="66">
        <f t="shared" si="11"/>
        <v>17</v>
      </c>
      <c r="R29" s="65">
        <f>VLOOKUP($A29,'Return Data'!$B$7:$R$2843,16,0)</f>
        <v>7.7649999999999997</v>
      </c>
      <c r="S29" s="67">
        <f t="shared" si="0"/>
        <v>18</v>
      </c>
    </row>
    <row r="30" spans="1:19" x14ac:dyDescent="0.3">
      <c r="A30" s="82" t="s">
        <v>1126</v>
      </c>
      <c r="B30" s="64">
        <f>VLOOKUP($A30,'Return Data'!$B$7:$R$2843,3,0)</f>
        <v>44321</v>
      </c>
      <c r="C30" s="65">
        <f>VLOOKUP($A30,'Return Data'!$B$7:$R$2843,4,0)</f>
        <v>34.594299999999997</v>
      </c>
      <c r="D30" s="65">
        <f>VLOOKUP($A30,'Return Data'!$B$7:$R$2843,9,0)</f>
        <v>7.6515000000000004</v>
      </c>
      <c r="E30" s="66">
        <f t="shared" si="1"/>
        <v>26</v>
      </c>
      <c r="F30" s="65">
        <f>VLOOKUP($A30,'Return Data'!$B$7:$R$2843,10,0)</f>
        <v>3.5634999999999999</v>
      </c>
      <c r="G30" s="66">
        <f t="shared" si="2"/>
        <v>31</v>
      </c>
      <c r="H30" s="65">
        <f>VLOOKUP($A30,'Return Data'!$B$7:$R$2843,11,0)</f>
        <v>0.49320000000000003</v>
      </c>
      <c r="I30" s="66">
        <f t="shared" si="3"/>
        <v>27</v>
      </c>
      <c r="J30" s="65">
        <f>VLOOKUP($A30,'Return Data'!$B$7:$R$2843,12,0)</f>
        <v>1.6581999999999999</v>
      </c>
      <c r="K30" s="66">
        <f t="shared" si="8"/>
        <v>25</v>
      </c>
      <c r="L30" s="65">
        <f>VLOOKUP($A30,'Return Data'!$B$7:$R$2843,13,0)</f>
        <v>4.0076999999999998</v>
      </c>
      <c r="M30" s="66">
        <f t="shared" si="9"/>
        <v>27</v>
      </c>
      <c r="N30" s="65">
        <f>VLOOKUP($A30,'Return Data'!$B$7:$R$2843,17,0)</f>
        <v>8.0602999999999998</v>
      </c>
      <c r="O30" s="66">
        <f t="shared" si="10"/>
        <v>18</v>
      </c>
      <c r="P30" s="65">
        <f>VLOOKUP($A30,'Return Data'!$B$7:$R$2843,14,0)</f>
        <v>8.0805000000000007</v>
      </c>
      <c r="Q30" s="66">
        <f t="shared" si="11"/>
        <v>13</v>
      </c>
      <c r="R30" s="65">
        <f>VLOOKUP($A30,'Return Data'!$B$7:$R$2843,16,0)</f>
        <v>6.9724000000000004</v>
      </c>
      <c r="S30" s="67">
        <f t="shared" si="0"/>
        <v>25</v>
      </c>
    </row>
    <row r="31" spans="1:19" x14ac:dyDescent="0.3">
      <c r="A31" s="82" t="s">
        <v>1128</v>
      </c>
      <c r="B31" s="64">
        <f>VLOOKUP($A31,'Return Data'!$B$7:$R$2843,3,0)</f>
        <v>44321</v>
      </c>
      <c r="C31" s="65">
        <f>VLOOKUP($A31,'Return Data'!$B$7:$R$2843,4,0)</f>
        <v>31.163399999999999</v>
      </c>
      <c r="D31" s="65">
        <f>VLOOKUP($A31,'Return Data'!$B$7:$R$2843,9,0)</f>
        <v>9.7957000000000001</v>
      </c>
      <c r="E31" s="66">
        <f t="shared" si="1"/>
        <v>8</v>
      </c>
      <c r="F31" s="65">
        <f>VLOOKUP($A31,'Return Data'!$B$7:$R$2843,10,0)</f>
        <v>7.1063999999999998</v>
      </c>
      <c r="G31" s="66">
        <f t="shared" si="2"/>
        <v>12</v>
      </c>
      <c r="H31" s="65">
        <f>VLOOKUP($A31,'Return Data'!$B$7:$R$2843,11,0)</f>
        <v>2.5948000000000002</v>
      </c>
      <c r="I31" s="66">
        <f t="shared" si="3"/>
        <v>15</v>
      </c>
      <c r="J31" s="65">
        <f>VLOOKUP($A31,'Return Data'!$B$7:$R$2843,12,0)</f>
        <v>4.0529999999999999</v>
      </c>
      <c r="K31" s="66">
        <f t="shared" si="8"/>
        <v>12</v>
      </c>
      <c r="L31" s="65">
        <f>VLOOKUP($A31,'Return Data'!$B$7:$R$2843,13,0)</f>
        <v>8.3902999999999999</v>
      </c>
      <c r="M31" s="66">
        <f t="shared" si="9"/>
        <v>11</v>
      </c>
      <c r="N31" s="65">
        <f>VLOOKUP($A31,'Return Data'!$B$7:$R$2843,17,0)</f>
        <v>10.091200000000001</v>
      </c>
      <c r="O31" s="66">
        <f t="shared" si="10"/>
        <v>5</v>
      </c>
      <c r="P31" s="65">
        <f>VLOOKUP($A31,'Return Data'!$B$7:$R$2843,14,0)</f>
        <v>9.0115999999999996</v>
      </c>
      <c r="Q31" s="66">
        <f t="shared" si="11"/>
        <v>7</v>
      </c>
      <c r="R31" s="65">
        <f>VLOOKUP($A31,'Return Data'!$B$7:$R$2843,16,0)</f>
        <v>9.3469999999999995</v>
      </c>
      <c r="S31" s="67">
        <f t="shared" si="0"/>
        <v>3</v>
      </c>
    </row>
    <row r="32" spans="1:19" x14ac:dyDescent="0.3">
      <c r="A32" s="82" t="s">
        <v>1131</v>
      </c>
      <c r="B32" s="64">
        <f>VLOOKUP($A32,'Return Data'!$B$7:$R$2843,3,0)</f>
        <v>44321</v>
      </c>
      <c r="C32" s="65">
        <f>VLOOKUP($A32,'Return Data'!$B$7:$R$2843,4,0)</f>
        <v>53.417999999999999</v>
      </c>
      <c r="D32" s="65">
        <f>VLOOKUP($A32,'Return Data'!$B$7:$R$2843,9,0)</f>
        <v>7.4476000000000004</v>
      </c>
      <c r="E32" s="66">
        <f t="shared" si="1"/>
        <v>29</v>
      </c>
      <c r="F32" s="65">
        <f>VLOOKUP($A32,'Return Data'!$B$7:$R$2843,10,0)</f>
        <v>3.7075999999999998</v>
      </c>
      <c r="G32" s="66">
        <f t="shared" si="2"/>
        <v>30</v>
      </c>
      <c r="H32" s="65">
        <f>VLOOKUP($A32,'Return Data'!$B$7:$R$2843,11,0)</f>
        <v>0.4173</v>
      </c>
      <c r="I32" s="66">
        <f t="shared" si="3"/>
        <v>28</v>
      </c>
      <c r="J32" s="65">
        <f>VLOOKUP($A32,'Return Data'!$B$7:$R$2843,12,0)</f>
        <v>1.62</v>
      </c>
      <c r="K32" s="66">
        <f t="shared" si="8"/>
        <v>26</v>
      </c>
      <c r="L32" s="65">
        <f>VLOOKUP($A32,'Return Data'!$B$7:$R$2843,13,0)</f>
        <v>4.6600999999999999</v>
      </c>
      <c r="M32" s="66">
        <f t="shared" si="9"/>
        <v>23</v>
      </c>
      <c r="N32" s="65">
        <f>VLOOKUP($A32,'Return Data'!$B$7:$R$2843,17,0)</f>
        <v>9.7056000000000004</v>
      </c>
      <c r="O32" s="66">
        <f t="shared" si="10"/>
        <v>8</v>
      </c>
      <c r="P32" s="65">
        <f>VLOOKUP($A32,'Return Data'!$B$7:$R$2843,14,0)</f>
        <v>9.2680000000000007</v>
      </c>
      <c r="Q32" s="66">
        <f t="shared" si="11"/>
        <v>5</v>
      </c>
      <c r="R32" s="65">
        <f>VLOOKUP($A32,'Return Data'!$B$7:$R$2843,16,0)</f>
        <v>8.3797999999999995</v>
      </c>
      <c r="S32" s="67">
        <f t="shared" si="0"/>
        <v>9</v>
      </c>
    </row>
    <row r="33" spans="1:19" x14ac:dyDescent="0.3">
      <c r="A33" s="82" t="s">
        <v>1132</v>
      </c>
      <c r="B33" s="64">
        <f>VLOOKUP($A33,'Return Data'!$B$7:$R$2843,3,0)</f>
        <v>44321</v>
      </c>
      <c r="C33" s="65">
        <f>VLOOKUP($A33,'Return Data'!$B$7:$R$2843,4,0)</f>
        <v>49.9968</v>
      </c>
      <c r="D33" s="65">
        <f>VLOOKUP($A33,'Return Data'!$B$7:$R$2843,9,0)</f>
        <v>8.5451999999999995</v>
      </c>
      <c r="E33" s="66">
        <f t="shared" si="1"/>
        <v>17</v>
      </c>
      <c r="F33" s="65">
        <f>VLOOKUP($A33,'Return Data'!$B$7:$R$2843,10,0)</f>
        <v>2.3993000000000002</v>
      </c>
      <c r="G33" s="66">
        <f t="shared" si="2"/>
        <v>32</v>
      </c>
      <c r="H33" s="65">
        <f>VLOOKUP($A33,'Return Data'!$B$7:$R$2843,11,0)</f>
        <v>-0.28070000000000001</v>
      </c>
      <c r="I33" s="66">
        <f t="shared" si="3"/>
        <v>30</v>
      </c>
      <c r="J33" s="65">
        <f>VLOOKUP($A33,'Return Data'!$B$7:$R$2843,12,0)</f>
        <v>0.90890000000000004</v>
      </c>
      <c r="K33" s="66">
        <f t="shared" si="8"/>
        <v>29</v>
      </c>
      <c r="L33" s="65">
        <f>VLOOKUP($A33,'Return Data'!$B$7:$R$2843,13,0)</f>
        <v>4.6538000000000004</v>
      </c>
      <c r="M33" s="66">
        <f t="shared" si="9"/>
        <v>24</v>
      </c>
      <c r="N33" s="65">
        <f>VLOOKUP($A33,'Return Data'!$B$7:$R$2843,17,0)</f>
        <v>-1.12E-2</v>
      </c>
      <c r="O33" s="66">
        <f t="shared" si="10"/>
        <v>28</v>
      </c>
      <c r="P33" s="65">
        <f>VLOOKUP($A33,'Return Data'!$B$7:$R$2843,14,0)</f>
        <v>2.1320000000000001</v>
      </c>
      <c r="Q33" s="66">
        <f t="shared" si="11"/>
        <v>26</v>
      </c>
      <c r="R33" s="65">
        <f>VLOOKUP($A33,'Return Data'!$B$7:$R$2843,16,0)</f>
        <v>6.3167999999999997</v>
      </c>
      <c r="S33" s="67">
        <f t="shared" si="0"/>
        <v>26</v>
      </c>
    </row>
    <row r="34" spans="1:19" x14ac:dyDescent="0.3">
      <c r="A34" s="82" t="s">
        <v>1135</v>
      </c>
      <c r="B34" s="64">
        <f>VLOOKUP($A34,'Return Data'!$B$7:$R$2843,3,0)</f>
        <v>44321</v>
      </c>
      <c r="C34" s="65">
        <f>VLOOKUP($A34,'Return Data'!$B$7:$R$2843,4,0)</f>
        <v>60.698099999999997</v>
      </c>
      <c r="D34" s="65">
        <f>VLOOKUP($A34,'Return Data'!$B$7:$R$2843,9,0)</f>
        <v>5.5373000000000001</v>
      </c>
      <c r="E34" s="66">
        <f t="shared" si="1"/>
        <v>33</v>
      </c>
      <c r="F34" s="65">
        <f>VLOOKUP($A34,'Return Data'!$B$7:$R$2843,10,0)</f>
        <v>0.43630000000000002</v>
      </c>
      <c r="G34" s="66">
        <f t="shared" si="2"/>
        <v>33</v>
      </c>
      <c r="H34" s="65">
        <f>VLOOKUP($A34,'Return Data'!$B$7:$R$2843,11,0)</f>
        <v>1.7959000000000001</v>
      </c>
      <c r="I34" s="66">
        <f t="shared" si="3"/>
        <v>21</v>
      </c>
      <c r="J34" s="65">
        <f>VLOOKUP($A34,'Return Data'!$B$7:$R$2843,12,0)</f>
        <v>2.5341999999999998</v>
      </c>
      <c r="K34" s="66">
        <f t="shared" si="8"/>
        <v>20</v>
      </c>
      <c r="L34" s="65">
        <f>VLOOKUP($A34,'Return Data'!$B$7:$R$2843,13,0)</f>
        <v>6.0804999999999998</v>
      </c>
      <c r="M34" s="66">
        <f t="shared" si="9"/>
        <v>18</v>
      </c>
      <c r="N34" s="65">
        <f>VLOOKUP($A34,'Return Data'!$B$7:$R$2843,17,0)</f>
        <v>9.2645999999999997</v>
      </c>
      <c r="O34" s="66">
        <f t="shared" si="10"/>
        <v>11</v>
      </c>
      <c r="P34" s="65">
        <f>VLOOKUP($A34,'Return Data'!$B$7:$R$2843,14,0)</f>
        <v>8.7058</v>
      </c>
      <c r="Q34" s="66">
        <f t="shared" si="11"/>
        <v>8</v>
      </c>
      <c r="R34" s="65">
        <f>VLOOKUP($A34,'Return Data'!$B$7:$R$2843,16,0)</f>
        <v>8.7674000000000003</v>
      </c>
      <c r="S34" s="67">
        <f t="shared" si="0"/>
        <v>6</v>
      </c>
    </row>
    <row r="35" spans="1:19" x14ac:dyDescent="0.3">
      <c r="A35" s="82" t="s">
        <v>1136</v>
      </c>
      <c r="B35" s="64">
        <f>VLOOKUP($A35,'Return Data'!$B$7:$R$2843,3,0)</f>
        <v>44321</v>
      </c>
      <c r="C35" s="65">
        <f>VLOOKUP($A35,'Return Data'!$B$7:$R$2843,4,0)</f>
        <v>57.208199999999998</v>
      </c>
      <c r="D35" s="65">
        <f>VLOOKUP($A35,'Return Data'!$B$7:$R$2843,9,0)</f>
        <v>7.4614000000000003</v>
      </c>
      <c r="E35" s="66">
        <f t="shared" si="1"/>
        <v>27</v>
      </c>
      <c r="F35" s="65">
        <f>VLOOKUP($A35,'Return Data'!$B$7:$R$2843,10,0)</f>
        <v>5.2266000000000004</v>
      </c>
      <c r="G35" s="66">
        <f t="shared" si="2"/>
        <v>22</v>
      </c>
      <c r="H35" s="65">
        <f>VLOOKUP($A35,'Return Data'!$B$7:$R$2843,11,0)</f>
        <v>1.2995000000000001</v>
      </c>
      <c r="I35" s="66">
        <f t="shared" si="3"/>
        <v>23</v>
      </c>
      <c r="J35" s="65">
        <f>VLOOKUP($A35,'Return Data'!$B$7:$R$2843,12,0)</f>
        <v>1.2614000000000001</v>
      </c>
      <c r="K35" s="66">
        <f t="shared" si="8"/>
        <v>28</v>
      </c>
      <c r="L35" s="65">
        <f>VLOOKUP($A35,'Return Data'!$B$7:$R$2843,13,0)</f>
        <v>4.3152999999999997</v>
      </c>
      <c r="M35" s="66">
        <f t="shared" si="9"/>
        <v>25</v>
      </c>
      <c r="N35" s="65">
        <f>VLOOKUP($A35,'Return Data'!$B$7:$R$2843,17,0)</f>
        <v>8.2161000000000008</v>
      </c>
      <c r="O35" s="66">
        <f t="shared" si="10"/>
        <v>16</v>
      </c>
      <c r="P35" s="65">
        <f>VLOOKUP($A35,'Return Data'!$B$7:$R$2843,14,0)</f>
        <v>7.8680000000000003</v>
      </c>
      <c r="Q35" s="66">
        <f t="shared" si="11"/>
        <v>16</v>
      </c>
      <c r="R35" s="65">
        <f>VLOOKUP($A35,'Return Data'!$B$7:$R$2843,16,0)</f>
        <v>8.1636000000000006</v>
      </c>
      <c r="S35" s="67">
        <f t="shared" si="0"/>
        <v>12</v>
      </c>
    </row>
    <row r="36" spans="1:19" x14ac:dyDescent="0.3">
      <c r="A36" s="82" t="s">
        <v>1138</v>
      </c>
      <c r="B36" s="64">
        <f>VLOOKUP($A36,'Return Data'!$B$7:$R$2843,3,0)</f>
        <v>44321</v>
      </c>
      <c r="C36" s="65">
        <f>VLOOKUP($A36,'Return Data'!$B$7:$R$2843,4,0)</f>
        <v>71.036900000000003</v>
      </c>
      <c r="D36" s="65">
        <f>VLOOKUP($A36,'Return Data'!$B$7:$R$2843,9,0)</f>
        <v>8.1972000000000005</v>
      </c>
      <c r="E36" s="66">
        <f t="shared" si="1"/>
        <v>23</v>
      </c>
      <c r="F36" s="65">
        <f>VLOOKUP($A36,'Return Data'!$B$7:$R$2843,10,0)</f>
        <v>5.1749000000000001</v>
      </c>
      <c r="G36" s="66">
        <f t="shared" si="2"/>
        <v>23</v>
      </c>
      <c r="H36" s="65">
        <f>VLOOKUP($A36,'Return Data'!$B$7:$R$2843,11,0)</f>
        <v>0.50090000000000001</v>
      </c>
      <c r="I36" s="66">
        <f t="shared" si="3"/>
        <v>26</v>
      </c>
      <c r="J36" s="65">
        <f>VLOOKUP($A36,'Return Data'!$B$7:$R$2843,12,0)</f>
        <v>1.6886000000000001</v>
      </c>
      <c r="K36" s="66">
        <f t="shared" si="8"/>
        <v>24</v>
      </c>
      <c r="L36" s="65">
        <f>VLOOKUP($A36,'Return Data'!$B$7:$R$2843,13,0)</f>
        <v>3.9845000000000002</v>
      </c>
      <c r="M36" s="66">
        <f t="shared" si="9"/>
        <v>28</v>
      </c>
      <c r="N36" s="65">
        <f>VLOOKUP($A36,'Return Data'!$B$7:$R$2843,17,0)</f>
        <v>9.5388999999999999</v>
      </c>
      <c r="O36" s="66">
        <f t="shared" si="10"/>
        <v>9</v>
      </c>
      <c r="P36" s="65">
        <f>VLOOKUP($A36,'Return Data'!$B$7:$R$2843,14,0)</f>
        <v>9.2520000000000007</v>
      </c>
      <c r="Q36" s="66">
        <f t="shared" si="11"/>
        <v>6</v>
      </c>
      <c r="R36" s="65">
        <f>VLOOKUP($A36,'Return Data'!$B$7:$R$2843,16,0)</f>
        <v>8.7707999999999995</v>
      </c>
      <c r="S36" s="67">
        <f t="shared" si="0"/>
        <v>5</v>
      </c>
    </row>
    <row r="37" spans="1:19" x14ac:dyDescent="0.3">
      <c r="A37" s="82" t="s">
        <v>1141</v>
      </c>
      <c r="B37" s="64">
        <f>VLOOKUP($A37,'Return Data'!$B$7:$R$2843,3,0)</f>
        <v>44321</v>
      </c>
      <c r="C37" s="65">
        <f>VLOOKUP($A37,'Return Data'!$B$7:$R$2843,4,0)</f>
        <v>55.204599999999999</v>
      </c>
      <c r="D37" s="65">
        <f>VLOOKUP($A37,'Return Data'!$B$7:$R$2843,9,0)</f>
        <v>8.5782000000000007</v>
      </c>
      <c r="E37" s="66">
        <f t="shared" si="1"/>
        <v>16</v>
      </c>
      <c r="F37" s="65">
        <f>VLOOKUP($A37,'Return Data'!$B$7:$R$2843,10,0)</f>
        <v>6.7507999999999999</v>
      </c>
      <c r="G37" s="66">
        <f t="shared" si="2"/>
        <v>14</v>
      </c>
      <c r="H37" s="65">
        <f>VLOOKUP($A37,'Return Data'!$B$7:$R$2843,11,0)</f>
        <v>3.1440999999999999</v>
      </c>
      <c r="I37" s="66">
        <f t="shared" si="3"/>
        <v>13</v>
      </c>
      <c r="J37" s="65">
        <f>VLOOKUP($A37,'Return Data'!$B$7:$R$2843,12,0)</f>
        <v>5.1783000000000001</v>
      </c>
      <c r="K37" s="66">
        <f t="shared" si="8"/>
        <v>10</v>
      </c>
      <c r="L37" s="65">
        <f>VLOOKUP($A37,'Return Data'!$B$7:$R$2843,13,0)</f>
        <v>8.4658999999999995</v>
      </c>
      <c r="M37" s="66">
        <f t="shared" si="9"/>
        <v>10</v>
      </c>
      <c r="N37" s="65">
        <f>VLOOKUP($A37,'Return Data'!$B$7:$R$2843,17,0)</f>
        <v>10.9602</v>
      </c>
      <c r="O37" s="66">
        <f t="shared" si="10"/>
        <v>2</v>
      </c>
      <c r="P37" s="65">
        <f>VLOOKUP($A37,'Return Data'!$B$7:$R$2843,14,0)</f>
        <v>9.3726000000000003</v>
      </c>
      <c r="Q37" s="66">
        <f t="shared" si="11"/>
        <v>4</v>
      </c>
      <c r="R37" s="65">
        <f>VLOOKUP($A37,'Return Data'!$B$7:$R$2843,16,0)</f>
        <v>7.8761999999999999</v>
      </c>
      <c r="S37" s="67">
        <f t="shared" si="0"/>
        <v>16</v>
      </c>
    </row>
    <row r="38" spans="1:19" x14ac:dyDescent="0.3">
      <c r="A38" s="82" t="s">
        <v>1143</v>
      </c>
      <c r="B38" s="64">
        <f>VLOOKUP($A38,'Return Data'!$B$7:$R$2843,3,0)</f>
        <v>44321</v>
      </c>
      <c r="C38" s="65">
        <f>VLOOKUP($A38,'Return Data'!$B$7:$R$2843,4,0)</f>
        <v>65.392099999999999</v>
      </c>
      <c r="D38" s="65">
        <f>VLOOKUP($A38,'Return Data'!$B$7:$R$2843,9,0)</f>
        <v>8.5399999999999991</v>
      </c>
      <c r="E38" s="66">
        <f t="shared" si="1"/>
        <v>18</v>
      </c>
      <c r="F38" s="65">
        <f>VLOOKUP($A38,'Return Data'!$B$7:$R$2843,10,0)</f>
        <v>5.8703000000000003</v>
      </c>
      <c r="G38" s="66">
        <f t="shared" si="2"/>
        <v>16</v>
      </c>
      <c r="H38" s="65">
        <f>VLOOKUP($A38,'Return Data'!$B$7:$R$2843,11,0)</f>
        <v>1.2983</v>
      </c>
      <c r="I38" s="66">
        <f t="shared" si="3"/>
        <v>24</v>
      </c>
      <c r="J38" s="65">
        <f>VLOOKUP($A38,'Return Data'!$B$7:$R$2843,12,0)</f>
        <v>2.8902000000000001</v>
      </c>
      <c r="K38" s="66">
        <f t="shared" si="8"/>
        <v>19</v>
      </c>
      <c r="L38" s="65">
        <f>VLOOKUP($A38,'Return Data'!$B$7:$R$2843,13,0)</f>
        <v>7.2225000000000001</v>
      </c>
      <c r="M38" s="66">
        <f t="shared" si="9"/>
        <v>14</v>
      </c>
      <c r="N38" s="65">
        <f>VLOOKUP($A38,'Return Data'!$B$7:$R$2843,17,0)</f>
        <v>9.4548000000000005</v>
      </c>
      <c r="O38" s="66">
        <f t="shared" si="10"/>
        <v>10</v>
      </c>
      <c r="P38" s="65">
        <f>VLOOKUP($A38,'Return Data'!$B$7:$R$2843,14,0)</f>
        <v>7.9531000000000001</v>
      </c>
      <c r="Q38" s="66">
        <f t="shared" si="11"/>
        <v>15</v>
      </c>
      <c r="R38" s="65">
        <f>VLOOKUP($A38,'Return Data'!$B$7:$R$2843,16,0)</f>
        <v>8.1258999999999997</v>
      </c>
      <c r="S38" s="67">
        <f t="shared" si="0"/>
        <v>13</v>
      </c>
    </row>
    <row r="39" spans="1:19" x14ac:dyDescent="0.3">
      <c r="A39" s="82" t="s">
        <v>1145</v>
      </c>
      <c r="B39" s="64">
        <f>VLOOKUP($A39,'Return Data'!$B$7:$R$2843,3,0)</f>
        <v>44321</v>
      </c>
      <c r="C39" s="65">
        <f>VLOOKUP($A39,'Return Data'!$B$7:$R$2843,4,0)</f>
        <v>1.6166</v>
      </c>
      <c r="D39" s="65">
        <f>VLOOKUP($A39,'Return Data'!$B$7:$R$2843,9,0)</f>
        <v>11.2415</v>
      </c>
      <c r="E39" s="66">
        <f t="shared" si="1"/>
        <v>4</v>
      </c>
      <c r="F39" s="65">
        <f>VLOOKUP($A39,'Return Data'!$B$7:$R$2843,10,0)</f>
        <v>11.447800000000001</v>
      </c>
      <c r="G39" s="66">
        <f t="shared" si="2"/>
        <v>4</v>
      </c>
      <c r="H39" s="65">
        <f>VLOOKUP($A39,'Return Data'!$B$7:$R$2843,11,0)</f>
        <v>-41.366599999999998</v>
      </c>
      <c r="I39" s="66">
        <f t="shared" si="3"/>
        <v>32</v>
      </c>
      <c r="J39" s="65"/>
      <c r="K39" s="66"/>
      <c r="L39" s="65"/>
      <c r="M39" s="66"/>
      <c r="N39" s="65"/>
      <c r="O39" s="66"/>
      <c r="P39" s="65"/>
      <c r="Q39" s="66"/>
      <c r="R39" s="65">
        <f>VLOOKUP($A39,'Return Data'!$B$7:$R$2843,16,0)</f>
        <v>-12.914099999999999</v>
      </c>
      <c r="S39" s="67">
        <f t="shared" si="0"/>
        <v>32</v>
      </c>
    </row>
    <row r="40" spans="1:19" x14ac:dyDescent="0.3">
      <c r="A40" s="82" t="s">
        <v>1147</v>
      </c>
      <c r="B40" s="64">
        <f>VLOOKUP($A40,'Return Data'!$B$7:$R$2843,3,0)</f>
        <v>44321</v>
      </c>
      <c r="C40" s="65">
        <f>VLOOKUP($A40,'Return Data'!$B$7:$R$2843,4,0)</f>
        <v>50.7926</v>
      </c>
      <c r="D40" s="65">
        <f>VLOOKUP($A40,'Return Data'!$B$7:$R$2843,9,0)</f>
        <v>6.9961000000000002</v>
      </c>
      <c r="E40" s="66">
        <f t="shared" si="1"/>
        <v>30</v>
      </c>
      <c r="F40" s="65">
        <f>VLOOKUP($A40,'Return Data'!$B$7:$R$2843,10,0)</f>
        <v>4.1398999999999999</v>
      </c>
      <c r="G40" s="66">
        <f t="shared" si="2"/>
        <v>28</v>
      </c>
      <c r="H40" s="65">
        <f>VLOOKUP($A40,'Return Data'!$B$7:$R$2843,11,0)</f>
        <v>1.2962</v>
      </c>
      <c r="I40" s="66">
        <f t="shared" si="3"/>
        <v>25</v>
      </c>
      <c r="J40" s="65">
        <f>VLOOKUP($A40,'Return Data'!$B$7:$R$2843,12,0)</f>
        <v>1.8455999999999999</v>
      </c>
      <c r="K40" s="66">
        <f>RANK(J40,J$8:J$42,0)</f>
        <v>23</v>
      </c>
      <c r="L40" s="65">
        <f>VLOOKUP($A40,'Return Data'!$B$7:$R$2843,13,0)</f>
        <v>5.5895999999999999</v>
      </c>
      <c r="M40" s="66">
        <f>RANK(L40,L$8:L$42,0)</f>
        <v>21</v>
      </c>
      <c r="N40" s="65">
        <f>VLOOKUP($A40,'Return Data'!$B$7:$R$2843,17,0)</f>
        <v>-0.57350000000000001</v>
      </c>
      <c r="O40" s="66">
        <f>RANK(N40,N$8:N$42,0)</f>
        <v>29</v>
      </c>
      <c r="P40" s="65">
        <f>VLOOKUP($A40,'Return Data'!$B$7:$R$2843,14,0)</f>
        <v>-0.6492</v>
      </c>
      <c r="Q40" s="66">
        <f>RANK(P40,P$8:P$42,0)</f>
        <v>28</v>
      </c>
      <c r="R40" s="65">
        <f>VLOOKUP($A40,'Return Data'!$B$7:$R$2843,16,0)</f>
        <v>7.3551000000000002</v>
      </c>
      <c r="S40" s="67">
        <f t="shared" si="0"/>
        <v>24</v>
      </c>
    </row>
    <row r="41" spans="1:19" x14ac:dyDescent="0.3">
      <c r="A41" s="82" t="s">
        <v>1008</v>
      </c>
      <c r="B41" s="64">
        <f>VLOOKUP($A41,'Return Data'!$B$7:$R$2843,3,0)</f>
        <v>44321</v>
      </c>
      <c r="C41" s="65">
        <f>VLOOKUP($A41,'Return Data'!$B$7:$R$2843,4,0)</f>
        <v>71.451800000000006</v>
      </c>
      <c r="D41" s="65">
        <f>VLOOKUP($A41,'Return Data'!$B$7:$R$2843,9,0)</f>
        <v>10.868</v>
      </c>
      <c r="E41" s="66">
        <f t="shared" si="1"/>
        <v>6</v>
      </c>
      <c r="F41" s="65">
        <f>VLOOKUP($A41,'Return Data'!$B$7:$R$2843,10,0)</f>
        <v>5.2305000000000001</v>
      </c>
      <c r="G41" s="66">
        <f t="shared" si="2"/>
        <v>21</v>
      </c>
      <c r="H41" s="65">
        <f>VLOOKUP($A41,'Return Data'!$B$7:$R$2843,11,0)</f>
        <v>-0.62829999999999997</v>
      </c>
      <c r="I41" s="66">
        <f t="shared" si="3"/>
        <v>31</v>
      </c>
      <c r="J41" s="65">
        <f>VLOOKUP($A41,'Return Data'!$B$7:$R$2843,12,0)</f>
        <v>1.2668999999999999</v>
      </c>
      <c r="K41" s="66">
        <f>RANK(J41,J$8:J$42,0)</f>
        <v>27</v>
      </c>
      <c r="L41" s="65">
        <f>VLOOKUP($A41,'Return Data'!$B$7:$R$2843,13,0)</f>
        <v>4.0461</v>
      </c>
      <c r="M41" s="66">
        <f>RANK(L41,L$8:L$42,0)</f>
        <v>26</v>
      </c>
      <c r="N41" s="65">
        <f>VLOOKUP($A41,'Return Data'!$B$7:$R$2843,17,0)</f>
        <v>10.0588</v>
      </c>
      <c r="O41" s="66">
        <f>RANK(N41,N$8:N$42,0)</f>
        <v>6</v>
      </c>
      <c r="P41" s="65">
        <f>VLOOKUP($A41,'Return Data'!$B$7:$R$2843,14,0)</f>
        <v>9.6507000000000005</v>
      </c>
      <c r="Q41" s="66">
        <f>RANK(P41,P$8:P$42,0)</f>
        <v>1</v>
      </c>
      <c r="R41" s="65">
        <f>VLOOKUP($A41,'Return Data'!$B$7:$R$2843,16,0)</f>
        <v>8.9917999999999996</v>
      </c>
      <c r="S41" s="67">
        <f t="shared" si="0"/>
        <v>4</v>
      </c>
    </row>
    <row r="42" spans="1:19" x14ac:dyDescent="0.3">
      <c r="A42" s="82" t="s">
        <v>1010</v>
      </c>
      <c r="B42" s="64">
        <f>VLOOKUP($A42,'Return Data'!$B$7:$R$2843,3,0)</f>
        <v>44321</v>
      </c>
      <c r="C42" s="65">
        <f>VLOOKUP($A42,'Return Data'!$B$7:$R$2843,4,0)</f>
        <v>13.863799999999999</v>
      </c>
      <c r="D42" s="65">
        <f>VLOOKUP($A42,'Return Data'!$B$7:$R$2843,9,0)</f>
        <v>9.2582000000000004</v>
      </c>
      <c r="E42" s="66">
        <f t="shared" si="1"/>
        <v>10</v>
      </c>
      <c r="F42" s="65">
        <f>VLOOKUP($A42,'Return Data'!$B$7:$R$2843,10,0)</f>
        <v>4.0930999999999997</v>
      </c>
      <c r="G42" s="66">
        <f t="shared" si="2"/>
        <v>29</v>
      </c>
      <c r="H42" s="65">
        <f>VLOOKUP($A42,'Return Data'!$B$7:$R$2843,11,0)</f>
        <v>3.3418000000000001</v>
      </c>
      <c r="I42" s="66">
        <f t="shared" si="3"/>
        <v>12</v>
      </c>
      <c r="J42" s="65">
        <f>VLOOKUP($A42,'Return Data'!$B$7:$R$2843,12,0)</f>
        <v>0.37809999999999999</v>
      </c>
      <c r="K42" s="66">
        <f>RANK(J42,J$8:J$42,0)</f>
        <v>30</v>
      </c>
      <c r="L42" s="65">
        <f>VLOOKUP($A42,'Return Data'!$B$7:$R$2843,13,0)</f>
        <v>6.1334999999999997</v>
      </c>
      <c r="M42" s="66">
        <f>RANK(L42,L$8:L$42,0)</f>
        <v>17</v>
      </c>
      <c r="N42" s="65">
        <f>VLOOKUP($A42,'Return Data'!$B$7:$R$2843,17,0)</f>
        <v>11.8847</v>
      </c>
      <c r="O42" s="66">
        <f>RANK(N42,N$8:N$42,0)</f>
        <v>1</v>
      </c>
      <c r="P42" s="65"/>
      <c r="Q42" s="66"/>
      <c r="R42" s="65">
        <f>VLOOKUP($A42,'Return Data'!$B$7:$R$2843,16,0)</f>
        <v>12.223599999999999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8.9080147058823496</v>
      </c>
      <c r="E44" s="88"/>
      <c r="F44" s="89">
        <f>AVERAGE(F8:F42)</f>
        <v>6.6862882352941169</v>
      </c>
      <c r="G44" s="88"/>
      <c r="H44" s="89">
        <f>AVERAGE(H8:H42)</f>
        <v>-0.40954411764705889</v>
      </c>
      <c r="I44" s="88"/>
      <c r="J44" s="89">
        <f>AVERAGE(J8:J42)</f>
        <v>4.1719096774193556</v>
      </c>
      <c r="K44" s="88"/>
      <c r="L44" s="89">
        <f>AVERAGE(L8:L42)</f>
        <v>6.1968548387096769</v>
      </c>
      <c r="M44" s="88"/>
      <c r="N44" s="89">
        <f>AVERAGE(N8:N42)</f>
        <v>6.4983133333333347</v>
      </c>
      <c r="O44" s="88"/>
      <c r="P44" s="89">
        <f>AVERAGE(P8:P42)</f>
        <v>6.2445689655172423</v>
      </c>
      <c r="Q44" s="88"/>
      <c r="R44" s="89">
        <f>AVERAGE(R8:R42)</f>
        <v>4.2696485714285712</v>
      </c>
      <c r="S44" s="90"/>
    </row>
    <row r="45" spans="1:19" x14ac:dyDescent="0.3">
      <c r="A45" s="87" t="s">
        <v>28</v>
      </c>
      <c r="B45" s="88"/>
      <c r="C45" s="88"/>
      <c r="D45" s="89">
        <f>MIN(D8:D42)</f>
        <v>0</v>
      </c>
      <c r="E45" s="88"/>
      <c r="F45" s="89">
        <f>MIN(F8:F42)</f>
        <v>0</v>
      </c>
      <c r="G45" s="88"/>
      <c r="H45" s="89">
        <f>MIN(H8:H42)</f>
        <v>-42.154400000000003</v>
      </c>
      <c r="I45" s="88"/>
      <c r="J45" s="89">
        <f>MIN(J8:J42)</f>
        <v>0</v>
      </c>
      <c r="K45" s="88"/>
      <c r="L45" s="89">
        <f>MIN(L8:L42)</f>
        <v>-25.030999999999999</v>
      </c>
      <c r="M45" s="88"/>
      <c r="N45" s="89">
        <f>MIN(N8:N42)</f>
        <v>-13.095000000000001</v>
      </c>
      <c r="O45" s="88"/>
      <c r="P45" s="89">
        <f>MIN(P8:P42)</f>
        <v>-8.3018999999999998</v>
      </c>
      <c r="Q45" s="88"/>
      <c r="R45" s="89">
        <f>MIN(R8:R42)</f>
        <v>-23.8764</v>
      </c>
      <c r="S45" s="90"/>
    </row>
    <row r="46" spans="1:19" ht="15" thickBot="1" x14ac:dyDescent="0.35">
      <c r="A46" s="91" t="s">
        <v>29</v>
      </c>
      <c r="B46" s="92"/>
      <c r="C46" s="92"/>
      <c r="D46" s="93">
        <f>MAX(D8:D42)</f>
        <v>23.920999999999999</v>
      </c>
      <c r="E46" s="92"/>
      <c r="F46" s="93">
        <f>MAX(F8:F42)</f>
        <v>23.209199999999999</v>
      </c>
      <c r="G46" s="92"/>
      <c r="H46" s="93">
        <f>MAX(H8:H42)</f>
        <v>21.628399999999999</v>
      </c>
      <c r="I46" s="92"/>
      <c r="J46" s="93">
        <f>MAX(J8:J42)</f>
        <v>15.147600000000001</v>
      </c>
      <c r="K46" s="92"/>
      <c r="L46" s="93">
        <f>MAX(L8:L42)</f>
        <v>17.321300000000001</v>
      </c>
      <c r="M46" s="92"/>
      <c r="N46" s="93">
        <f>MAX(N8:N42)</f>
        <v>11.8847</v>
      </c>
      <c r="O46" s="92"/>
      <c r="P46" s="93">
        <f>MAX(P8:P42)</f>
        <v>9.6507000000000005</v>
      </c>
      <c r="Q46" s="92"/>
      <c r="R46" s="93">
        <f>MAX(R8:R42)</f>
        <v>12.223599999999999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44321</v>
      </c>
      <c r="C8" s="65">
        <f>VLOOKUP($A8,'Return Data'!$B$7:$R$2843,4,0)</f>
        <v>302.13</v>
      </c>
      <c r="D8" s="65">
        <f>VLOOKUP($A8,'Return Data'!$B$7:$R$2843,10,0)</f>
        <v>-1.1452</v>
      </c>
      <c r="E8" s="66">
        <f t="shared" ref="E8:E36" si="0">RANK(D8,D$8:D$36,0)</f>
        <v>14</v>
      </c>
      <c r="F8" s="65">
        <f>VLOOKUP($A8,'Return Data'!$B$7:$R$2843,11,0)</f>
        <v>22.4041</v>
      </c>
      <c r="G8" s="66">
        <f t="shared" ref="G8:G36" si="1">RANK(F8,F$8:F$36,0)</f>
        <v>9</v>
      </c>
      <c r="H8" s="65">
        <f>VLOOKUP($A8,'Return Data'!$B$7:$R$2843,12,0)</f>
        <v>34.006</v>
      </c>
      <c r="I8" s="66">
        <f t="shared" ref="I8:I36" si="2">RANK(H8,H$8:H$36,0)</f>
        <v>8</v>
      </c>
      <c r="J8" s="65">
        <f>VLOOKUP($A8,'Return Data'!$B$7:$R$2843,13,0)</f>
        <v>59.916400000000003</v>
      </c>
      <c r="K8" s="66">
        <f t="shared" ref="K8:K36" si="3">RANK(J8,J$8:J$36,0)</f>
        <v>7</v>
      </c>
      <c r="L8" s="65">
        <f>VLOOKUP($A8,'Return Data'!$B$7:$R$2843,17,0)</f>
        <v>12.4481</v>
      </c>
      <c r="M8" s="66">
        <f t="shared" ref="M8:M36" si="4">RANK(L8,L$8:L$36,0)</f>
        <v>22</v>
      </c>
      <c r="N8" s="65">
        <f>VLOOKUP($A8,'Return Data'!$B$7:$R$2843,14,0)</f>
        <v>9.7521000000000004</v>
      </c>
      <c r="O8" s="66">
        <f t="shared" ref="O8:O26" si="5">RANK(N8,N$8:N$36,0)</f>
        <v>22</v>
      </c>
      <c r="P8" s="65">
        <f>VLOOKUP($A8,'Return Data'!$B$7:$R$2843,15,0)</f>
        <v>13.3377</v>
      </c>
      <c r="Q8" s="66">
        <f t="shared" ref="Q8:Q26" si="6">RANK(P8,P$8:P$36,0)</f>
        <v>20</v>
      </c>
      <c r="R8" s="65">
        <f>VLOOKUP($A8,'Return Data'!$B$7:$R$2843,16,0)</f>
        <v>14.134399999999999</v>
      </c>
      <c r="S8" s="67">
        <f t="shared" ref="S8:S36" si="7">RANK(R8,R$8:R$36,0)</f>
        <v>12</v>
      </c>
    </row>
    <row r="9" spans="1:20" x14ac:dyDescent="0.3">
      <c r="A9" s="63" t="s">
        <v>952</v>
      </c>
      <c r="B9" s="64">
        <f>VLOOKUP($A9,'Return Data'!$B$7:$R$2843,3,0)</f>
        <v>44321</v>
      </c>
      <c r="C9" s="65">
        <f>VLOOKUP($A9,'Return Data'!$B$7:$R$2843,4,0)</f>
        <v>42.8</v>
      </c>
      <c r="D9" s="65">
        <f>VLOOKUP($A9,'Return Data'!$B$7:$R$2843,10,0)</f>
        <v>-1.9248000000000001</v>
      </c>
      <c r="E9" s="66">
        <f t="shared" si="0"/>
        <v>21</v>
      </c>
      <c r="F9" s="65">
        <f>VLOOKUP($A9,'Return Data'!$B$7:$R$2843,11,0)</f>
        <v>17.3567</v>
      </c>
      <c r="G9" s="66">
        <f t="shared" si="1"/>
        <v>25</v>
      </c>
      <c r="H9" s="65">
        <f>VLOOKUP($A9,'Return Data'!$B$7:$R$2843,12,0)</f>
        <v>29.149100000000001</v>
      </c>
      <c r="I9" s="66">
        <f t="shared" si="2"/>
        <v>22</v>
      </c>
      <c r="J9" s="65">
        <f>VLOOKUP($A9,'Return Data'!$B$7:$R$2843,13,0)</f>
        <v>47.841099999999997</v>
      </c>
      <c r="K9" s="66">
        <f t="shared" si="3"/>
        <v>27</v>
      </c>
      <c r="L9" s="65">
        <f>VLOOKUP($A9,'Return Data'!$B$7:$R$2843,17,0)</f>
        <v>17.7453</v>
      </c>
      <c r="M9" s="66">
        <f t="shared" si="4"/>
        <v>2</v>
      </c>
      <c r="N9" s="65">
        <f>VLOOKUP($A9,'Return Data'!$B$7:$R$2843,14,0)</f>
        <v>15.5497</v>
      </c>
      <c r="O9" s="66">
        <f t="shared" si="5"/>
        <v>2</v>
      </c>
      <c r="P9" s="65">
        <f>VLOOKUP($A9,'Return Data'!$B$7:$R$2843,15,0)</f>
        <v>17.220800000000001</v>
      </c>
      <c r="Q9" s="66">
        <f t="shared" si="6"/>
        <v>2</v>
      </c>
      <c r="R9" s="65">
        <f>VLOOKUP($A9,'Return Data'!$B$7:$R$2843,16,0)</f>
        <v>16.252500000000001</v>
      </c>
      <c r="S9" s="67">
        <f t="shared" si="7"/>
        <v>2</v>
      </c>
    </row>
    <row r="10" spans="1:20" x14ac:dyDescent="0.3">
      <c r="A10" s="63" t="s">
        <v>955</v>
      </c>
      <c r="B10" s="64">
        <f>VLOOKUP($A10,'Return Data'!$B$7:$R$2843,3,0)</f>
        <v>44321</v>
      </c>
      <c r="C10" s="65">
        <f>VLOOKUP($A10,'Return Data'!$B$7:$R$2843,4,0)</f>
        <v>19.690000000000001</v>
      </c>
      <c r="D10" s="65">
        <f>VLOOKUP($A10,'Return Data'!$B$7:$R$2843,10,0)</f>
        <v>-1.3527</v>
      </c>
      <c r="E10" s="66">
        <f t="shared" si="0"/>
        <v>16</v>
      </c>
      <c r="F10" s="65">
        <f>VLOOKUP($A10,'Return Data'!$B$7:$R$2843,11,0)</f>
        <v>20.354500000000002</v>
      </c>
      <c r="G10" s="66">
        <f t="shared" si="1"/>
        <v>15</v>
      </c>
      <c r="H10" s="65">
        <f>VLOOKUP($A10,'Return Data'!$B$7:$R$2843,12,0)</f>
        <v>30.1388</v>
      </c>
      <c r="I10" s="66">
        <f t="shared" si="2"/>
        <v>17</v>
      </c>
      <c r="J10" s="65">
        <f>VLOOKUP($A10,'Return Data'!$B$7:$R$2843,13,0)</f>
        <v>53.828099999999999</v>
      </c>
      <c r="K10" s="66">
        <f t="shared" si="3"/>
        <v>20</v>
      </c>
      <c r="L10" s="65">
        <f>VLOOKUP($A10,'Return Data'!$B$7:$R$2843,17,0)</f>
        <v>13.867100000000001</v>
      </c>
      <c r="M10" s="66">
        <f t="shared" si="4"/>
        <v>14</v>
      </c>
      <c r="N10" s="65">
        <f>VLOOKUP($A10,'Return Data'!$B$7:$R$2843,14,0)</f>
        <v>11.436999999999999</v>
      </c>
      <c r="O10" s="66">
        <f t="shared" si="5"/>
        <v>12</v>
      </c>
      <c r="P10" s="65">
        <f>VLOOKUP($A10,'Return Data'!$B$7:$R$2843,15,0)</f>
        <v>13.6088</v>
      </c>
      <c r="Q10" s="66">
        <f t="shared" si="6"/>
        <v>16</v>
      </c>
      <c r="R10" s="65">
        <f>VLOOKUP($A10,'Return Data'!$B$7:$R$2843,16,0)</f>
        <v>11.4133</v>
      </c>
      <c r="S10" s="67">
        <f t="shared" si="7"/>
        <v>26</v>
      </c>
    </row>
    <row r="11" spans="1:20" x14ac:dyDescent="0.3">
      <c r="A11" s="63" t="s">
        <v>957</v>
      </c>
      <c r="B11" s="64">
        <f>VLOOKUP($A11,'Return Data'!$B$7:$R$2843,3,0)</f>
        <v>44321</v>
      </c>
      <c r="C11" s="65">
        <f>VLOOKUP($A11,'Return Data'!$B$7:$R$2843,4,0)</f>
        <v>129.38</v>
      </c>
      <c r="D11" s="65">
        <f>VLOOKUP($A11,'Return Data'!$B$7:$R$2843,10,0)</f>
        <v>-2.0886999999999998</v>
      </c>
      <c r="E11" s="66">
        <f t="shared" si="0"/>
        <v>23</v>
      </c>
      <c r="F11" s="65">
        <f>VLOOKUP($A11,'Return Data'!$B$7:$R$2843,11,0)</f>
        <v>18.425599999999999</v>
      </c>
      <c r="G11" s="66">
        <f t="shared" si="1"/>
        <v>22</v>
      </c>
      <c r="H11" s="65">
        <f>VLOOKUP($A11,'Return Data'!$B$7:$R$2843,12,0)</f>
        <v>28.2895</v>
      </c>
      <c r="I11" s="66">
        <f t="shared" si="2"/>
        <v>24</v>
      </c>
      <c r="J11" s="65">
        <f>VLOOKUP($A11,'Return Data'!$B$7:$R$2843,13,0)</f>
        <v>50.249699999999997</v>
      </c>
      <c r="K11" s="66">
        <f t="shared" si="3"/>
        <v>23</v>
      </c>
      <c r="L11" s="65">
        <f>VLOOKUP($A11,'Return Data'!$B$7:$R$2843,17,0)</f>
        <v>16.724399999999999</v>
      </c>
      <c r="M11" s="66">
        <f t="shared" si="4"/>
        <v>4</v>
      </c>
      <c r="N11" s="65">
        <f>VLOOKUP($A11,'Return Data'!$B$7:$R$2843,14,0)</f>
        <v>13.2981</v>
      </c>
      <c r="O11" s="66">
        <f t="shared" si="5"/>
        <v>4</v>
      </c>
      <c r="P11" s="65">
        <f>VLOOKUP($A11,'Return Data'!$B$7:$R$2843,15,0)</f>
        <v>14.0754</v>
      </c>
      <c r="Q11" s="66">
        <f t="shared" si="6"/>
        <v>11</v>
      </c>
      <c r="R11" s="65">
        <f>VLOOKUP($A11,'Return Data'!$B$7:$R$2843,16,0)</f>
        <v>15.1195</v>
      </c>
      <c r="S11" s="67">
        <f t="shared" si="7"/>
        <v>5</v>
      </c>
    </row>
    <row r="12" spans="1:20" x14ac:dyDescent="0.3">
      <c r="A12" s="63" t="s">
        <v>958</v>
      </c>
      <c r="B12" s="64">
        <f>VLOOKUP($A12,'Return Data'!$B$7:$R$2843,3,0)</f>
        <v>44321</v>
      </c>
      <c r="C12" s="65">
        <f>VLOOKUP($A12,'Return Data'!$B$7:$R$2843,4,0)</f>
        <v>38.36</v>
      </c>
      <c r="D12" s="65">
        <f>VLOOKUP($A12,'Return Data'!$B$7:$R$2843,10,0)</f>
        <v>-1.3628</v>
      </c>
      <c r="E12" s="66">
        <f t="shared" si="0"/>
        <v>17</v>
      </c>
      <c r="F12" s="65">
        <f>VLOOKUP($A12,'Return Data'!$B$7:$R$2843,11,0)</f>
        <v>21.238900000000001</v>
      </c>
      <c r="G12" s="66">
        <f t="shared" si="1"/>
        <v>14</v>
      </c>
      <c r="H12" s="65">
        <f>VLOOKUP($A12,'Return Data'!$B$7:$R$2843,12,0)</f>
        <v>32.184699999999999</v>
      </c>
      <c r="I12" s="66">
        <f t="shared" si="2"/>
        <v>13</v>
      </c>
      <c r="J12" s="65">
        <f>VLOOKUP($A12,'Return Data'!$B$7:$R$2843,13,0)</f>
        <v>55.998399999999997</v>
      </c>
      <c r="K12" s="66">
        <f t="shared" si="3"/>
        <v>15</v>
      </c>
      <c r="L12" s="65">
        <f>VLOOKUP($A12,'Return Data'!$B$7:$R$2843,17,0)</f>
        <v>20.677399999999999</v>
      </c>
      <c r="M12" s="66">
        <f t="shared" si="4"/>
        <v>1</v>
      </c>
      <c r="N12" s="65">
        <f>VLOOKUP($A12,'Return Data'!$B$7:$R$2843,14,0)</f>
        <v>16.757400000000001</v>
      </c>
      <c r="O12" s="66">
        <f t="shared" si="5"/>
        <v>1</v>
      </c>
      <c r="P12" s="65">
        <f>VLOOKUP($A12,'Return Data'!$B$7:$R$2843,15,0)</f>
        <v>17.748200000000001</v>
      </c>
      <c r="Q12" s="66">
        <f t="shared" si="6"/>
        <v>1</v>
      </c>
      <c r="R12" s="65">
        <f>VLOOKUP($A12,'Return Data'!$B$7:$R$2843,16,0)</f>
        <v>14.918699999999999</v>
      </c>
      <c r="S12" s="67">
        <f t="shared" si="7"/>
        <v>6</v>
      </c>
    </row>
    <row r="13" spans="1:20" x14ac:dyDescent="0.3">
      <c r="A13" s="63" t="s">
        <v>960</v>
      </c>
      <c r="B13" s="64">
        <f>VLOOKUP($A13,'Return Data'!$B$7:$R$2843,3,0)</f>
        <v>44321</v>
      </c>
      <c r="C13" s="65">
        <f>VLOOKUP($A13,'Return Data'!$B$7:$R$2843,4,0)</f>
        <v>268.42</v>
      </c>
      <c r="D13" s="65">
        <f>VLOOKUP($A13,'Return Data'!$B$7:$R$2843,10,0)</f>
        <v>-0.45540000000000003</v>
      </c>
      <c r="E13" s="66">
        <f t="shared" si="0"/>
        <v>10</v>
      </c>
      <c r="F13" s="65">
        <f>VLOOKUP($A13,'Return Data'!$B$7:$R$2843,11,0)</f>
        <v>19.5747</v>
      </c>
      <c r="G13" s="66">
        <f t="shared" si="1"/>
        <v>19</v>
      </c>
      <c r="H13" s="65">
        <f>VLOOKUP($A13,'Return Data'!$B$7:$R$2843,12,0)</f>
        <v>29.276199999999999</v>
      </c>
      <c r="I13" s="66">
        <f t="shared" si="2"/>
        <v>21</v>
      </c>
      <c r="J13" s="65">
        <f>VLOOKUP($A13,'Return Data'!$B$7:$R$2843,13,0)</f>
        <v>55.168599999999998</v>
      </c>
      <c r="K13" s="66">
        <f t="shared" si="3"/>
        <v>17</v>
      </c>
      <c r="L13" s="65">
        <f>VLOOKUP($A13,'Return Data'!$B$7:$R$2843,17,0)</f>
        <v>11.2193</v>
      </c>
      <c r="M13" s="66">
        <f t="shared" si="4"/>
        <v>25</v>
      </c>
      <c r="N13" s="65">
        <f>VLOOKUP($A13,'Return Data'!$B$7:$R$2843,14,0)</f>
        <v>8.9093999999999998</v>
      </c>
      <c r="O13" s="66">
        <f t="shared" si="5"/>
        <v>25</v>
      </c>
      <c r="P13" s="65">
        <f>VLOOKUP($A13,'Return Data'!$B$7:$R$2843,15,0)</f>
        <v>12.0464</v>
      </c>
      <c r="Q13" s="66">
        <f t="shared" si="6"/>
        <v>25</v>
      </c>
      <c r="R13" s="65">
        <f>VLOOKUP($A13,'Return Data'!$B$7:$R$2843,16,0)</f>
        <v>11.140599999999999</v>
      </c>
      <c r="S13" s="67">
        <f t="shared" si="7"/>
        <v>27</v>
      </c>
    </row>
    <row r="14" spans="1:20" x14ac:dyDescent="0.3">
      <c r="A14" s="63" t="s">
        <v>963</v>
      </c>
      <c r="B14" s="64">
        <f>VLOOKUP($A14,'Return Data'!$B$7:$R$2843,3,0)</f>
        <v>44321</v>
      </c>
      <c r="C14" s="65">
        <f>VLOOKUP($A14,'Return Data'!$B$7:$R$2843,4,0)</f>
        <v>49.56</v>
      </c>
      <c r="D14" s="65">
        <f>VLOOKUP($A14,'Return Data'!$B$7:$R$2843,10,0)</f>
        <v>-1.4907999999999999</v>
      </c>
      <c r="E14" s="66">
        <f t="shared" si="0"/>
        <v>20</v>
      </c>
      <c r="F14" s="65">
        <f>VLOOKUP($A14,'Return Data'!$B$7:$R$2843,11,0)</f>
        <v>19.883900000000001</v>
      </c>
      <c r="G14" s="66">
        <f t="shared" si="1"/>
        <v>18</v>
      </c>
      <c r="H14" s="65">
        <f>VLOOKUP($A14,'Return Data'!$B$7:$R$2843,12,0)</f>
        <v>31.041799999999999</v>
      </c>
      <c r="I14" s="66">
        <f t="shared" si="2"/>
        <v>16</v>
      </c>
      <c r="J14" s="65">
        <f>VLOOKUP($A14,'Return Data'!$B$7:$R$2843,13,0)</f>
        <v>57.683700000000002</v>
      </c>
      <c r="K14" s="66">
        <f t="shared" si="3"/>
        <v>12</v>
      </c>
      <c r="L14" s="65">
        <f>VLOOKUP($A14,'Return Data'!$B$7:$R$2843,17,0)</f>
        <v>15.4795</v>
      </c>
      <c r="M14" s="66">
        <f t="shared" si="4"/>
        <v>8</v>
      </c>
      <c r="N14" s="65">
        <f>VLOOKUP($A14,'Return Data'!$B$7:$R$2843,14,0)</f>
        <v>12.1526</v>
      </c>
      <c r="O14" s="66">
        <f t="shared" si="5"/>
        <v>7</v>
      </c>
      <c r="P14" s="65">
        <f>VLOOKUP($A14,'Return Data'!$B$7:$R$2843,15,0)</f>
        <v>15.056699999999999</v>
      </c>
      <c r="Q14" s="66">
        <f t="shared" si="6"/>
        <v>4</v>
      </c>
      <c r="R14" s="65">
        <f>VLOOKUP($A14,'Return Data'!$B$7:$R$2843,16,0)</f>
        <v>14.258699999999999</v>
      </c>
      <c r="S14" s="67">
        <f t="shared" si="7"/>
        <v>11</v>
      </c>
    </row>
    <row r="15" spans="1:20" x14ac:dyDescent="0.3">
      <c r="A15" s="63" t="s">
        <v>965</v>
      </c>
      <c r="B15" s="64">
        <f>VLOOKUP($A15,'Return Data'!$B$7:$R$2843,3,0)</f>
        <v>44321</v>
      </c>
      <c r="C15" s="65">
        <f>VLOOKUP($A15,'Return Data'!$B$7:$R$2843,4,0)</f>
        <v>650.4615</v>
      </c>
      <c r="D15" s="65">
        <f>VLOOKUP($A15,'Return Data'!$B$7:$R$2843,10,0)</f>
        <v>0.67279999999999995</v>
      </c>
      <c r="E15" s="66">
        <f t="shared" si="0"/>
        <v>2</v>
      </c>
      <c r="F15" s="65">
        <f>VLOOKUP($A15,'Return Data'!$B$7:$R$2843,11,0)</f>
        <v>31.320799999999998</v>
      </c>
      <c r="G15" s="66">
        <f t="shared" si="1"/>
        <v>1</v>
      </c>
      <c r="H15" s="65">
        <f>VLOOKUP($A15,'Return Data'!$B$7:$R$2843,12,0)</f>
        <v>46.144300000000001</v>
      </c>
      <c r="I15" s="66">
        <f t="shared" si="2"/>
        <v>1</v>
      </c>
      <c r="J15" s="65">
        <f>VLOOKUP($A15,'Return Data'!$B$7:$R$2843,13,0)</f>
        <v>69.975300000000004</v>
      </c>
      <c r="K15" s="66">
        <f t="shared" si="3"/>
        <v>1</v>
      </c>
      <c r="L15" s="65">
        <f>VLOOKUP($A15,'Return Data'!$B$7:$R$2843,17,0)</f>
        <v>14.7019</v>
      </c>
      <c r="M15" s="66">
        <f t="shared" si="4"/>
        <v>11</v>
      </c>
      <c r="N15" s="65">
        <f>VLOOKUP($A15,'Return Data'!$B$7:$R$2843,14,0)</f>
        <v>11.553599999999999</v>
      </c>
      <c r="O15" s="66">
        <f t="shared" si="5"/>
        <v>10</v>
      </c>
      <c r="P15" s="65">
        <f>VLOOKUP($A15,'Return Data'!$B$7:$R$2843,15,0)</f>
        <v>12.9384</v>
      </c>
      <c r="Q15" s="66">
        <f t="shared" si="6"/>
        <v>24</v>
      </c>
      <c r="R15" s="65">
        <f>VLOOKUP($A15,'Return Data'!$B$7:$R$2843,16,0)</f>
        <v>12.784000000000001</v>
      </c>
      <c r="S15" s="67">
        <f t="shared" si="7"/>
        <v>19</v>
      </c>
    </row>
    <row r="16" spans="1:20" x14ac:dyDescent="0.3">
      <c r="A16" s="63" t="s">
        <v>967</v>
      </c>
      <c r="B16" s="64">
        <f>VLOOKUP($A16,'Return Data'!$B$7:$R$2843,3,0)</f>
        <v>44321</v>
      </c>
      <c r="C16" s="65">
        <f>VLOOKUP($A16,'Return Data'!$B$7:$R$2843,4,0)</f>
        <v>606.16999999999996</v>
      </c>
      <c r="D16" s="65">
        <f>VLOOKUP($A16,'Return Data'!$B$7:$R$2843,10,0)</f>
        <v>-2.3088000000000002</v>
      </c>
      <c r="E16" s="66">
        <f t="shared" si="0"/>
        <v>26</v>
      </c>
      <c r="F16" s="65">
        <f>VLOOKUP($A16,'Return Data'!$B$7:$R$2843,11,0)</f>
        <v>26.528199999999998</v>
      </c>
      <c r="G16" s="66">
        <f t="shared" si="1"/>
        <v>4</v>
      </c>
      <c r="H16" s="65">
        <f>VLOOKUP($A16,'Return Data'!$B$7:$R$2843,12,0)</f>
        <v>35.342700000000001</v>
      </c>
      <c r="I16" s="66">
        <f t="shared" si="2"/>
        <v>6</v>
      </c>
      <c r="J16" s="65">
        <f>VLOOKUP($A16,'Return Data'!$B$7:$R$2843,13,0)</f>
        <v>57.472499999999997</v>
      </c>
      <c r="K16" s="66">
        <f t="shared" si="3"/>
        <v>13</v>
      </c>
      <c r="L16" s="65">
        <f>VLOOKUP($A16,'Return Data'!$B$7:$R$2843,17,0)</f>
        <v>7.6943999999999999</v>
      </c>
      <c r="M16" s="66">
        <f t="shared" si="4"/>
        <v>29</v>
      </c>
      <c r="N16" s="65">
        <f>VLOOKUP($A16,'Return Data'!$B$7:$R$2843,14,0)</f>
        <v>9.6928000000000001</v>
      </c>
      <c r="O16" s="66">
        <f t="shared" si="5"/>
        <v>23</v>
      </c>
      <c r="P16" s="65">
        <f>VLOOKUP($A16,'Return Data'!$B$7:$R$2843,15,0)</f>
        <v>13.811500000000001</v>
      </c>
      <c r="Q16" s="66">
        <f t="shared" si="6"/>
        <v>14</v>
      </c>
      <c r="R16" s="65">
        <f>VLOOKUP($A16,'Return Data'!$B$7:$R$2843,16,0)</f>
        <v>12.5312</v>
      </c>
      <c r="S16" s="67">
        <f t="shared" si="7"/>
        <v>21</v>
      </c>
    </row>
    <row r="17" spans="1:19" x14ac:dyDescent="0.3">
      <c r="A17" s="63" t="s">
        <v>969</v>
      </c>
      <c r="B17" s="64">
        <f>VLOOKUP($A17,'Return Data'!$B$7:$R$2843,3,0)</f>
        <v>44321</v>
      </c>
      <c r="C17" s="65">
        <f>VLOOKUP($A17,'Return Data'!$B$7:$R$2843,4,0)</f>
        <v>285.48630000000003</v>
      </c>
      <c r="D17" s="65">
        <f>VLOOKUP($A17,'Return Data'!$B$7:$R$2843,10,0)</f>
        <v>-4.1548999999999996</v>
      </c>
      <c r="E17" s="66">
        <f t="shared" si="0"/>
        <v>29</v>
      </c>
      <c r="F17" s="65">
        <f>VLOOKUP($A17,'Return Data'!$B$7:$R$2843,11,0)</f>
        <v>17.669</v>
      </c>
      <c r="G17" s="66">
        <f t="shared" si="1"/>
        <v>24</v>
      </c>
      <c r="H17" s="65">
        <f>VLOOKUP($A17,'Return Data'!$B$7:$R$2843,12,0)</f>
        <v>29.540900000000001</v>
      </c>
      <c r="I17" s="66">
        <f t="shared" si="2"/>
        <v>18</v>
      </c>
      <c r="J17" s="65">
        <f>VLOOKUP($A17,'Return Data'!$B$7:$R$2843,13,0)</f>
        <v>54.133000000000003</v>
      </c>
      <c r="K17" s="66">
        <f t="shared" si="3"/>
        <v>19</v>
      </c>
      <c r="L17" s="65">
        <f>VLOOKUP($A17,'Return Data'!$B$7:$R$2843,17,0)</f>
        <v>13.410399999999999</v>
      </c>
      <c r="M17" s="66">
        <f t="shared" si="4"/>
        <v>17</v>
      </c>
      <c r="N17" s="65">
        <f>VLOOKUP($A17,'Return Data'!$B$7:$R$2843,14,0)</f>
        <v>10.545299999999999</v>
      </c>
      <c r="O17" s="66">
        <f t="shared" si="5"/>
        <v>17</v>
      </c>
      <c r="P17" s="65">
        <f>VLOOKUP($A17,'Return Data'!$B$7:$R$2843,15,0)</f>
        <v>14.3291</v>
      </c>
      <c r="Q17" s="66">
        <f t="shared" si="6"/>
        <v>8</v>
      </c>
      <c r="R17" s="65">
        <f>VLOOKUP($A17,'Return Data'!$B$7:$R$2843,16,0)</f>
        <v>12.4541</v>
      </c>
      <c r="S17" s="67">
        <f t="shared" si="7"/>
        <v>22</v>
      </c>
    </row>
    <row r="18" spans="1:19" x14ac:dyDescent="0.3">
      <c r="A18" s="63" t="s">
        <v>971</v>
      </c>
      <c r="B18" s="64">
        <f>VLOOKUP($A18,'Return Data'!$B$7:$R$2843,3,0)</f>
        <v>44321</v>
      </c>
      <c r="C18" s="65">
        <f>VLOOKUP($A18,'Return Data'!$B$7:$R$2843,4,0)</f>
        <v>57.78</v>
      </c>
      <c r="D18" s="65">
        <f>VLOOKUP($A18,'Return Data'!$B$7:$R$2843,10,0)</f>
        <v>-0.41370000000000001</v>
      </c>
      <c r="E18" s="66">
        <f t="shared" si="0"/>
        <v>9</v>
      </c>
      <c r="F18" s="65">
        <f>VLOOKUP($A18,'Return Data'!$B$7:$R$2843,11,0)</f>
        <v>23.672899999999998</v>
      </c>
      <c r="G18" s="66">
        <f t="shared" si="1"/>
        <v>7</v>
      </c>
      <c r="H18" s="65">
        <f>VLOOKUP($A18,'Return Data'!$B$7:$R$2843,12,0)</f>
        <v>33.564500000000002</v>
      </c>
      <c r="I18" s="66">
        <f t="shared" si="2"/>
        <v>9</v>
      </c>
      <c r="J18" s="65">
        <f>VLOOKUP($A18,'Return Data'!$B$7:$R$2843,13,0)</f>
        <v>59.393099999999997</v>
      </c>
      <c r="K18" s="66">
        <f t="shared" si="3"/>
        <v>10</v>
      </c>
      <c r="L18" s="65">
        <f>VLOOKUP($A18,'Return Data'!$B$7:$R$2843,17,0)</f>
        <v>13.280799999999999</v>
      </c>
      <c r="M18" s="66">
        <f t="shared" si="4"/>
        <v>18</v>
      </c>
      <c r="N18" s="65">
        <f>VLOOKUP($A18,'Return Data'!$B$7:$R$2843,14,0)</f>
        <v>11.3912</v>
      </c>
      <c r="O18" s="66">
        <f t="shared" si="5"/>
        <v>13</v>
      </c>
      <c r="P18" s="65">
        <f>VLOOKUP($A18,'Return Data'!$B$7:$R$2843,15,0)</f>
        <v>14.9887</v>
      </c>
      <c r="Q18" s="66">
        <f t="shared" si="6"/>
        <v>5</v>
      </c>
      <c r="R18" s="65">
        <f>VLOOKUP($A18,'Return Data'!$B$7:$R$2843,16,0)</f>
        <v>14.585000000000001</v>
      </c>
      <c r="S18" s="67">
        <f t="shared" si="7"/>
        <v>7</v>
      </c>
    </row>
    <row r="19" spans="1:19" x14ac:dyDescent="0.3">
      <c r="A19" s="63" t="s">
        <v>973</v>
      </c>
      <c r="B19" s="64">
        <f>VLOOKUP($A19,'Return Data'!$B$7:$R$2843,3,0)</f>
        <v>44321</v>
      </c>
      <c r="C19" s="65">
        <f>VLOOKUP($A19,'Return Data'!$B$7:$R$2843,4,0)</f>
        <v>34.880000000000003</v>
      </c>
      <c r="D19" s="65">
        <f>VLOOKUP($A19,'Return Data'!$B$7:$R$2843,10,0)</f>
        <v>0.31640000000000001</v>
      </c>
      <c r="E19" s="66">
        <f t="shared" si="0"/>
        <v>4</v>
      </c>
      <c r="F19" s="65">
        <f>VLOOKUP($A19,'Return Data'!$B$7:$R$2843,11,0)</f>
        <v>21.3217</v>
      </c>
      <c r="G19" s="66">
        <f t="shared" si="1"/>
        <v>13</v>
      </c>
      <c r="H19" s="65">
        <f>VLOOKUP($A19,'Return Data'!$B$7:$R$2843,12,0)</f>
        <v>32.371899999999997</v>
      </c>
      <c r="I19" s="66">
        <f t="shared" si="2"/>
        <v>12</v>
      </c>
      <c r="J19" s="65">
        <f>VLOOKUP($A19,'Return Data'!$B$7:$R$2843,13,0)</f>
        <v>55.3675</v>
      </c>
      <c r="K19" s="66">
        <f t="shared" si="3"/>
        <v>16</v>
      </c>
      <c r="L19" s="65">
        <f>VLOOKUP($A19,'Return Data'!$B$7:$R$2843,17,0)</f>
        <v>17.477900000000002</v>
      </c>
      <c r="M19" s="66">
        <f t="shared" si="4"/>
        <v>3</v>
      </c>
      <c r="N19" s="65">
        <f>VLOOKUP($A19,'Return Data'!$B$7:$R$2843,14,0)</f>
        <v>12.092499999999999</v>
      </c>
      <c r="O19" s="66">
        <f t="shared" si="5"/>
        <v>8</v>
      </c>
      <c r="P19" s="65">
        <f>VLOOKUP($A19,'Return Data'!$B$7:$R$2843,15,0)</f>
        <v>13.307</v>
      </c>
      <c r="Q19" s="66">
        <f t="shared" si="6"/>
        <v>21</v>
      </c>
      <c r="R19" s="65">
        <f>VLOOKUP($A19,'Return Data'!$B$7:$R$2843,16,0)</f>
        <v>13.481400000000001</v>
      </c>
      <c r="S19" s="67">
        <f t="shared" si="7"/>
        <v>15</v>
      </c>
    </row>
    <row r="20" spans="1:19" x14ac:dyDescent="0.3">
      <c r="A20" s="63" t="s">
        <v>974</v>
      </c>
      <c r="B20" s="64">
        <f>VLOOKUP($A20,'Return Data'!$B$7:$R$2843,3,0)</f>
        <v>44321</v>
      </c>
      <c r="C20" s="65">
        <f>VLOOKUP($A20,'Return Data'!$B$7:$R$2843,4,0)</f>
        <v>44.91</v>
      </c>
      <c r="D20" s="65">
        <f>VLOOKUP($A20,'Return Data'!$B$7:$R$2843,10,0)</f>
        <v>-3.3778000000000001</v>
      </c>
      <c r="E20" s="66">
        <f t="shared" si="0"/>
        <v>28</v>
      </c>
      <c r="F20" s="65">
        <f>VLOOKUP($A20,'Return Data'!$B$7:$R$2843,11,0)</f>
        <v>16.6494</v>
      </c>
      <c r="G20" s="66">
        <f t="shared" si="1"/>
        <v>26</v>
      </c>
      <c r="H20" s="65">
        <f>VLOOKUP($A20,'Return Data'!$B$7:$R$2843,12,0)</f>
        <v>25.622399999999999</v>
      </c>
      <c r="I20" s="66">
        <f t="shared" si="2"/>
        <v>28</v>
      </c>
      <c r="J20" s="65">
        <f>VLOOKUP($A20,'Return Data'!$B$7:$R$2843,13,0)</f>
        <v>52.392299999999999</v>
      </c>
      <c r="K20" s="66">
        <f t="shared" si="3"/>
        <v>22</v>
      </c>
      <c r="L20" s="65">
        <f>VLOOKUP($A20,'Return Data'!$B$7:$R$2843,17,0)</f>
        <v>13.786199999999999</v>
      </c>
      <c r="M20" s="66">
        <f t="shared" si="4"/>
        <v>15</v>
      </c>
      <c r="N20" s="65">
        <f>VLOOKUP($A20,'Return Data'!$B$7:$R$2843,14,0)</f>
        <v>10.8094</v>
      </c>
      <c r="O20" s="66">
        <f t="shared" si="5"/>
        <v>15</v>
      </c>
      <c r="P20" s="65">
        <f>VLOOKUP($A20,'Return Data'!$B$7:$R$2843,15,0)</f>
        <v>14.2933</v>
      </c>
      <c r="Q20" s="66">
        <f t="shared" si="6"/>
        <v>9</v>
      </c>
      <c r="R20" s="65">
        <f>VLOOKUP($A20,'Return Data'!$B$7:$R$2843,16,0)</f>
        <v>12.183999999999999</v>
      </c>
      <c r="S20" s="67">
        <f t="shared" si="7"/>
        <v>24</v>
      </c>
    </row>
    <row r="21" spans="1:19" x14ac:dyDescent="0.3">
      <c r="A21" s="63" t="s">
        <v>977</v>
      </c>
      <c r="B21" s="64">
        <f>VLOOKUP($A21,'Return Data'!$B$7:$R$2843,3,0)</f>
        <v>44321</v>
      </c>
      <c r="C21" s="65">
        <f>VLOOKUP($A21,'Return Data'!$B$7:$R$2843,4,0)</f>
        <v>28.08</v>
      </c>
      <c r="D21" s="65">
        <f>VLOOKUP($A21,'Return Data'!$B$7:$R$2843,10,0)</f>
        <v>-2.2284000000000002</v>
      </c>
      <c r="E21" s="66">
        <f t="shared" si="0"/>
        <v>25</v>
      </c>
      <c r="F21" s="65">
        <f>VLOOKUP($A21,'Return Data'!$B$7:$R$2843,11,0)</f>
        <v>16.129000000000001</v>
      </c>
      <c r="G21" s="66">
        <f t="shared" si="1"/>
        <v>28</v>
      </c>
      <c r="H21" s="65">
        <f>VLOOKUP($A21,'Return Data'!$B$7:$R$2843,12,0)</f>
        <v>27.346900000000002</v>
      </c>
      <c r="I21" s="66">
        <f t="shared" si="2"/>
        <v>25</v>
      </c>
      <c r="J21" s="65">
        <f>VLOOKUP($A21,'Return Data'!$B$7:$R$2843,13,0)</f>
        <v>48.101300000000002</v>
      </c>
      <c r="K21" s="66">
        <f t="shared" si="3"/>
        <v>26</v>
      </c>
      <c r="L21" s="65">
        <f>VLOOKUP($A21,'Return Data'!$B$7:$R$2843,17,0)</f>
        <v>9.5269999999999992</v>
      </c>
      <c r="M21" s="66">
        <f t="shared" si="4"/>
        <v>26</v>
      </c>
      <c r="N21" s="65">
        <f>VLOOKUP($A21,'Return Data'!$B$7:$R$2843,14,0)</f>
        <v>8.2453000000000003</v>
      </c>
      <c r="O21" s="66">
        <f t="shared" si="5"/>
        <v>27</v>
      </c>
      <c r="P21" s="65">
        <f>VLOOKUP($A21,'Return Data'!$B$7:$R$2843,15,0)</f>
        <v>13.2471</v>
      </c>
      <c r="Q21" s="66">
        <f t="shared" si="6"/>
        <v>22</v>
      </c>
      <c r="R21" s="65">
        <f>VLOOKUP($A21,'Return Data'!$B$7:$R$2843,16,0)</f>
        <v>12.243600000000001</v>
      </c>
      <c r="S21" s="67">
        <f t="shared" si="7"/>
        <v>23</v>
      </c>
    </row>
    <row r="22" spans="1:19" x14ac:dyDescent="0.3">
      <c r="A22" s="63" t="s">
        <v>979</v>
      </c>
      <c r="B22" s="64">
        <f>VLOOKUP($A22,'Return Data'!$B$7:$R$2843,3,0)</f>
        <v>44321</v>
      </c>
      <c r="C22" s="65">
        <f>VLOOKUP($A22,'Return Data'!$B$7:$R$2843,4,0)</f>
        <v>40.229999999999997</v>
      </c>
      <c r="D22" s="65">
        <f>VLOOKUP($A22,'Return Data'!$B$7:$R$2843,10,0)</f>
        <v>-2.4899999999999999E-2</v>
      </c>
      <c r="E22" s="66">
        <f t="shared" si="0"/>
        <v>7</v>
      </c>
      <c r="F22" s="65">
        <f>VLOOKUP($A22,'Return Data'!$B$7:$R$2843,11,0)</f>
        <v>18.0458</v>
      </c>
      <c r="G22" s="66">
        <f t="shared" si="1"/>
        <v>23</v>
      </c>
      <c r="H22" s="65">
        <f>VLOOKUP($A22,'Return Data'!$B$7:$R$2843,12,0)</f>
        <v>25.6402</v>
      </c>
      <c r="I22" s="66">
        <f t="shared" si="2"/>
        <v>27</v>
      </c>
      <c r="J22" s="65">
        <f>VLOOKUP($A22,'Return Data'!$B$7:$R$2843,13,0)</f>
        <v>49.055199999999999</v>
      </c>
      <c r="K22" s="66">
        <f t="shared" si="3"/>
        <v>25</v>
      </c>
      <c r="L22" s="65">
        <f>VLOOKUP($A22,'Return Data'!$B$7:$R$2843,17,0)</f>
        <v>12.900700000000001</v>
      </c>
      <c r="M22" s="66">
        <f t="shared" si="4"/>
        <v>21</v>
      </c>
      <c r="N22" s="65">
        <f>VLOOKUP($A22,'Return Data'!$B$7:$R$2843,14,0)</f>
        <v>10.525499999999999</v>
      </c>
      <c r="O22" s="66">
        <f t="shared" si="5"/>
        <v>19</v>
      </c>
      <c r="P22" s="65">
        <f>VLOOKUP($A22,'Return Data'!$B$7:$R$2843,15,0)</f>
        <v>13.866</v>
      </c>
      <c r="Q22" s="66">
        <f t="shared" si="6"/>
        <v>13</v>
      </c>
      <c r="R22" s="65">
        <f>VLOOKUP($A22,'Return Data'!$B$7:$R$2843,16,0)</f>
        <v>14.474600000000001</v>
      </c>
      <c r="S22" s="67">
        <f t="shared" si="7"/>
        <v>8</v>
      </c>
    </row>
    <row r="23" spans="1:19" x14ac:dyDescent="0.3">
      <c r="A23" s="63" t="s">
        <v>981</v>
      </c>
      <c r="B23" s="64">
        <f>VLOOKUP($A23,'Return Data'!$B$7:$R$2843,3,0)</f>
        <v>44321</v>
      </c>
      <c r="C23" s="65">
        <f>VLOOKUP($A23,'Return Data'!$B$7:$R$2843,4,0)</f>
        <v>90.405299999999997</v>
      </c>
      <c r="D23" s="65">
        <f>VLOOKUP($A23,'Return Data'!$B$7:$R$2843,10,0)</f>
        <v>-1.4773000000000001</v>
      </c>
      <c r="E23" s="66">
        <f t="shared" si="0"/>
        <v>18</v>
      </c>
      <c r="F23" s="65">
        <f>VLOOKUP($A23,'Return Data'!$B$7:$R$2843,11,0)</f>
        <v>13.5863</v>
      </c>
      <c r="G23" s="66">
        <f t="shared" si="1"/>
        <v>29</v>
      </c>
      <c r="H23" s="65">
        <f>VLOOKUP($A23,'Return Data'!$B$7:$R$2843,12,0)</f>
        <v>20.6326</v>
      </c>
      <c r="I23" s="66">
        <f t="shared" si="2"/>
        <v>29</v>
      </c>
      <c r="J23" s="65">
        <f>VLOOKUP($A23,'Return Data'!$B$7:$R$2843,13,0)</f>
        <v>37.171399999999998</v>
      </c>
      <c r="K23" s="66">
        <f t="shared" si="3"/>
        <v>29</v>
      </c>
      <c r="L23" s="65">
        <f>VLOOKUP($A23,'Return Data'!$B$7:$R$2843,17,0)</f>
        <v>12.4185</v>
      </c>
      <c r="M23" s="66">
        <f t="shared" si="4"/>
        <v>23</v>
      </c>
      <c r="N23" s="65">
        <f>VLOOKUP($A23,'Return Data'!$B$7:$R$2843,14,0)</f>
        <v>10.0406</v>
      </c>
      <c r="O23" s="66">
        <f t="shared" si="5"/>
        <v>21</v>
      </c>
      <c r="P23" s="65">
        <f>VLOOKUP($A23,'Return Data'!$B$7:$R$2843,15,0)</f>
        <v>11.349500000000001</v>
      </c>
      <c r="Q23" s="66">
        <f t="shared" si="6"/>
        <v>26</v>
      </c>
      <c r="R23" s="65">
        <f>VLOOKUP($A23,'Return Data'!$B$7:$R$2843,16,0)</f>
        <v>11.593999999999999</v>
      </c>
      <c r="S23" s="67">
        <f t="shared" si="7"/>
        <v>25</v>
      </c>
    </row>
    <row r="24" spans="1:19" x14ac:dyDescent="0.3">
      <c r="A24" s="63" t="s">
        <v>1914</v>
      </c>
      <c r="B24" s="64">
        <f>VLOOKUP($A24,'Return Data'!$B$7:$R$2843,3,0)</f>
        <v>44321</v>
      </c>
      <c r="C24" s="65">
        <f>VLOOKUP($A24,'Return Data'!$B$7:$R$2843,4,0)</f>
        <v>341.08800000000002</v>
      </c>
      <c r="D24" s="65">
        <f>VLOOKUP($A24,'Return Data'!$B$7:$R$2843,10,0)</f>
        <v>0.39179999999999998</v>
      </c>
      <c r="E24" s="66">
        <f t="shared" si="0"/>
        <v>3</v>
      </c>
      <c r="F24" s="65">
        <f>VLOOKUP($A24,'Return Data'!$B$7:$R$2843,11,0)</f>
        <v>21.9709</v>
      </c>
      <c r="G24" s="66">
        <f t="shared" si="1"/>
        <v>11</v>
      </c>
      <c r="H24" s="65">
        <f>VLOOKUP($A24,'Return Data'!$B$7:$R$2843,12,0)</f>
        <v>33.230200000000004</v>
      </c>
      <c r="I24" s="66">
        <f t="shared" si="2"/>
        <v>10</v>
      </c>
      <c r="J24" s="65">
        <f>VLOOKUP($A24,'Return Data'!$B$7:$R$2843,13,0)</f>
        <v>61.730499999999999</v>
      </c>
      <c r="K24" s="66">
        <f t="shared" si="3"/>
        <v>3</v>
      </c>
      <c r="L24" s="65">
        <f>VLOOKUP($A24,'Return Data'!$B$7:$R$2843,17,0)</f>
        <v>16.57</v>
      </c>
      <c r="M24" s="66">
        <f t="shared" si="4"/>
        <v>5</v>
      </c>
      <c r="N24" s="65">
        <f>VLOOKUP($A24,'Return Data'!$B$7:$R$2843,14,0)</f>
        <v>13.3178</v>
      </c>
      <c r="O24" s="66">
        <f t="shared" si="5"/>
        <v>3</v>
      </c>
      <c r="P24" s="65">
        <f>VLOOKUP($A24,'Return Data'!$B$7:$R$2843,15,0)</f>
        <v>14.735799999999999</v>
      </c>
      <c r="Q24" s="66">
        <f t="shared" si="6"/>
        <v>6</v>
      </c>
      <c r="R24" s="65">
        <f>VLOOKUP($A24,'Return Data'!$B$7:$R$2843,16,0)</f>
        <v>14.386200000000001</v>
      </c>
      <c r="S24" s="67">
        <f t="shared" si="7"/>
        <v>9</v>
      </c>
    </row>
    <row r="25" spans="1:19" x14ac:dyDescent="0.3">
      <c r="A25" s="63" t="s">
        <v>982</v>
      </c>
      <c r="B25" s="64">
        <f>VLOOKUP($A25,'Return Data'!$B$7:$R$2843,3,0)</f>
        <v>44321</v>
      </c>
      <c r="C25" s="65">
        <f>VLOOKUP($A25,'Return Data'!$B$7:$R$2843,4,0)</f>
        <v>36.485999999999997</v>
      </c>
      <c r="D25" s="65">
        <f>VLOOKUP($A25,'Return Data'!$B$7:$R$2843,10,0)</f>
        <v>-1.4850000000000001</v>
      </c>
      <c r="E25" s="66">
        <f t="shared" si="0"/>
        <v>19</v>
      </c>
      <c r="F25" s="65">
        <f>VLOOKUP($A25,'Return Data'!$B$7:$R$2843,11,0)</f>
        <v>20.2928</v>
      </c>
      <c r="G25" s="66">
        <f t="shared" si="1"/>
        <v>17</v>
      </c>
      <c r="H25" s="65">
        <f>VLOOKUP($A25,'Return Data'!$B$7:$R$2843,12,0)</f>
        <v>29.447199999999999</v>
      </c>
      <c r="I25" s="66">
        <f t="shared" si="2"/>
        <v>19</v>
      </c>
      <c r="J25" s="65">
        <f>VLOOKUP($A25,'Return Data'!$B$7:$R$2843,13,0)</f>
        <v>52.910600000000002</v>
      </c>
      <c r="K25" s="66">
        <f t="shared" si="3"/>
        <v>21</v>
      </c>
      <c r="L25" s="65">
        <f>VLOOKUP($A25,'Return Data'!$B$7:$R$2843,17,0)</f>
        <v>12.925599999999999</v>
      </c>
      <c r="M25" s="66">
        <f t="shared" si="4"/>
        <v>20</v>
      </c>
      <c r="N25" s="65">
        <f>VLOOKUP($A25,'Return Data'!$B$7:$R$2843,14,0)</f>
        <v>10.4026</v>
      </c>
      <c r="O25" s="66">
        <f t="shared" si="5"/>
        <v>20</v>
      </c>
      <c r="P25" s="65">
        <f>VLOOKUP($A25,'Return Data'!$B$7:$R$2843,15,0)</f>
        <v>13.1668</v>
      </c>
      <c r="Q25" s="66">
        <f t="shared" si="6"/>
        <v>23</v>
      </c>
      <c r="R25" s="65">
        <f>VLOOKUP($A25,'Return Data'!$B$7:$R$2843,16,0)</f>
        <v>13.1915</v>
      </c>
      <c r="S25" s="67">
        <f t="shared" si="7"/>
        <v>16</v>
      </c>
    </row>
    <row r="26" spans="1:19" x14ac:dyDescent="0.3">
      <c r="A26" s="63" t="s">
        <v>985</v>
      </c>
      <c r="B26" s="64">
        <f>VLOOKUP($A26,'Return Data'!$B$7:$R$2843,3,0)</f>
        <v>44321</v>
      </c>
      <c r="C26" s="65">
        <f>VLOOKUP($A26,'Return Data'!$B$7:$R$2843,4,0)</f>
        <v>36.632599999999996</v>
      </c>
      <c r="D26" s="65">
        <f>VLOOKUP($A26,'Return Data'!$B$7:$R$2843,10,0)</f>
        <v>-1.9777</v>
      </c>
      <c r="E26" s="66">
        <f t="shared" si="0"/>
        <v>22</v>
      </c>
      <c r="F26" s="65">
        <f>VLOOKUP($A26,'Return Data'!$B$7:$R$2843,11,0)</f>
        <v>18.740400000000001</v>
      </c>
      <c r="G26" s="66">
        <f t="shared" si="1"/>
        <v>21</v>
      </c>
      <c r="H26" s="65">
        <f>VLOOKUP($A26,'Return Data'!$B$7:$R$2843,12,0)</f>
        <v>28.980799999999999</v>
      </c>
      <c r="I26" s="66">
        <f t="shared" si="2"/>
        <v>23</v>
      </c>
      <c r="J26" s="65">
        <f>VLOOKUP($A26,'Return Data'!$B$7:$R$2843,13,0)</f>
        <v>49.411700000000003</v>
      </c>
      <c r="K26" s="66">
        <f t="shared" si="3"/>
        <v>24</v>
      </c>
      <c r="L26" s="65">
        <f>VLOOKUP($A26,'Return Data'!$B$7:$R$2843,17,0)</f>
        <v>14.9194</v>
      </c>
      <c r="M26" s="66">
        <f t="shared" si="4"/>
        <v>9</v>
      </c>
      <c r="N26" s="65">
        <f>VLOOKUP($A26,'Return Data'!$B$7:$R$2843,14,0)</f>
        <v>11.792899999999999</v>
      </c>
      <c r="O26" s="66">
        <f t="shared" si="5"/>
        <v>9</v>
      </c>
      <c r="P26" s="65">
        <f>VLOOKUP($A26,'Return Data'!$B$7:$R$2843,15,0)</f>
        <v>13.449</v>
      </c>
      <c r="Q26" s="66">
        <f t="shared" si="6"/>
        <v>19</v>
      </c>
      <c r="R26" s="65">
        <f>VLOOKUP($A26,'Return Data'!$B$7:$R$2843,16,0)</f>
        <v>12.7883</v>
      </c>
      <c r="S26" s="67">
        <f t="shared" si="7"/>
        <v>18</v>
      </c>
    </row>
    <row r="27" spans="1:19" x14ac:dyDescent="0.3">
      <c r="A27" s="63" t="s">
        <v>986</v>
      </c>
      <c r="B27" s="64">
        <f>VLOOKUP($A27,'Return Data'!$B$7:$R$2843,3,0)</f>
        <v>44321</v>
      </c>
      <c r="C27" s="65">
        <f>VLOOKUP($A27,'Return Data'!$B$7:$R$2843,4,0)</f>
        <v>13.780200000000001</v>
      </c>
      <c r="D27" s="65">
        <f>VLOOKUP($A27,'Return Data'!$B$7:$R$2843,10,0)</f>
        <v>1.2193000000000001</v>
      </c>
      <c r="E27" s="66">
        <f t="shared" si="0"/>
        <v>1</v>
      </c>
      <c r="F27" s="65">
        <f>VLOOKUP($A27,'Return Data'!$B$7:$R$2843,11,0)</f>
        <v>26.875499999999999</v>
      </c>
      <c r="G27" s="66">
        <f t="shared" si="1"/>
        <v>3</v>
      </c>
      <c r="H27" s="65">
        <f>VLOOKUP($A27,'Return Data'!$B$7:$R$2843,12,0)</f>
        <v>37.790999999999997</v>
      </c>
      <c r="I27" s="66">
        <f t="shared" si="2"/>
        <v>2</v>
      </c>
      <c r="J27" s="65">
        <f>VLOOKUP($A27,'Return Data'!$B$7:$R$2843,13,0)</f>
        <v>59.692700000000002</v>
      </c>
      <c r="K27" s="66">
        <f t="shared" si="3"/>
        <v>8</v>
      </c>
      <c r="L27" s="65">
        <f>VLOOKUP($A27,'Return Data'!$B$7:$R$2843,17,0)</f>
        <v>16.034199999999998</v>
      </c>
      <c r="M27" s="66">
        <f t="shared" si="4"/>
        <v>6</v>
      </c>
      <c r="N27" s="65"/>
      <c r="O27" s="66"/>
      <c r="P27" s="65"/>
      <c r="Q27" s="66"/>
      <c r="R27" s="65">
        <f>VLOOKUP($A27,'Return Data'!$B$7:$R$2843,16,0)</f>
        <v>16.144300000000001</v>
      </c>
      <c r="S27" s="67">
        <f t="shared" si="7"/>
        <v>3</v>
      </c>
    </row>
    <row r="28" spans="1:19" x14ac:dyDescent="0.3">
      <c r="A28" s="63" t="s">
        <v>988</v>
      </c>
      <c r="B28" s="64">
        <f>VLOOKUP($A28,'Return Data'!$B$7:$R$2843,3,0)</f>
        <v>44321</v>
      </c>
      <c r="C28" s="65">
        <f>VLOOKUP($A28,'Return Data'!$B$7:$R$2843,4,0)</f>
        <v>70.53</v>
      </c>
      <c r="D28" s="65">
        <f>VLOOKUP($A28,'Return Data'!$B$7:$R$2843,10,0)</f>
        <v>-1.1298999999999999</v>
      </c>
      <c r="E28" s="66">
        <f t="shared" si="0"/>
        <v>13</v>
      </c>
      <c r="F28" s="65">
        <f>VLOOKUP($A28,'Return Data'!$B$7:$R$2843,11,0)</f>
        <v>20.337800000000001</v>
      </c>
      <c r="G28" s="66">
        <f t="shared" si="1"/>
        <v>16</v>
      </c>
      <c r="H28" s="65">
        <f>VLOOKUP($A28,'Return Data'!$B$7:$R$2843,12,0)</f>
        <v>31.133199999999999</v>
      </c>
      <c r="I28" s="66">
        <f t="shared" si="2"/>
        <v>15</v>
      </c>
      <c r="J28" s="65">
        <f>VLOOKUP($A28,'Return Data'!$B$7:$R$2843,13,0)</f>
        <v>59.418700000000001</v>
      </c>
      <c r="K28" s="66">
        <f t="shared" si="3"/>
        <v>9</v>
      </c>
      <c r="L28" s="65">
        <f>VLOOKUP($A28,'Return Data'!$B$7:$R$2843,17,0)</f>
        <v>14.112299999999999</v>
      </c>
      <c r="M28" s="66">
        <f t="shared" si="4"/>
        <v>13</v>
      </c>
      <c r="N28" s="65">
        <f>VLOOKUP($A28,'Return Data'!$B$7:$R$2843,14,0)</f>
        <v>12.8611</v>
      </c>
      <c r="O28" s="66">
        <f t="shared" ref="O28:O36" si="8">RANK(N28,N$8:N$36,0)</f>
        <v>5</v>
      </c>
      <c r="P28" s="65">
        <f>VLOOKUP($A28,'Return Data'!$B$7:$R$2843,15,0)</f>
        <v>16.878699999999998</v>
      </c>
      <c r="Q28" s="66">
        <f t="shared" ref="Q28:Q36" si="9">RANK(P28,P$8:P$36,0)</f>
        <v>3</v>
      </c>
      <c r="R28" s="65">
        <f>VLOOKUP($A28,'Return Data'!$B$7:$R$2843,16,0)</f>
        <v>17.158000000000001</v>
      </c>
      <c r="S28" s="67">
        <f t="shared" si="7"/>
        <v>1</v>
      </c>
    </row>
    <row r="29" spans="1:19" x14ac:dyDescent="0.3">
      <c r="A29" s="63" t="s">
        <v>2024</v>
      </c>
      <c r="B29" s="64">
        <f>VLOOKUP($A29,'Return Data'!$B$7:$R$2843,3,0)</f>
        <v>44321</v>
      </c>
      <c r="C29" s="65">
        <f>VLOOKUP($A29,'Return Data'!$B$7:$R$2843,4,0)</f>
        <v>32.266399999999997</v>
      </c>
      <c r="D29" s="65">
        <f>VLOOKUP($A29,'Return Data'!$B$7:$R$2843,10,0)</f>
        <v>-1.0800000000000001E-2</v>
      </c>
      <c r="E29" s="66">
        <f t="shared" si="0"/>
        <v>6</v>
      </c>
      <c r="F29" s="65">
        <f>VLOOKUP($A29,'Return Data'!$B$7:$R$2843,11,0)</f>
        <v>22.420100000000001</v>
      </c>
      <c r="G29" s="66">
        <f t="shared" si="1"/>
        <v>8</v>
      </c>
      <c r="H29" s="65">
        <f>VLOOKUP($A29,'Return Data'!$B$7:$R$2843,12,0)</f>
        <v>31.135999999999999</v>
      </c>
      <c r="I29" s="66">
        <f t="shared" si="2"/>
        <v>14</v>
      </c>
      <c r="J29" s="65">
        <f>VLOOKUP($A29,'Return Data'!$B$7:$R$2843,13,0)</f>
        <v>58.263300000000001</v>
      </c>
      <c r="K29" s="66">
        <f t="shared" si="3"/>
        <v>11</v>
      </c>
      <c r="L29" s="65">
        <f>VLOOKUP($A29,'Return Data'!$B$7:$R$2843,17,0)</f>
        <v>13.5037</v>
      </c>
      <c r="M29" s="66">
        <f t="shared" si="4"/>
        <v>16</v>
      </c>
      <c r="N29" s="65">
        <f>VLOOKUP($A29,'Return Data'!$B$7:$R$2843,14,0)</f>
        <v>10.538399999999999</v>
      </c>
      <c r="O29" s="66">
        <f t="shared" si="8"/>
        <v>18</v>
      </c>
      <c r="P29" s="65">
        <f>VLOOKUP($A29,'Return Data'!$B$7:$R$2843,15,0)</f>
        <v>13.671200000000001</v>
      </c>
      <c r="Q29" s="66">
        <f t="shared" si="9"/>
        <v>15</v>
      </c>
      <c r="R29" s="65">
        <f>VLOOKUP($A29,'Return Data'!$B$7:$R$2843,16,0)</f>
        <v>12.7613</v>
      </c>
      <c r="S29" s="67">
        <f t="shared" si="7"/>
        <v>20</v>
      </c>
    </row>
    <row r="30" spans="1:19" x14ac:dyDescent="0.3">
      <c r="A30" s="63" t="s">
        <v>991</v>
      </c>
      <c r="B30" s="64">
        <f>VLOOKUP($A30,'Return Data'!$B$7:$R$2843,3,0)</f>
        <v>44321</v>
      </c>
      <c r="C30" s="65">
        <f>VLOOKUP($A30,'Return Data'!$B$7:$R$2843,4,0)</f>
        <v>43.566600000000001</v>
      </c>
      <c r="D30" s="65">
        <f>VLOOKUP($A30,'Return Data'!$B$7:$R$2843,10,0)</f>
        <v>-1.0113000000000001</v>
      </c>
      <c r="E30" s="66">
        <f t="shared" si="0"/>
        <v>12</v>
      </c>
      <c r="F30" s="65">
        <f>VLOOKUP($A30,'Return Data'!$B$7:$R$2843,11,0)</f>
        <v>27.9038</v>
      </c>
      <c r="G30" s="66">
        <f t="shared" si="1"/>
        <v>2</v>
      </c>
      <c r="H30" s="65">
        <f>VLOOKUP($A30,'Return Data'!$B$7:$R$2843,12,0)</f>
        <v>37.777000000000001</v>
      </c>
      <c r="I30" s="66">
        <f t="shared" si="2"/>
        <v>3</v>
      </c>
      <c r="J30" s="65">
        <f>VLOOKUP($A30,'Return Data'!$B$7:$R$2843,13,0)</f>
        <v>60.442700000000002</v>
      </c>
      <c r="K30" s="66">
        <f t="shared" si="3"/>
        <v>5</v>
      </c>
      <c r="L30" s="65">
        <f>VLOOKUP($A30,'Return Data'!$B$7:$R$2843,17,0)</f>
        <v>7.9017999999999997</v>
      </c>
      <c r="M30" s="66">
        <f t="shared" si="4"/>
        <v>28</v>
      </c>
      <c r="N30" s="65">
        <f>VLOOKUP($A30,'Return Data'!$B$7:$R$2843,14,0)</f>
        <v>8.7821999999999996</v>
      </c>
      <c r="O30" s="66">
        <f t="shared" si="8"/>
        <v>26</v>
      </c>
      <c r="P30" s="65">
        <f>VLOOKUP($A30,'Return Data'!$B$7:$R$2843,15,0)</f>
        <v>14.275399999999999</v>
      </c>
      <c r="Q30" s="66">
        <f t="shared" si="9"/>
        <v>10</v>
      </c>
      <c r="R30" s="65">
        <f>VLOOKUP($A30,'Return Data'!$B$7:$R$2843,16,0)</f>
        <v>14.0146</v>
      </c>
      <c r="S30" s="67">
        <f t="shared" si="7"/>
        <v>13</v>
      </c>
    </row>
    <row r="31" spans="1:19" x14ac:dyDescent="0.3">
      <c r="A31" s="63" t="s">
        <v>993</v>
      </c>
      <c r="B31" s="64">
        <f>VLOOKUP($A31,'Return Data'!$B$7:$R$2843,3,0)</f>
        <v>44321</v>
      </c>
      <c r="C31" s="65">
        <f>VLOOKUP($A31,'Return Data'!$B$7:$R$2843,4,0)</f>
        <v>237.98</v>
      </c>
      <c r="D31" s="65">
        <f>VLOOKUP($A31,'Return Data'!$B$7:$R$2843,10,0)</f>
        <v>-8.3999999999999995E-3</v>
      </c>
      <c r="E31" s="66">
        <f t="shared" si="0"/>
        <v>5</v>
      </c>
      <c r="F31" s="65">
        <f>VLOOKUP($A31,'Return Data'!$B$7:$R$2843,11,0)</f>
        <v>21.5672</v>
      </c>
      <c r="G31" s="66">
        <f t="shared" si="1"/>
        <v>12</v>
      </c>
      <c r="H31" s="65">
        <f>VLOOKUP($A31,'Return Data'!$B$7:$R$2843,12,0)</f>
        <v>32.483400000000003</v>
      </c>
      <c r="I31" s="66">
        <f t="shared" si="2"/>
        <v>11</v>
      </c>
      <c r="J31" s="65">
        <f>VLOOKUP($A31,'Return Data'!$B$7:$R$2843,13,0)</f>
        <v>56.6173</v>
      </c>
      <c r="K31" s="66">
        <f t="shared" si="3"/>
        <v>14</v>
      </c>
      <c r="L31" s="65">
        <f>VLOOKUP($A31,'Return Data'!$B$7:$R$2843,17,0)</f>
        <v>14.318099999999999</v>
      </c>
      <c r="M31" s="66">
        <f t="shared" si="4"/>
        <v>12</v>
      </c>
      <c r="N31" s="65">
        <f>VLOOKUP($A31,'Return Data'!$B$7:$R$2843,14,0)</f>
        <v>11.5121</v>
      </c>
      <c r="O31" s="66">
        <f t="shared" si="8"/>
        <v>11</v>
      </c>
      <c r="P31" s="65">
        <f>VLOOKUP($A31,'Return Data'!$B$7:$R$2843,15,0)</f>
        <v>13.8979</v>
      </c>
      <c r="Q31" s="66">
        <f t="shared" si="9"/>
        <v>12</v>
      </c>
      <c r="R31" s="65">
        <f>VLOOKUP($A31,'Return Data'!$B$7:$R$2843,16,0)</f>
        <v>14.3223</v>
      </c>
      <c r="S31" s="67">
        <f t="shared" si="7"/>
        <v>10</v>
      </c>
    </row>
    <row r="32" spans="1:19" x14ac:dyDescent="0.3">
      <c r="A32" s="63" t="s">
        <v>994</v>
      </c>
      <c r="B32" s="64">
        <f>VLOOKUP($A32,'Return Data'!$B$7:$R$2843,3,0)</f>
        <v>44321</v>
      </c>
      <c r="C32" s="65">
        <f>VLOOKUP($A32,'Return Data'!$B$7:$R$2843,4,0)</f>
        <v>55.0488</v>
      </c>
      <c r="D32" s="65">
        <f>VLOOKUP($A32,'Return Data'!$B$7:$R$2843,10,0)</f>
        <v>-2.1074000000000002</v>
      </c>
      <c r="E32" s="66">
        <f t="shared" si="0"/>
        <v>24</v>
      </c>
      <c r="F32" s="65">
        <f>VLOOKUP($A32,'Return Data'!$B$7:$R$2843,11,0)</f>
        <v>24.6187</v>
      </c>
      <c r="G32" s="66">
        <f t="shared" si="1"/>
        <v>6</v>
      </c>
      <c r="H32" s="65">
        <f>VLOOKUP($A32,'Return Data'!$B$7:$R$2843,12,0)</f>
        <v>35.614600000000003</v>
      </c>
      <c r="I32" s="66">
        <f t="shared" si="2"/>
        <v>5</v>
      </c>
      <c r="J32" s="65">
        <f>VLOOKUP($A32,'Return Data'!$B$7:$R$2843,13,0)</f>
        <v>62.148600000000002</v>
      </c>
      <c r="K32" s="66">
        <f t="shared" si="3"/>
        <v>2</v>
      </c>
      <c r="L32" s="65">
        <f>VLOOKUP($A32,'Return Data'!$B$7:$R$2843,17,0)</f>
        <v>14.9068</v>
      </c>
      <c r="M32" s="66">
        <f t="shared" si="4"/>
        <v>10</v>
      </c>
      <c r="N32" s="65">
        <f>VLOOKUP($A32,'Return Data'!$B$7:$R$2843,14,0)</f>
        <v>10.761100000000001</v>
      </c>
      <c r="O32" s="66">
        <f t="shared" si="8"/>
        <v>16</v>
      </c>
      <c r="P32" s="65">
        <f>VLOOKUP($A32,'Return Data'!$B$7:$R$2843,15,0)</f>
        <v>13.4933</v>
      </c>
      <c r="Q32" s="66">
        <f t="shared" si="9"/>
        <v>18</v>
      </c>
      <c r="R32" s="65">
        <f>VLOOKUP($A32,'Return Data'!$B$7:$R$2843,16,0)</f>
        <v>15.348800000000001</v>
      </c>
      <c r="S32" s="67">
        <f t="shared" si="7"/>
        <v>4</v>
      </c>
    </row>
    <row r="33" spans="1:19" x14ac:dyDescent="0.3">
      <c r="A33" s="63" t="s">
        <v>997</v>
      </c>
      <c r="B33" s="64">
        <f>VLOOKUP($A33,'Return Data'!$B$7:$R$2843,3,0)</f>
        <v>44321</v>
      </c>
      <c r="C33" s="65">
        <f>VLOOKUP($A33,'Return Data'!$B$7:$R$2843,4,0)</f>
        <v>303.55869999999999</v>
      </c>
      <c r="D33" s="65">
        <f>VLOOKUP($A33,'Return Data'!$B$7:$R$2843,10,0)</f>
        <v>-4.3700000000000003E-2</v>
      </c>
      <c r="E33" s="66">
        <f t="shared" si="0"/>
        <v>8</v>
      </c>
      <c r="F33" s="65">
        <f>VLOOKUP($A33,'Return Data'!$B$7:$R$2843,11,0)</f>
        <v>25.799399999999999</v>
      </c>
      <c r="G33" s="66">
        <f t="shared" si="1"/>
        <v>5</v>
      </c>
      <c r="H33" s="65">
        <f>VLOOKUP($A33,'Return Data'!$B$7:$R$2843,12,0)</f>
        <v>35.689</v>
      </c>
      <c r="I33" s="66">
        <f t="shared" si="2"/>
        <v>4</v>
      </c>
      <c r="J33" s="65">
        <f>VLOOKUP($A33,'Return Data'!$B$7:$R$2843,13,0)</f>
        <v>60.915799999999997</v>
      </c>
      <c r="K33" s="66">
        <f t="shared" si="3"/>
        <v>4</v>
      </c>
      <c r="L33" s="65">
        <f>VLOOKUP($A33,'Return Data'!$B$7:$R$2843,17,0)</f>
        <v>12.9674</v>
      </c>
      <c r="M33" s="66">
        <f t="shared" si="4"/>
        <v>19</v>
      </c>
      <c r="N33" s="65">
        <f>VLOOKUP($A33,'Return Data'!$B$7:$R$2843,14,0)</f>
        <v>11.0259</v>
      </c>
      <c r="O33" s="66">
        <f t="shared" si="8"/>
        <v>14</v>
      </c>
      <c r="P33" s="65">
        <f>VLOOKUP($A33,'Return Data'!$B$7:$R$2843,15,0)</f>
        <v>13.5059</v>
      </c>
      <c r="Q33" s="66">
        <f t="shared" si="9"/>
        <v>17</v>
      </c>
      <c r="R33" s="65">
        <f>VLOOKUP($A33,'Return Data'!$B$7:$R$2843,16,0)</f>
        <v>13.109</v>
      </c>
      <c r="S33" s="67">
        <f t="shared" si="7"/>
        <v>17</v>
      </c>
    </row>
    <row r="34" spans="1:19" x14ac:dyDescent="0.3">
      <c r="A34" s="63" t="s">
        <v>998</v>
      </c>
      <c r="B34" s="64">
        <f>VLOOKUP($A34,'Return Data'!$B$7:$R$2843,3,0)</f>
        <v>44321</v>
      </c>
      <c r="C34" s="65">
        <f>VLOOKUP($A34,'Return Data'!$B$7:$R$2843,4,0)</f>
        <v>93.1</v>
      </c>
      <c r="D34" s="65">
        <f>VLOOKUP($A34,'Return Data'!$B$7:$R$2843,10,0)</f>
        <v>-1.2935000000000001</v>
      </c>
      <c r="E34" s="66">
        <f t="shared" si="0"/>
        <v>15</v>
      </c>
      <c r="F34" s="65">
        <f>VLOOKUP($A34,'Return Data'!$B$7:$R$2843,11,0)</f>
        <v>16.331399999999999</v>
      </c>
      <c r="G34" s="66">
        <f t="shared" si="1"/>
        <v>27</v>
      </c>
      <c r="H34" s="65">
        <f>VLOOKUP($A34,'Return Data'!$B$7:$R$2843,12,0)</f>
        <v>25.998100000000001</v>
      </c>
      <c r="I34" s="66">
        <f t="shared" si="2"/>
        <v>26</v>
      </c>
      <c r="J34" s="65">
        <f>VLOOKUP($A34,'Return Data'!$B$7:$R$2843,13,0)</f>
        <v>47.4968</v>
      </c>
      <c r="K34" s="66">
        <f t="shared" si="3"/>
        <v>28</v>
      </c>
      <c r="L34" s="65">
        <f>VLOOKUP($A34,'Return Data'!$B$7:$R$2843,17,0)</f>
        <v>9.0173000000000005</v>
      </c>
      <c r="M34" s="66">
        <f t="shared" si="4"/>
        <v>27</v>
      </c>
      <c r="N34" s="65">
        <f>VLOOKUP($A34,'Return Data'!$B$7:$R$2843,14,0)</f>
        <v>7.4295</v>
      </c>
      <c r="O34" s="66">
        <f t="shared" si="8"/>
        <v>28</v>
      </c>
      <c r="P34" s="65">
        <f>VLOOKUP($A34,'Return Data'!$B$7:$R$2843,15,0)</f>
        <v>9.9667999999999992</v>
      </c>
      <c r="Q34" s="66">
        <f t="shared" si="9"/>
        <v>27</v>
      </c>
      <c r="R34" s="65">
        <f>VLOOKUP($A34,'Return Data'!$B$7:$R$2843,16,0)</f>
        <v>9.3254000000000001</v>
      </c>
      <c r="S34" s="67">
        <f t="shared" si="7"/>
        <v>28</v>
      </c>
    </row>
    <row r="35" spans="1:19" x14ac:dyDescent="0.3">
      <c r="A35" s="63" t="s">
        <v>1000</v>
      </c>
      <c r="B35" s="64">
        <f>VLOOKUP($A35,'Return Data'!$B$7:$R$2843,3,0)</f>
        <v>44321</v>
      </c>
      <c r="C35" s="65">
        <f>VLOOKUP($A35,'Return Data'!$B$7:$R$2843,4,0)</f>
        <v>13.95</v>
      </c>
      <c r="D35" s="65">
        <f>VLOOKUP($A35,'Return Data'!$B$7:$R$2843,10,0)</f>
        <v>-2.4476</v>
      </c>
      <c r="E35" s="66">
        <f t="shared" si="0"/>
        <v>27</v>
      </c>
      <c r="F35" s="65">
        <f>VLOOKUP($A35,'Return Data'!$B$7:$R$2843,11,0)</f>
        <v>19.230799999999999</v>
      </c>
      <c r="G35" s="66">
        <f t="shared" si="1"/>
        <v>20</v>
      </c>
      <c r="H35" s="65">
        <f>VLOOKUP($A35,'Return Data'!$B$7:$R$2843,12,0)</f>
        <v>29.406300000000002</v>
      </c>
      <c r="I35" s="66">
        <f t="shared" si="2"/>
        <v>20</v>
      </c>
      <c r="J35" s="65">
        <f>VLOOKUP($A35,'Return Data'!$B$7:$R$2843,13,0)</f>
        <v>54.484999999999999</v>
      </c>
      <c r="K35" s="66">
        <f t="shared" si="3"/>
        <v>18</v>
      </c>
      <c r="L35" s="65">
        <f>VLOOKUP($A35,'Return Data'!$B$7:$R$2843,17,0)</f>
        <v>12.4063</v>
      </c>
      <c r="M35" s="66">
        <f t="shared" si="4"/>
        <v>24</v>
      </c>
      <c r="N35" s="65">
        <f>VLOOKUP($A35,'Return Data'!$B$7:$R$2843,14,0)</f>
        <v>9.2262000000000004</v>
      </c>
      <c r="O35" s="66">
        <f t="shared" si="8"/>
        <v>24</v>
      </c>
      <c r="P35" s="65">
        <f>VLOOKUP($A35,'Return Data'!$B$7:$R$2843,15,0)</f>
        <v>0</v>
      </c>
      <c r="Q35" s="66">
        <f t="shared" si="9"/>
        <v>28</v>
      </c>
      <c r="R35" s="65">
        <f>VLOOKUP($A35,'Return Data'!$B$7:$R$2843,16,0)</f>
        <v>8.7096</v>
      </c>
      <c r="S35" s="67">
        <f t="shared" si="7"/>
        <v>29</v>
      </c>
    </row>
    <row r="36" spans="1:19" x14ac:dyDescent="0.3">
      <c r="A36" s="63" t="s">
        <v>1919</v>
      </c>
      <c r="B36" s="64">
        <f>VLOOKUP($A36,'Return Data'!$B$7:$R$2843,3,0)</f>
        <v>44321</v>
      </c>
      <c r="C36" s="65">
        <f>VLOOKUP($A36,'Return Data'!$B$7:$R$2843,4,0)</f>
        <v>170.54499999999999</v>
      </c>
      <c r="D36" s="65">
        <f>VLOOKUP($A36,'Return Data'!$B$7:$R$2843,10,0)</f>
        <v>-0.54410000000000003</v>
      </c>
      <c r="E36" s="66">
        <f t="shared" si="0"/>
        <v>11</v>
      </c>
      <c r="F36" s="65">
        <f>VLOOKUP($A36,'Return Data'!$B$7:$R$2843,11,0)</f>
        <v>22.260100000000001</v>
      </c>
      <c r="G36" s="66">
        <f t="shared" si="1"/>
        <v>10</v>
      </c>
      <c r="H36" s="65">
        <f>VLOOKUP($A36,'Return Data'!$B$7:$R$2843,12,0)</f>
        <v>35.055900000000001</v>
      </c>
      <c r="I36" s="66">
        <f t="shared" si="2"/>
        <v>7</v>
      </c>
      <c r="J36" s="65">
        <f>VLOOKUP($A36,'Return Data'!$B$7:$R$2843,13,0)</f>
        <v>60.070599999999999</v>
      </c>
      <c r="K36" s="66">
        <f t="shared" si="3"/>
        <v>6</v>
      </c>
      <c r="L36" s="65">
        <f>VLOOKUP($A36,'Return Data'!$B$7:$R$2843,17,0)</f>
        <v>15.9992</v>
      </c>
      <c r="M36" s="66">
        <f t="shared" si="4"/>
        <v>7</v>
      </c>
      <c r="N36" s="65">
        <f>VLOOKUP($A36,'Return Data'!$B$7:$R$2843,14,0)</f>
        <v>12.3156</v>
      </c>
      <c r="O36" s="66">
        <f t="shared" si="8"/>
        <v>6</v>
      </c>
      <c r="P36" s="65">
        <f>VLOOKUP($A36,'Return Data'!$B$7:$R$2843,15,0)</f>
        <v>14.485099999999999</v>
      </c>
      <c r="Q36" s="66">
        <f t="shared" si="9"/>
        <v>7</v>
      </c>
      <c r="R36" s="65">
        <f>VLOOKUP($A36,'Return Data'!$B$7:$R$2843,16,0)</f>
        <v>13.803699999999999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-1.1470793103448274</v>
      </c>
      <c r="E38" s="74"/>
      <c r="F38" s="75">
        <f>AVERAGE(F8:F36)</f>
        <v>21.121048275862073</v>
      </c>
      <c r="G38" s="74"/>
      <c r="H38" s="75">
        <f>AVERAGE(H8:H36)</f>
        <v>31.518455172413791</v>
      </c>
      <c r="I38" s="74"/>
      <c r="J38" s="75">
        <f>AVERAGE(J8:J36)</f>
        <v>55.425927586206903</v>
      </c>
      <c r="K38" s="74"/>
      <c r="L38" s="75">
        <f>AVERAGE(L8:L36)</f>
        <v>13.756586206896548</v>
      </c>
      <c r="M38" s="74"/>
      <c r="N38" s="75">
        <f>AVERAGE(N8:N36)</f>
        <v>11.16849642857143</v>
      </c>
      <c r="O38" s="74"/>
      <c r="P38" s="75">
        <f>AVERAGE(P8:P36)</f>
        <v>13.455374999999995</v>
      </c>
      <c r="Q38" s="74"/>
      <c r="R38" s="75">
        <f>AVERAGE(R8:R36)</f>
        <v>13.401124137931033</v>
      </c>
      <c r="S38" s="76"/>
    </row>
    <row r="39" spans="1:19" x14ac:dyDescent="0.3">
      <c r="A39" s="73" t="s">
        <v>28</v>
      </c>
      <c r="B39" s="74"/>
      <c r="C39" s="74"/>
      <c r="D39" s="75">
        <f>MIN(D8:D36)</f>
        <v>-4.1548999999999996</v>
      </c>
      <c r="E39" s="74"/>
      <c r="F39" s="75">
        <f>MIN(F8:F36)</f>
        <v>13.5863</v>
      </c>
      <c r="G39" s="74"/>
      <c r="H39" s="75">
        <f>MIN(H8:H36)</f>
        <v>20.6326</v>
      </c>
      <c r="I39" s="74"/>
      <c r="J39" s="75">
        <f>MIN(J8:J36)</f>
        <v>37.171399999999998</v>
      </c>
      <c r="K39" s="74"/>
      <c r="L39" s="75">
        <f>MIN(L8:L36)</f>
        <v>7.6943999999999999</v>
      </c>
      <c r="M39" s="74"/>
      <c r="N39" s="75">
        <f>MIN(N8:N36)</f>
        <v>7.4295</v>
      </c>
      <c r="O39" s="74"/>
      <c r="P39" s="75">
        <f>MIN(P8:P36)</f>
        <v>0</v>
      </c>
      <c r="Q39" s="74"/>
      <c r="R39" s="75">
        <f>MIN(R8:R36)</f>
        <v>8.7096</v>
      </c>
      <c r="S39" s="76"/>
    </row>
    <row r="40" spans="1:19" ht="15" thickBot="1" x14ac:dyDescent="0.35">
      <c r="A40" s="77" t="s">
        <v>29</v>
      </c>
      <c r="B40" s="78"/>
      <c r="C40" s="78"/>
      <c r="D40" s="79">
        <f>MAX(D8:D36)</f>
        <v>1.2193000000000001</v>
      </c>
      <c r="E40" s="78"/>
      <c r="F40" s="79">
        <f>MAX(F8:F36)</f>
        <v>31.320799999999998</v>
      </c>
      <c r="G40" s="78"/>
      <c r="H40" s="79">
        <f>MAX(H8:H36)</f>
        <v>46.144300000000001</v>
      </c>
      <c r="I40" s="78"/>
      <c r="J40" s="79">
        <f>MAX(J8:J36)</f>
        <v>69.975300000000004</v>
      </c>
      <c r="K40" s="78"/>
      <c r="L40" s="79">
        <f>MAX(L8:L36)</f>
        <v>20.677399999999999</v>
      </c>
      <c r="M40" s="78"/>
      <c r="N40" s="79">
        <f>MAX(N8:N36)</f>
        <v>16.757400000000001</v>
      </c>
      <c r="O40" s="78"/>
      <c r="P40" s="79">
        <f>MAX(P8:P36)</f>
        <v>17.748200000000001</v>
      </c>
      <c r="Q40" s="78"/>
      <c r="R40" s="79">
        <f>MAX(R8:R36)</f>
        <v>17.158000000000001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44321</v>
      </c>
      <c r="C8" s="65">
        <f>VLOOKUP($A8,'Return Data'!$B$7:$R$2843,4,0)</f>
        <v>66.639700000000005</v>
      </c>
      <c r="D8" s="65">
        <f>VLOOKUP($A8,'Return Data'!$B$7:$R$2843,9,0)</f>
        <v>8.7326999999999995</v>
      </c>
      <c r="E8" s="66">
        <f t="shared" ref="E8:E31" si="0">RANK(D8,D$8:D$31,0)</f>
        <v>15</v>
      </c>
      <c r="F8" s="65">
        <f>VLOOKUP($A8,'Return Data'!$B$7:$R$2843,10,0)</f>
        <v>6.1896000000000004</v>
      </c>
      <c r="G8" s="66">
        <f t="shared" ref="G8:G31" si="1">RANK(F8,F$8:F$31,0)</f>
        <v>8</v>
      </c>
      <c r="H8" s="65">
        <f>VLOOKUP($A8,'Return Data'!$B$7:$R$2843,11,0)</f>
        <v>2.3641000000000001</v>
      </c>
      <c r="I8" s="66">
        <f t="shared" ref="I8:I31" si="2">RANK(H8,H$8:H$31,0)</f>
        <v>11</v>
      </c>
      <c r="J8" s="65">
        <f>VLOOKUP($A8,'Return Data'!$B$7:$R$2843,12,0)</f>
        <v>3.3959000000000001</v>
      </c>
      <c r="K8" s="66">
        <f t="shared" ref="K8:K31" si="3">RANK(J8,J$8:J$31,0)</f>
        <v>10</v>
      </c>
      <c r="L8" s="65">
        <f>VLOOKUP($A8,'Return Data'!$B$7:$R$2843,13,0)</f>
        <v>5.4421999999999997</v>
      </c>
      <c r="M8" s="66">
        <f t="shared" ref="M8:M31" si="4">RANK(L8,L$8:L$31,0)</f>
        <v>14</v>
      </c>
      <c r="N8" s="65">
        <f>VLOOKUP($A8,'Return Data'!$B$7:$R$2843,17,0)</f>
        <v>11.135400000000001</v>
      </c>
      <c r="O8" s="66">
        <f t="shared" ref="O8:O31" si="5">RANK(N8,N$8:N$31,0)</f>
        <v>12</v>
      </c>
      <c r="P8" s="65">
        <f>VLOOKUP($A8,'Return Data'!$B$7:$R$2843,14,0)</f>
        <v>10.836600000000001</v>
      </c>
      <c r="Q8" s="66">
        <f t="shared" ref="Q8:Q31" si="6">RANK(P8,P$8:P$31,0)</f>
        <v>8</v>
      </c>
      <c r="R8" s="65">
        <f>VLOOKUP($A8,'Return Data'!$B$7:$R$2843,16,0)</f>
        <v>9.9623000000000008</v>
      </c>
      <c r="S8" s="67">
        <f t="shared" ref="S8:S31" si="7">RANK(R8,R$8:R$31,0)</f>
        <v>8</v>
      </c>
    </row>
    <row r="9" spans="1:19" x14ac:dyDescent="0.3">
      <c r="A9" s="82" t="s">
        <v>1347</v>
      </c>
      <c r="B9" s="64">
        <f>VLOOKUP($A9,'Return Data'!$B$7:$R$2843,3,0)</f>
        <v>44321</v>
      </c>
      <c r="C9" s="65">
        <f>VLOOKUP($A9,'Return Data'!$B$7:$R$2843,4,0)</f>
        <v>20.839500000000001</v>
      </c>
      <c r="D9" s="65">
        <f>VLOOKUP($A9,'Return Data'!$B$7:$R$2843,9,0)</f>
        <v>11.1175</v>
      </c>
      <c r="E9" s="66">
        <f t="shared" si="0"/>
        <v>7</v>
      </c>
      <c r="F9" s="65">
        <f>VLOOKUP($A9,'Return Data'!$B$7:$R$2843,10,0)</f>
        <v>3.8778000000000001</v>
      </c>
      <c r="G9" s="66">
        <f t="shared" si="1"/>
        <v>21</v>
      </c>
      <c r="H9" s="65">
        <f>VLOOKUP($A9,'Return Data'!$B$7:$R$2843,11,0)</f>
        <v>3.0630000000000002</v>
      </c>
      <c r="I9" s="66">
        <f t="shared" si="2"/>
        <v>6</v>
      </c>
      <c r="J9" s="65">
        <f>VLOOKUP($A9,'Return Data'!$B$7:$R$2843,12,0)</f>
        <v>5.2362000000000002</v>
      </c>
      <c r="K9" s="66">
        <f t="shared" si="3"/>
        <v>2</v>
      </c>
      <c r="L9" s="65">
        <f>VLOOKUP($A9,'Return Data'!$B$7:$R$2843,13,0)</f>
        <v>5.9283999999999999</v>
      </c>
      <c r="M9" s="66">
        <f t="shared" si="4"/>
        <v>8</v>
      </c>
      <c r="N9" s="65">
        <f>VLOOKUP($A9,'Return Data'!$B$7:$R$2843,17,0)</f>
        <v>12.0695</v>
      </c>
      <c r="O9" s="66">
        <f t="shared" si="5"/>
        <v>5</v>
      </c>
      <c r="P9" s="65">
        <f>VLOOKUP($A9,'Return Data'!$B$7:$R$2843,14,0)</f>
        <v>10.9534</v>
      </c>
      <c r="Q9" s="66">
        <f t="shared" si="6"/>
        <v>7</v>
      </c>
      <c r="R9" s="65">
        <f>VLOOKUP($A9,'Return Data'!$B$7:$R$2843,16,0)</f>
        <v>8.3327000000000009</v>
      </c>
      <c r="S9" s="67">
        <f t="shared" si="7"/>
        <v>21</v>
      </c>
    </row>
    <row r="10" spans="1:19" x14ac:dyDescent="0.3">
      <c r="A10" s="82" t="s">
        <v>1350</v>
      </c>
      <c r="B10" s="64">
        <f>VLOOKUP($A10,'Return Data'!$B$7:$R$2843,3,0)</f>
        <v>44321</v>
      </c>
      <c r="C10" s="65">
        <f>VLOOKUP($A10,'Return Data'!$B$7:$R$2843,4,0)</f>
        <v>35.815600000000003</v>
      </c>
      <c r="D10" s="65">
        <f>VLOOKUP($A10,'Return Data'!$B$7:$R$2843,9,0)</f>
        <v>8.2112999999999996</v>
      </c>
      <c r="E10" s="66">
        <f t="shared" si="0"/>
        <v>16</v>
      </c>
      <c r="F10" s="65">
        <f>VLOOKUP($A10,'Return Data'!$B$7:$R$2843,10,0)</f>
        <v>4.1162000000000001</v>
      </c>
      <c r="G10" s="66">
        <f t="shared" si="1"/>
        <v>20</v>
      </c>
      <c r="H10" s="65">
        <f>VLOOKUP($A10,'Return Data'!$B$7:$R$2843,11,0)</f>
        <v>1.478</v>
      </c>
      <c r="I10" s="66">
        <f t="shared" si="2"/>
        <v>18</v>
      </c>
      <c r="J10" s="65">
        <f>VLOOKUP($A10,'Return Data'!$B$7:$R$2843,12,0)</f>
        <v>2.4011999999999998</v>
      </c>
      <c r="K10" s="66">
        <f t="shared" si="3"/>
        <v>19</v>
      </c>
      <c r="L10" s="65">
        <f>VLOOKUP($A10,'Return Data'!$B$7:$R$2843,13,0)</f>
        <v>4.9664000000000001</v>
      </c>
      <c r="M10" s="66">
        <f t="shared" si="4"/>
        <v>18</v>
      </c>
      <c r="N10" s="65">
        <f>VLOOKUP($A10,'Return Data'!$B$7:$R$2843,17,0)</f>
        <v>9.1912000000000003</v>
      </c>
      <c r="O10" s="66">
        <f t="shared" si="5"/>
        <v>19</v>
      </c>
      <c r="P10" s="65">
        <f>VLOOKUP($A10,'Return Data'!$B$7:$R$2843,14,0)</f>
        <v>9.0167000000000002</v>
      </c>
      <c r="Q10" s="66">
        <f t="shared" si="6"/>
        <v>20</v>
      </c>
      <c r="R10" s="65">
        <f>VLOOKUP($A10,'Return Data'!$B$7:$R$2843,16,0)</f>
        <v>8.5868000000000002</v>
      </c>
      <c r="S10" s="67">
        <f t="shared" si="7"/>
        <v>17</v>
      </c>
    </row>
    <row r="11" spans="1:19" x14ac:dyDescent="0.3">
      <c r="A11" s="82" t="s">
        <v>1351</v>
      </c>
      <c r="B11" s="64">
        <f>VLOOKUP($A11,'Return Data'!$B$7:$R$2843,3,0)</f>
        <v>44321</v>
      </c>
      <c r="C11" s="65">
        <f>VLOOKUP($A11,'Return Data'!$B$7:$R$2843,4,0)</f>
        <v>62.984200000000001</v>
      </c>
      <c r="D11" s="65">
        <f>VLOOKUP($A11,'Return Data'!$B$7:$R$2843,9,0)</f>
        <v>4.3463000000000003</v>
      </c>
      <c r="E11" s="66">
        <f t="shared" si="0"/>
        <v>23</v>
      </c>
      <c r="F11" s="65">
        <f>VLOOKUP($A11,'Return Data'!$B$7:$R$2843,10,0)</f>
        <v>3.4550999999999998</v>
      </c>
      <c r="G11" s="66">
        <f t="shared" si="1"/>
        <v>22</v>
      </c>
      <c r="H11" s="65">
        <f>VLOOKUP($A11,'Return Data'!$B$7:$R$2843,11,0)</f>
        <v>1.7419</v>
      </c>
      <c r="I11" s="66">
        <f t="shared" si="2"/>
        <v>14</v>
      </c>
      <c r="J11" s="65">
        <f>VLOOKUP($A11,'Return Data'!$B$7:$R$2843,12,0)</f>
        <v>2.5767000000000002</v>
      </c>
      <c r="K11" s="66">
        <f t="shared" si="3"/>
        <v>18</v>
      </c>
      <c r="L11" s="65">
        <f>VLOOKUP($A11,'Return Data'!$B$7:$R$2843,13,0)</f>
        <v>4.9050000000000002</v>
      </c>
      <c r="M11" s="66">
        <f t="shared" si="4"/>
        <v>19</v>
      </c>
      <c r="N11" s="65">
        <f>VLOOKUP($A11,'Return Data'!$B$7:$R$2843,17,0)</f>
        <v>9.9049999999999994</v>
      </c>
      <c r="O11" s="66">
        <f t="shared" si="5"/>
        <v>17</v>
      </c>
      <c r="P11" s="65">
        <f>VLOOKUP($A11,'Return Data'!$B$7:$R$2843,14,0)</f>
        <v>9.0319000000000003</v>
      </c>
      <c r="Q11" s="66">
        <f t="shared" si="6"/>
        <v>19</v>
      </c>
      <c r="R11" s="65">
        <f>VLOOKUP($A11,'Return Data'!$B$7:$R$2843,16,0)</f>
        <v>9.0966000000000005</v>
      </c>
      <c r="S11" s="67">
        <f t="shared" si="7"/>
        <v>14</v>
      </c>
    </row>
    <row r="12" spans="1:19" x14ac:dyDescent="0.3">
      <c r="A12" s="82" t="s">
        <v>1353</v>
      </c>
      <c r="B12" s="64">
        <f>VLOOKUP($A12,'Return Data'!$B$7:$R$2843,3,0)</f>
        <v>44321</v>
      </c>
      <c r="C12" s="65">
        <f>VLOOKUP($A12,'Return Data'!$B$7:$R$2843,4,0)</f>
        <v>77.190399999999997</v>
      </c>
      <c r="D12" s="65">
        <f>VLOOKUP($A12,'Return Data'!$B$7:$R$2843,9,0)</f>
        <v>10.420400000000001</v>
      </c>
      <c r="E12" s="66">
        <f t="shared" si="0"/>
        <v>9</v>
      </c>
      <c r="F12" s="65">
        <f>VLOOKUP($A12,'Return Data'!$B$7:$R$2843,10,0)</f>
        <v>7.1352000000000002</v>
      </c>
      <c r="G12" s="66">
        <f t="shared" si="1"/>
        <v>4</v>
      </c>
      <c r="H12" s="65">
        <f>VLOOKUP($A12,'Return Data'!$B$7:$R$2843,11,0)</f>
        <v>2.6253000000000002</v>
      </c>
      <c r="I12" s="66">
        <f t="shared" si="2"/>
        <v>10</v>
      </c>
      <c r="J12" s="65">
        <f>VLOOKUP($A12,'Return Data'!$B$7:$R$2843,12,0)</f>
        <v>4.1182999999999996</v>
      </c>
      <c r="K12" s="66">
        <f t="shared" si="3"/>
        <v>4</v>
      </c>
      <c r="L12" s="65">
        <f>VLOOKUP($A12,'Return Data'!$B$7:$R$2843,13,0)</f>
        <v>6.33</v>
      </c>
      <c r="M12" s="66">
        <f t="shared" si="4"/>
        <v>4</v>
      </c>
      <c r="N12" s="65">
        <f>VLOOKUP($A12,'Return Data'!$B$7:$R$2843,17,0)</f>
        <v>12.0943</v>
      </c>
      <c r="O12" s="66">
        <f t="shared" si="5"/>
        <v>4</v>
      </c>
      <c r="P12" s="65">
        <f>VLOOKUP($A12,'Return Data'!$B$7:$R$2843,14,0)</f>
        <v>11.520200000000001</v>
      </c>
      <c r="Q12" s="66">
        <f t="shared" si="6"/>
        <v>4</v>
      </c>
      <c r="R12" s="65">
        <f>VLOOKUP($A12,'Return Data'!$B$7:$R$2843,16,0)</f>
        <v>9.0744000000000007</v>
      </c>
      <c r="S12" s="67">
        <f t="shared" si="7"/>
        <v>15</v>
      </c>
    </row>
    <row r="13" spans="1:19" x14ac:dyDescent="0.3">
      <c r="A13" s="82" t="s">
        <v>1355</v>
      </c>
      <c r="B13" s="64">
        <f>VLOOKUP($A13,'Return Data'!$B$7:$R$2843,3,0)</f>
        <v>44321</v>
      </c>
      <c r="C13" s="65">
        <f>VLOOKUP($A13,'Return Data'!$B$7:$R$2843,4,0)</f>
        <v>19.993200000000002</v>
      </c>
      <c r="D13" s="65">
        <f>VLOOKUP($A13,'Return Data'!$B$7:$R$2843,9,0)</f>
        <v>21.785599999999999</v>
      </c>
      <c r="E13" s="66">
        <f t="shared" si="0"/>
        <v>1</v>
      </c>
      <c r="F13" s="65">
        <f>VLOOKUP($A13,'Return Data'!$B$7:$R$2843,10,0)</f>
        <v>11.616199999999999</v>
      </c>
      <c r="G13" s="66">
        <f t="shared" si="1"/>
        <v>1</v>
      </c>
      <c r="H13" s="65">
        <f>VLOOKUP($A13,'Return Data'!$B$7:$R$2843,11,0)</f>
        <v>6.6257000000000001</v>
      </c>
      <c r="I13" s="66">
        <f t="shared" si="2"/>
        <v>1</v>
      </c>
      <c r="J13" s="65">
        <f>VLOOKUP($A13,'Return Data'!$B$7:$R$2843,12,0)</f>
        <v>7.8876999999999997</v>
      </c>
      <c r="K13" s="66">
        <f t="shared" si="3"/>
        <v>1</v>
      </c>
      <c r="L13" s="65">
        <f>VLOOKUP($A13,'Return Data'!$B$7:$R$2843,13,0)</f>
        <v>9.4383999999999997</v>
      </c>
      <c r="M13" s="66">
        <f t="shared" si="4"/>
        <v>1</v>
      </c>
      <c r="N13" s="65">
        <f>VLOOKUP($A13,'Return Data'!$B$7:$R$2843,17,0)</f>
        <v>12.4787</v>
      </c>
      <c r="O13" s="66">
        <f t="shared" si="5"/>
        <v>1</v>
      </c>
      <c r="P13" s="65">
        <f>VLOOKUP($A13,'Return Data'!$B$7:$R$2843,14,0)</f>
        <v>10.9558</v>
      </c>
      <c r="Q13" s="66">
        <f t="shared" si="6"/>
        <v>6</v>
      </c>
      <c r="R13" s="65">
        <f>VLOOKUP($A13,'Return Data'!$B$7:$R$2843,16,0)</f>
        <v>10.0603</v>
      </c>
      <c r="S13" s="67">
        <f t="shared" si="7"/>
        <v>7</v>
      </c>
    </row>
    <row r="14" spans="1:19" x14ac:dyDescent="0.3">
      <c r="A14" s="82" t="s">
        <v>1358</v>
      </c>
      <c r="B14" s="64">
        <f>VLOOKUP($A14,'Return Data'!$B$7:$R$2843,3,0)</f>
        <v>44321</v>
      </c>
      <c r="C14" s="65">
        <f>VLOOKUP($A14,'Return Data'!$B$7:$R$2843,4,0)</f>
        <v>51.063899999999997</v>
      </c>
      <c r="D14" s="65">
        <f>VLOOKUP($A14,'Return Data'!$B$7:$R$2843,9,0)</f>
        <v>11.819599999999999</v>
      </c>
      <c r="E14" s="66">
        <f t="shared" si="0"/>
        <v>5</v>
      </c>
      <c r="F14" s="65">
        <f>VLOOKUP($A14,'Return Data'!$B$7:$R$2843,10,0)</f>
        <v>5.3643000000000001</v>
      </c>
      <c r="G14" s="66">
        <f t="shared" si="1"/>
        <v>10</v>
      </c>
      <c r="H14" s="65">
        <f>VLOOKUP($A14,'Return Data'!$B$7:$R$2843,11,0)</f>
        <v>1.8093999999999999</v>
      </c>
      <c r="I14" s="66">
        <f t="shared" si="2"/>
        <v>13</v>
      </c>
      <c r="J14" s="65">
        <f>VLOOKUP($A14,'Return Data'!$B$7:$R$2843,12,0)</f>
        <v>1.5512999999999999</v>
      </c>
      <c r="K14" s="66">
        <f t="shared" si="3"/>
        <v>22</v>
      </c>
      <c r="L14" s="65">
        <f>VLOOKUP($A14,'Return Data'!$B$7:$R$2843,13,0)</f>
        <v>2.8834</v>
      </c>
      <c r="M14" s="66">
        <f t="shared" si="4"/>
        <v>24</v>
      </c>
      <c r="N14" s="65">
        <f>VLOOKUP($A14,'Return Data'!$B$7:$R$2843,17,0)</f>
        <v>7.5629999999999997</v>
      </c>
      <c r="O14" s="66">
        <f t="shared" si="5"/>
        <v>24</v>
      </c>
      <c r="P14" s="65">
        <f>VLOOKUP($A14,'Return Data'!$B$7:$R$2843,14,0)</f>
        <v>8.2980999999999998</v>
      </c>
      <c r="Q14" s="66">
        <f t="shared" si="6"/>
        <v>24</v>
      </c>
      <c r="R14" s="65">
        <f>VLOOKUP($A14,'Return Data'!$B$7:$R$2843,16,0)</f>
        <v>8.0192999999999994</v>
      </c>
      <c r="S14" s="67">
        <f t="shared" si="7"/>
        <v>23</v>
      </c>
    </row>
    <row r="15" spans="1:19" x14ac:dyDescent="0.3">
      <c r="A15" s="82" t="s">
        <v>1360</v>
      </c>
      <c r="B15" s="64">
        <f>VLOOKUP($A15,'Return Data'!$B$7:$R$2843,3,0)</f>
        <v>44321</v>
      </c>
      <c r="C15" s="65">
        <f>VLOOKUP($A15,'Return Data'!$B$7:$R$2843,4,0)</f>
        <v>45.185400000000001</v>
      </c>
      <c r="D15" s="65">
        <f>VLOOKUP($A15,'Return Data'!$B$7:$R$2843,9,0)</f>
        <v>7.6081000000000003</v>
      </c>
      <c r="E15" s="66">
        <f t="shared" si="0"/>
        <v>20</v>
      </c>
      <c r="F15" s="65">
        <f>VLOOKUP($A15,'Return Data'!$B$7:$R$2843,10,0)</f>
        <v>4.5685000000000002</v>
      </c>
      <c r="G15" s="66">
        <f t="shared" si="1"/>
        <v>16</v>
      </c>
      <c r="H15" s="65">
        <f>VLOOKUP($A15,'Return Data'!$B$7:$R$2843,11,0)</f>
        <v>1.5828</v>
      </c>
      <c r="I15" s="66">
        <f t="shared" si="2"/>
        <v>16</v>
      </c>
      <c r="J15" s="65">
        <f>VLOOKUP($A15,'Return Data'!$B$7:$R$2843,12,0)</f>
        <v>2.8929</v>
      </c>
      <c r="K15" s="66">
        <f t="shared" si="3"/>
        <v>13</v>
      </c>
      <c r="L15" s="65">
        <f>VLOOKUP($A15,'Return Data'!$B$7:$R$2843,13,0)</f>
        <v>5.1146000000000003</v>
      </c>
      <c r="M15" s="66">
        <f t="shared" si="4"/>
        <v>16</v>
      </c>
      <c r="N15" s="65">
        <f>VLOOKUP($A15,'Return Data'!$B$7:$R$2843,17,0)</f>
        <v>8.7004999999999999</v>
      </c>
      <c r="O15" s="66">
        <f t="shared" si="5"/>
        <v>21</v>
      </c>
      <c r="P15" s="65">
        <f>VLOOKUP($A15,'Return Data'!$B$7:$R$2843,14,0)</f>
        <v>8.4186999999999994</v>
      </c>
      <c r="Q15" s="66">
        <f t="shared" si="6"/>
        <v>23</v>
      </c>
      <c r="R15" s="65">
        <f>VLOOKUP($A15,'Return Data'!$B$7:$R$2843,16,0)</f>
        <v>8.5160999999999998</v>
      </c>
      <c r="S15" s="67">
        <f t="shared" si="7"/>
        <v>19</v>
      </c>
    </row>
    <row r="16" spans="1:19" x14ac:dyDescent="0.3">
      <c r="A16" s="82" t="s">
        <v>1362</v>
      </c>
      <c r="B16" s="64">
        <f>VLOOKUP($A16,'Return Data'!$B$7:$R$2843,3,0)</f>
        <v>44321</v>
      </c>
      <c r="C16" s="65">
        <f>VLOOKUP($A16,'Return Data'!$B$7:$R$2843,4,0)</f>
        <v>82.346999999999994</v>
      </c>
      <c r="D16" s="65">
        <f>VLOOKUP($A16,'Return Data'!$B$7:$R$2843,9,0)</f>
        <v>8.0969999999999995</v>
      </c>
      <c r="E16" s="66">
        <f t="shared" si="0"/>
        <v>17</v>
      </c>
      <c r="F16" s="65">
        <f>VLOOKUP($A16,'Return Data'!$B$7:$R$2843,10,0)</f>
        <v>4.7008999999999999</v>
      </c>
      <c r="G16" s="66">
        <f t="shared" si="1"/>
        <v>14</v>
      </c>
      <c r="H16" s="65">
        <f>VLOOKUP($A16,'Return Data'!$B$7:$R$2843,11,0)</f>
        <v>3.0150999999999999</v>
      </c>
      <c r="I16" s="66">
        <f t="shared" si="2"/>
        <v>7</v>
      </c>
      <c r="J16" s="65">
        <f>VLOOKUP($A16,'Return Data'!$B$7:$R$2843,12,0)</f>
        <v>3.5224000000000002</v>
      </c>
      <c r="K16" s="66">
        <f t="shared" si="3"/>
        <v>9</v>
      </c>
      <c r="L16" s="65">
        <f>VLOOKUP($A16,'Return Data'!$B$7:$R$2843,13,0)</f>
        <v>6.3254000000000001</v>
      </c>
      <c r="M16" s="66">
        <f t="shared" si="4"/>
        <v>5</v>
      </c>
      <c r="N16" s="65">
        <f>VLOOKUP($A16,'Return Data'!$B$7:$R$2843,17,0)</f>
        <v>11.258100000000001</v>
      </c>
      <c r="O16" s="66">
        <f t="shared" si="5"/>
        <v>10</v>
      </c>
      <c r="P16" s="65">
        <f>VLOOKUP($A16,'Return Data'!$B$7:$R$2843,14,0)</f>
        <v>10.1503</v>
      </c>
      <c r="Q16" s="66">
        <f t="shared" si="6"/>
        <v>14</v>
      </c>
      <c r="R16" s="65">
        <f>VLOOKUP($A16,'Return Data'!$B$7:$R$2843,16,0)</f>
        <v>9.3760999999999992</v>
      </c>
      <c r="S16" s="67">
        <f t="shared" si="7"/>
        <v>11</v>
      </c>
    </row>
    <row r="17" spans="1:19" x14ac:dyDescent="0.3">
      <c r="A17" s="82" t="s">
        <v>1364</v>
      </c>
      <c r="B17" s="64">
        <f>VLOOKUP($A17,'Return Data'!$B$7:$R$2843,3,0)</f>
        <v>44321</v>
      </c>
      <c r="C17" s="65">
        <f>VLOOKUP($A17,'Return Data'!$B$7:$R$2843,4,0)</f>
        <v>18.2517</v>
      </c>
      <c r="D17" s="65">
        <f>VLOOKUP($A17,'Return Data'!$B$7:$R$2843,9,0)</f>
        <v>15.097</v>
      </c>
      <c r="E17" s="66">
        <f t="shared" si="0"/>
        <v>3</v>
      </c>
      <c r="F17" s="65">
        <f>VLOOKUP($A17,'Return Data'!$B$7:$R$2843,10,0)</f>
        <v>8.3665000000000003</v>
      </c>
      <c r="G17" s="66">
        <f t="shared" si="1"/>
        <v>3</v>
      </c>
      <c r="H17" s="65">
        <f>VLOOKUP($A17,'Return Data'!$B$7:$R$2843,11,0)</f>
        <v>3.1623000000000001</v>
      </c>
      <c r="I17" s="66">
        <f t="shared" si="2"/>
        <v>4</v>
      </c>
      <c r="J17" s="65">
        <f>VLOOKUP($A17,'Return Data'!$B$7:$R$2843,12,0)</f>
        <v>3.0600999999999998</v>
      </c>
      <c r="K17" s="66">
        <f t="shared" si="3"/>
        <v>12</v>
      </c>
      <c r="L17" s="65">
        <f>VLOOKUP($A17,'Return Data'!$B$7:$R$2843,13,0)</f>
        <v>4.5068000000000001</v>
      </c>
      <c r="M17" s="66">
        <f t="shared" si="4"/>
        <v>20</v>
      </c>
      <c r="N17" s="65">
        <f>VLOOKUP($A17,'Return Data'!$B$7:$R$2843,17,0)</f>
        <v>7.8174999999999999</v>
      </c>
      <c r="O17" s="66">
        <f t="shared" si="5"/>
        <v>23</v>
      </c>
      <c r="P17" s="65">
        <f>VLOOKUP($A17,'Return Data'!$B$7:$R$2843,14,0)</f>
        <v>8.4442000000000004</v>
      </c>
      <c r="Q17" s="66">
        <f t="shared" si="6"/>
        <v>22</v>
      </c>
      <c r="R17" s="65">
        <f>VLOOKUP($A17,'Return Data'!$B$7:$R$2843,16,0)</f>
        <v>7.3982999999999999</v>
      </c>
      <c r="S17" s="67">
        <f t="shared" si="7"/>
        <v>24</v>
      </c>
    </row>
    <row r="18" spans="1:19" x14ac:dyDescent="0.3">
      <c r="A18" s="82" t="s">
        <v>1365</v>
      </c>
      <c r="B18" s="64">
        <f>VLOOKUP($A18,'Return Data'!$B$7:$R$2843,3,0)</f>
        <v>44321</v>
      </c>
      <c r="C18" s="65">
        <f>VLOOKUP($A18,'Return Data'!$B$7:$R$2843,4,0)</f>
        <v>29.282699999999998</v>
      </c>
      <c r="D18" s="65">
        <f>VLOOKUP($A18,'Return Data'!$B$7:$R$2843,9,0)</f>
        <v>8.9021000000000008</v>
      </c>
      <c r="E18" s="66">
        <f t="shared" si="0"/>
        <v>14</v>
      </c>
      <c r="F18" s="65">
        <f>VLOOKUP($A18,'Return Data'!$B$7:$R$2843,10,0)</f>
        <v>4.8292000000000002</v>
      </c>
      <c r="G18" s="66">
        <f t="shared" si="1"/>
        <v>13</v>
      </c>
      <c r="H18" s="65">
        <f>VLOOKUP($A18,'Return Data'!$B$7:$R$2843,11,0)</f>
        <v>1.4642999999999999</v>
      </c>
      <c r="I18" s="66">
        <f t="shared" si="2"/>
        <v>19</v>
      </c>
      <c r="J18" s="65">
        <f>VLOOKUP($A18,'Return Data'!$B$7:$R$2843,12,0)</f>
        <v>2.7006999999999999</v>
      </c>
      <c r="K18" s="66">
        <f t="shared" si="3"/>
        <v>16</v>
      </c>
      <c r="L18" s="65">
        <f>VLOOKUP($A18,'Return Data'!$B$7:$R$2843,13,0)</f>
        <v>6.3449</v>
      </c>
      <c r="M18" s="66">
        <f t="shared" si="4"/>
        <v>3</v>
      </c>
      <c r="N18" s="65">
        <f>VLOOKUP($A18,'Return Data'!$B$7:$R$2843,17,0)</f>
        <v>12.345800000000001</v>
      </c>
      <c r="O18" s="66">
        <f t="shared" si="5"/>
        <v>2</v>
      </c>
      <c r="P18" s="65">
        <f>VLOOKUP($A18,'Return Data'!$B$7:$R$2843,14,0)</f>
        <v>11.9277</v>
      </c>
      <c r="Q18" s="66">
        <f t="shared" si="6"/>
        <v>2</v>
      </c>
      <c r="R18" s="65">
        <f>VLOOKUP($A18,'Return Data'!$B$7:$R$2843,16,0)</f>
        <v>10.077500000000001</v>
      </c>
      <c r="S18" s="67">
        <f t="shared" si="7"/>
        <v>6</v>
      </c>
    </row>
    <row r="19" spans="1:19" x14ac:dyDescent="0.3">
      <c r="A19" s="82" t="s">
        <v>1368</v>
      </c>
      <c r="B19" s="64">
        <f>VLOOKUP($A19,'Return Data'!$B$7:$R$2843,3,0)</f>
        <v>44321</v>
      </c>
      <c r="C19" s="65">
        <f>VLOOKUP($A19,'Return Data'!$B$7:$R$2843,4,0)</f>
        <v>2410.8735999999999</v>
      </c>
      <c r="D19" s="65">
        <f>VLOOKUP($A19,'Return Data'!$B$7:$R$2843,9,0)</f>
        <v>3.8048999999999999</v>
      </c>
      <c r="E19" s="66">
        <f t="shared" si="0"/>
        <v>24</v>
      </c>
      <c r="F19" s="65">
        <f>VLOOKUP($A19,'Return Data'!$B$7:$R$2843,10,0)</f>
        <v>4.1543000000000001</v>
      </c>
      <c r="G19" s="66">
        <f t="shared" si="1"/>
        <v>19</v>
      </c>
      <c r="H19" s="65">
        <f>VLOOKUP($A19,'Return Data'!$B$7:$R$2843,11,0)</f>
        <v>0.30270000000000002</v>
      </c>
      <c r="I19" s="66">
        <f t="shared" si="2"/>
        <v>24</v>
      </c>
      <c r="J19" s="65">
        <f>VLOOKUP($A19,'Return Data'!$B$7:$R$2843,12,0)</f>
        <v>0.9375</v>
      </c>
      <c r="K19" s="66">
        <f t="shared" si="3"/>
        <v>24</v>
      </c>
      <c r="L19" s="65">
        <f>VLOOKUP($A19,'Return Data'!$B$7:$R$2843,13,0)</f>
        <v>3.577</v>
      </c>
      <c r="M19" s="66">
        <f t="shared" si="4"/>
        <v>23</v>
      </c>
      <c r="N19" s="65">
        <f>VLOOKUP($A19,'Return Data'!$B$7:$R$2843,17,0)</f>
        <v>8.4669000000000008</v>
      </c>
      <c r="O19" s="66">
        <f t="shared" si="5"/>
        <v>22</v>
      </c>
      <c r="P19" s="65">
        <f>VLOOKUP($A19,'Return Data'!$B$7:$R$2843,14,0)</f>
        <v>8.9184999999999999</v>
      </c>
      <c r="Q19" s="66">
        <f t="shared" si="6"/>
        <v>21</v>
      </c>
      <c r="R19" s="65">
        <f>VLOOKUP($A19,'Return Data'!$B$7:$R$2843,16,0)</f>
        <v>8.2399000000000004</v>
      </c>
      <c r="S19" s="67">
        <f t="shared" si="7"/>
        <v>22</v>
      </c>
    </row>
    <row r="20" spans="1:19" x14ac:dyDescent="0.3">
      <c r="A20" s="82" t="s">
        <v>1369</v>
      </c>
      <c r="B20" s="64">
        <f>VLOOKUP($A20,'Return Data'!$B$7:$R$2843,3,0)</f>
        <v>44321</v>
      </c>
      <c r="C20" s="65">
        <f>VLOOKUP($A20,'Return Data'!$B$7:$R$2843,4,0)</f>
        <v>84.876300000000001</v>
      </c>
      <c r="D20" s="65">
        <f>VLOOKUP($A20,'Return Data'!$B$7:$R$2843,9,0)</f>
        <v>9.6325000000000003</v>
      </c>
      <c r="E20" s="66">
        <f t="shared" si="0"/>
        <v>12</v>
      </c>
      <c r="F20" s="65">
        <f>VLOOKUP($A20,'Return Data'!$B$7:$R$2843,10,0)</f>
        <v>4.2408999999999999</v>
      </c>
      <c r="G20" s="66">
        <f t="shared" si="1"/>
        <v>17</v>
      </c>
      <c r="H20" s="65">
        <f>VLOOKUP($A20,'Return Data'!$B$7:$R$2843,11,0)</f>
        <v>3.3250999999999999</v>
      </c>
      <c r="I20" s="66">
        <f t="shared" si="2"/>
        <v>3</v>
      </c>
      <c r="J20" s="65">
        <f>VLOOKUP($A20,'Return Data'!$B$7:$R$2843,12,0)</f>
        <v>4.0358999999999998</v>
      </c>
      <c r="K20" s="66">
        <f t="shared" si="3"/>
        <v>5</v>
      </c>
      <c r="L20" s="65">
        <f>VLOOKUP($A20,'Return Data'!$B$7:$R$2843,13,0)</f>
        <v>5.9099000000000004</v>
      </c>
      <c r="M20" s="66">
        <f t="shared" si="4"/>
        <v>9</v>
      </c>
      <c r="N20" s="65">
        <f>VLOOKUP($A20,'Return Data'!$B$7:$R$2843,17,0)</f>
        <v>11.215299999999999</v>
      </c>
      <c r="O20" s="66">
        <f t="shared" si="5"/>
        <v>11</v>
      </c>
      <c r="P20" s="65">
        <f>VLOOKUP($A20,'Return Data'!$B$7:$R$2843,14,0)</f>
        <v>10.819000000000001</v>
      </c>
      <c r="Q20" s="66">
        <f t="shared" si="6"/>
        <v>9</v>
      </c>
      <c r="R20" s="65">
        <f>VLOOKUP($A20,'Return Data'!$B$7:$R$2843,16,0)</f>
        <v>9.1898</v>
      </c>
      <c r="S20" s="67">
        <f t="shared" si="7"/>
        <v>13</v>
      </c>
    </row>
    <row r="21" spans="1:19" x14ac:dyDescent="0.3">
      <c r="A21" s="82" t="s">
        <v>1371</v>
      </c>
      <c r="B21" s="64">
        <f>VLOOKUP($A21,'Return Data'!$B$7:$R$2843,3,0)</f>
        <v>44321</v>
      </c>
      <c r="C21" s="65">
        <f>VLOOKUP($A21,'Return Data'!$B$7:$R$2843,4,0)</f>
        <v>58.7742</v>
      </c>
      <c r="D21" s="65">
        <f>VLOOKUP($A21,'Return Data'!$B$7:$R$2843,9,0)</f>
        <v>7.7832999999999997</v>
      </c>
      <c r="E21" s="66">
        <f t="shared" si="0"/>
        <v>19</v>
      </c>
      <c r="F21" s="65">
        <f>VLOOKUP($A21,'Return Data'!$B$7:$R$2843,10,0)</f>
        <v>3.25</v>
      </c>
      <c r="G21" s="66">
        <f t="shared" si="1"/>
        <v>23</v>
      </c>
      <c r="H21" s="65">
        <f>VLOOKUP($A21,'Return Data'!$B$7:$R$2843,11,0)</f>
        <v>0.97260000000000002</v>
      </c>
      <c r="I21" s="66">
        <f t="shared" si="2"/>
        <v>21</v>
      </c>
      <c r="J21" s="65">
        <f>VLOOKUP($A21,'Return Data'!$B$7:$R$2843,12,0)</f>
        <v>2.8626</v>
      </c>
      <c r="K21" s="66">
        <f t="shared" si="3"/>
        <v>14</v>
      </c>
      <c r="L21" s="65">
        <f>VLOOKUP($A21,'Return Data'!$B$7:$R$2843,13,0)</f>
        <v>5.8398000000000003</v>
      </c>
      <c r="M21" s="66">
        <f t="shared" si="4"/>
        <v>10</v>
      </c>
      <c r="N21" s="65">
        <f>VLOOKUP($A21,'Return Data'!$B$7:$R$2843,17,0)</f>
        <v>10.0596</v>
      </c>
      <c r="O21" s="66">
        <f t="shared" si="5"/>
        <v>16</v>
      </c>
      <c r="P21" s="65">
        <f>VLOOKUP($A21,'Return Data'!$B$7:$R$2843,14,0)</f>
        <v>9.4763999999999999</v>
      </c>
      <c r="Q21" s="66">
        <f t="shared" si="6"/>
        <v>15</v>
      </c>
      <c r="R21" s="65">
        <f>VLOOKUP($A21,'Return Data'!$B$7:$R$2843,16,0)</f>
        <v>9.9588000000000001</v>
      </c>
      <c r="S21" s="67">
        <f t="shared" si="7"/>
        <v>9</v>
      </c>
    </row>
    <row r="22" spans="1:19" x14ac:dyDescent="0.3">
      <c r="A22" s="82" t="s">
        <v>1373</v>
      </c>
      <c r="B22" s="64">
        <f>VLOOKUP($A22,'Return Data'!$B$7:$R$2843,3,0)</f>
        <v>44321</v>
      </c>
      <c r="C22" s="65">
        <f>VLOOKUP($A22,'Return Data'!$B$7:$R$2843,4,0)</f>
        <v>51.721499999999999</v>
      </c>
      <c r="D22" s="65">
        <f>VLOOKUP($A22,'Return Data'!$B$7:$R$2843,9,0)</f>
        <v>9.2247000000000003</v>
      </c>
      <c r="E22" s="66">
        <f t="shared" si="0"/>
        <v>13</v>
      </c>
      <c r="F22" s="65">
        <f>VLOOKUP($A22,'Return Data'!$B$7:$R$2843,10,0)</f>
        <v>6.4200999999999997</v>
      </c>
      <c r="G22" s="66">
        <f t="shared" si="1"/>
        <v>7</v>
      </c>
      <c r="H22" s="65">
        <f>VLOOKUP($A22,'Return Data'!$B$7:$R$2843,11,0)</f>
        <v>2.8308</v>
      </c>
      <c r="I22" s="66">
        <f t="shared" si="2"/>
        <v>9</v>
      </c>
      <c r="J22" s="65">
        <f>VLOOKUP($A22,'Return Data'!$B$7:$R$2843,12,0)</f>
        <v>3.9622999999999999</v>
      </c>
      <c r="K22" s="66">
        <f t="shared" si="3"/>
        <v>6</v>
      </c>
      <c r="L22" s="65">
        <f>VLOOKUP($A22,'Return Data'!$B$7:$R$2843,13,0)</f>
        <v>5.6948999999999996</v>
      </c>
      <c r="M22" s="66">
        <f t="shared" si="4"/>
        <v>12</v>
      </c>
      <c r="N22" s="65">
        <f>VLOOKUP($A22,'Return Data'!$B$7:$R$2843,17,0)</f>
        <v>11.0367</v>
      </c>
      <c r="O22" s="66">
        <f t="shared" si="5"/>
        <v>13</v>
      </c>
      <c r="P22" s="65">
        <f>VLOOKUP($A22,'Return Data'!$B$7:$R$2843,14,0)</f>
        <v>10.67</v>
      </c>
      <c r="Q22" s="66">
        <f t="shared" si="6"/>
        <v>12</v>
      </c>
      <c r="R22" s="65">
        <f>VLOOKUP($A22,'Return Data'!$B$7:$R$2843,16,0)</f>
        <v>8.5164000000000009</v>
      </c>
      <c r="S22" s="67">
        <f t="shared" si="7"/>
        <v>18</v>
      </c>
    </row>
    <row r="23" spans="1:19" x14ac:dyDescent="0.3">
      <c r="A23" s="82" t="s">
        <v>1376</v>
      </c>
      <c r="B23" s="64">
        <f>VLOOKUP($A23,'Return Data'!$B$7:$R$2843,3,0)</f>
        <v>44321</v>
      </c>
      <c r="C23" s="65">
        <f>VLOOKUP($A23,'Return Data'!$B$7:$R$2843,4,0)</f>
        <v>33.049599999999998</v>
      </c>
      <c r="D23" s="65">
        <f>VLOOKUP($A23,'Return Data'!$B$7:$R$2843,9,0)</f>
        <v>11.1714</v>
      </c>
      <c r="E23" s="66">
        <f t="shared" si="0"/>
        <v>6</v>
      </c>
      <c r="F23" s="65">
        <f>VLOOKUP($A23,'Return Data'!$B$7:$R$2843,10,0)</f>
        <v>6.0670999999999999</v>
      </c>
      <c r="G23" s="66">
        <f t="shared" si="1"/>
        <v>9</v>
      </c>
      <c r="H23" s="65">
        <f>VLOOKUP($A23,'Return Data'!$B$7:$R$2843,11,0)</f>
        <v>2.0588000000000002</v>
      </c>
      <c r="I23" s="66">
        <f t="shared" si="2"/>
        <v>12</v>
      </c>
      <c r="J23" s="65">
        <f>VLOOKUP($A23,'Return Data'!$B$7:$R$2843,12,0)</f>
        <v>2.8167</v>
      </c>
      <c r="K23" s="66">
        <f t="shared" si="3"/>
        <v>15</v>
      </c>
      <c r="L23" s="65">
        <f>VLOOKUP($A23,'Return Data'!$B$7:$R$2843,13,0)</f>
        <v>5.1700999999999997</v>
      </c>
      <c r="M23" s="66">
        <f t="shared" si="4"/>
        <v>15</v>
      </c>
      <c r="N23" s="65">
        <f>VLOOKUP($A23,'Return Data'!$B$7:$R$2843,17,0)</f>
        <v>11.3352</v>
      </c>
      <c r="O23" s="66">
        <f t="shared" si="5"/>
        <v>9</v>
      </c>
      <c r="P23" s="65">
        <f>VLOOKUP($A23,'Return Data'!$B$7:$R$2843,14,0)</f>
        <v>11.1761</v>
      </c>
      <c r="Q23" s="66">
        <f t="shared" si="6"/>
        <v>5</v>
      </c>
      <c r="R23" s="65">
        <f>VLOOKUP($A23,'Return Data'!$B$7:$R$2843,16,0)</f>
        <v>10.8315</v>
      </c>
      <c r="S23" s="67">
        <f t="shared" si="7"/>
        <v>1</v>
      </c>
    </row>
    <row r="24" spans="1:19" x14ac:dyDescent="0.3">
      <c r="A24" s="82" t="s">
        <v>1378</v>
      </c>
      <c r="B24" s="64">
        <f>VLOOKUP($A24,'Return Data'!$B$7:$R$2843,3,0)</f>
        <v>44321</v>
      </c>
      <c r="C24" s="65">
        <f>VLOOKUP($A24,'Return Data'!$B$7:$R$2843,4,0)</f>
        <v>24.940999999999999</v>
      </c>
      <c r="D24" s="65">
        <f>VLOOKUP($A24,'Return Data'!$B$7:$R$2843,9,0)</f>
        <v>11.8413</v>
      </c>
      <c r="E24" s="66">
        <f t="shared" si="0"/>
        <v>4</v>
      </c>
      <c r="F24" s="65">
        <f>VLOOKUP($A24,'Return Data'!$B$7:$R$2843,10,0)</f>
        <v>6.8391000000000002</v>
      </c>
      <c r="G24" s="66">
        <f t="shared" si="1"/>
        <v>5</v>
      </c>
      <c r="H24" s="65">
        <f>VLOOKUP($A24,'Return Data'!$B$7:$R$2843,11,0)</f>
        <v>3.1492</v>
      </c>
      <c r="I24" s="66">
        <f t="shared" si="2"/>
        <v>5</v>
      </c>
      <c r="J24" s="65">
        <f>VLOOKUP($A24,'Return Data'!$B$7:$R$2843,12,0)</f>
        <v>4.4105999999999996</v>
      </c>
      <c r="K24" s="66">
        <f t="shared" si="3"/>
        <v>3</v>
      </c>
      <c r="L24" s="65">
        <f>VLOOKUP($A24,'Return Data'!$B$7:$R$2843,13,0)</f>
        <v>5.8193999999999999</v>
      </c>
      <c r="M24" s="66">
        <f t="shared" si="4"/>
        <v>11</v>
      </c>
      <c r="N24" s="65">
        <f>VLOOKUP($A24,'Return Data'!$B$7:$R$2843,17,0)</f>
        <v>9.8051999999999992</v>
      </c>
      <c r="O24" s="66">
        <f t="shared" si="5"/>
        <v>18</v>
      </c>
      <c r="P24" s="65">
        <f>VLOOKUP($A24,'Return Data'!$B$7:$R$2843,14,0)</f>
        <v>9.3306000000000004</v>
      </c>
      <c r="Q24" s="66">
        <f t="shared" si="6"/>
        <v>17</v>
      </c>
      <c r="R24" s="65">
        <f>VLOOKUP($A24,'Return Data'!$B$7:$R$2843,16,0)</f>
        <v>8.4427000000000003</v>
      </c>
      <c r="S24" s="67">
        <f t="shared" si="7"/>
        <v>20</v>
      </c>
    </row>
    <row r="25" spans="1:19" x14ac:dyDescent="0.3">
      <c r="A25" s="82" t="s">
        <v>1379</v>
      </c>
      <c r="B25" s="64">
        <f>VLOOKUP($A25,'Return Data'!$B$7:$R$2843,3,0)</f>
        <v>44321</v>
      </c>
      <c r="C25" s="65">
        <f>VLOOKUP($A25,'Return Data'!$B$7:$R$2843,4,0)</f>
        <v>52.684800000000003</v>
      </c>
      <c r="D25" s="65">
        <f>VLOOKUP($A25,'Return Data'!$B$7:$R$2843,9,0)</f>
        <v>7.0354000000000001</v>
      </c>
      <c r="E25" s="66">
        <f t="shared" si="0"/>
        <v>21</v>
      </c>
      <c r="F25" s="65">
        <f>VLOOKUP($A25,'Return Data'!$B$7:$R$2843,10,0)</f>
        <v>6.6512000000000002</v>
      </c>
      <c r="G25" s="66">
        <f t="shared" si="1"/>
        <v>6</v>
      </c>
      <c r="H25" s="65">
        <f>VLOOKUP($A25,'Return Data'!$B$7:$R$2843,11,0)</f>
        <v>3.0083000000000002</v>
      </c>
      <c r="I25" s="66">
        <f t="shared" si="2"/>
        <v>8</v>
      </c>
      <c r="J25" s="65">
        <f>VLOOKUP($A25,'Return Data'!$B$7:$R$2843,12,0)</f>
        <v>3.8466999999999998</v>
      </c>
      <c r="K25" s="66">
        <f t="shared" si="3"/>
        <v>7</v>
      </c>
      <c r="L25" s="65">
        <f>VLOOKUP($A25,'Return Data'!$B$7:$R$2843,13,0)</f>
        <v>5.9351000000000003</v>
      </c>
      <c r="M25" s="66">
        <f t="shared" si="4"/>
        <v>7</v>
      </c>
      <c r="N25" s="65">
        <f>VLOOKUP($A25,'Return Data'!$B$7:$R$2843,17,0)</f>
        <v>11.934699999999999</v>
      </c>
      <c r="O25" s="66">
        <f t="shared" si="5"/>
        <v>7</v>
      </c>
      <c r="P25" s="65">
        <f>VLOOKUP($A25,'Return Data'!$B$7:$R$2843,14,0)</f>
        <v>10.7075</v>
      </c>
      <c r="Q25" s="66">
        <f t="shared" si="6"/>
        <v>11</v>
      </c>
      <c r="R25" s="65">
        <f>VLOOKUP($A25,'Return Data'!$B$7:$R$2843,16,0)</f>
        <v>10.3749</v>
      </c>
      <c r="S25" s="67">
        <f t="shared" si="7"/>
        <v>4</v>
      </c>
    </row>
    <row r="26" spans="1:19" x14ac:dyDescent="0.3">
      <c r="A26" s="82" t="s">
        <v>1381</v>
      </c>
      <c r="B26" s="64">
        <f>VLOOKUP($A26,'Return Data'!$B$7:$R$2843,3,0)</f>
        <v>44321</v>
      </c>
      <c r="C26" s="65">
        <f>VLOOKUP($A26,'Return Data'!$B$7:$R$2843,4,0)</f>
        <v>66.498000000000005</v>
      </c>
      <c r="D26" s="65">
        <f>VLOOKUP($A26,'Return Data'!$B$7:$R$2843,9,0)</f>
        <v>6.7760999999999996</v>
      </c>
      <c r="E26" s="66">
        <f t="shared" si="0"/>
        <v>22</v>
      </c>
      <c r="F26" s="65">
        <f>VLOOKUP($A26,'Return Data'!$B$7:$R$2843,10,0)</f>
        <v>3.1408</v>
      </c>
      <c r="G26" s="66">
        <f t="shared" si="1"/>
        <v>24</v>
      </c>
      <c r="H26" s="65">
        <f>VLOOKUP($A26,'Return Data'!$B$7:$R$2843,11,0)</f>
        <v>0.45960000000000001</v>
      </c>
      <c r="I26" s="66">
        <f t="shared" si="2"/>
        <v>23</v>
      </c>
      <c r="J26" s="65">
        <f>VLOOKUP($A26,'Return Data'!$B$7:$R$2843,12,0)</f>
        <v>1.1404000000000001</v>
      </c>
      <c r="K26" s="66">
        <f t="shared" si="3"/>
        <v>23</v>
      </c>
      <c r="L26" s="65">
        <f>VLOOKUP($A26,'Return Data'!$B$7:$R$2843,13,0)</f>
        <v>3.6286999999999998</v>
      </c>
      <c r="M26" s="66">
        <f t="shared" si="4"/>
        <v>22</v>
      </c>
      <c r="N26" s="65">
        <f>VLOOKUP($A26,'Return Data'!$B$7:$R$2843,17,0)</f>
        <v>9.0876999999999999</v>
      </c>
      <c r="O26" s="66">
        <f t="shared" si="5"/>
        <v>20</v>
      </c>
      <c r="P26" s="65">
        <f>VLOOKUP($A26,'Return Data'!$B$7:$R$2843,14,0)</f>
        <v>9.2261000000000006</v>
      </c>
      <c r="Q26" s="66">
        <f t="shared" si="6"/>
        <v>18</v>
      </c>
      <c r="R26" s="65">
        <f>VLOOKUP($A26,'Return Data'!$B$7:$R$2843,16,0)</f>
        <v>8.9491999999999994</v>
      </c>
      <c r="S26" s="67">
        <f t="shared" si="7"/>
        <v>16</v>
      </c>
    </row>
    <row r="27" spans="1:19" x14ac:dyDescent="0.3">
      <c r="A27" s="82" t="s">
        <v>1383</v>
      </c>
      <c r="B27" s="64">
        <f>VLOOKUP($A27,'Return Data'!$B$7:$R$2843,3,0)</f>
        <v>44321</v>
      </c>
      <c r="C27" s="65">
        <f>VLOOKUP($A27,'Return Data'!$B$7:$R$2843,4,0)</f>
        <v>50.6462</v>
      </c>
      <c r="D27" s="65">
        <f>VLOOKUP($A27,'Return Data'!$B$7:$R$2843,9,0)</f>
        <v>8.0866000000000007</v>
      </c>
      <c r="E27" s="66">
        <f t="shared" si="0"/>
        <v>18</v>
      </c>
      <c r="F27" s="65">
        <f>VLOOKUP($A27,'Return Data'!$B$7:$R$2843,10,0)</f>
        <v>5.0811000000000002</v>
      </c>
      <c r="G27" s="66">
        <f t="shared" si="1"/>
        <v>11</v>
      </c>
      <c r="H27" s="65">
        <f>VLOOKUP($A27,'Return Data'!$B$7:$R$2843,11,0)</f>
        <v>1.6851</v>
      </c>
      <c r="I27" s="66">
        <f t="shared" si="2"/>
        <v>15</v>
      </c>
      <c r="J27" s="65">
        <f>VLOOKUP($A27,'Return Data'!$B$7:$R$2843,12,0)</f>
        <v>1.9325000000000001</v>
      </c>
      <c r="K27" s="66">
        <f t="shared" si="3"/>
        <v>21</v>
      </c>
      <c r="L27" s="65">
        <f>VLOOKUP($A27,'Return Data'!$B$7:$R$2843,13,0)</f>
        <v>4.2586000000000004</v>
      </c>
      <c r="M27" s="66">
        <f t="shared" si="4"/>
        <v>21</v>
      </c>
      <c r="N27" s="65">
        <f>VLOOKUP($A27,'Return Data'!$B$7:$R$2843,17,0)</f>
        <v>10.1236</v>
      </c>
      <c r="O27" s="66">
        <f t="shared" si="5"/>
        <v>15</v>
      </c>
      <c r="P27" s="65">
        <f>VLOOKUP($A27,'Return Data'!$B$7:$R$2843,14,0)</f>
        <v>9.4313000000000002</v>
      </c>
      <c r="Q27" s="66">
        <f t="shared" si="6"/>
        <v>16</v>
      </c>
      <c r="R27" s="65">
        <f>VLOOKUP($A27,'Return Data'!$B$7:$R$2843,16,0)</f>
        <v>9.4519000000000002</v>
      </c>
      <c r="S27" s="67">
        <f t="shared" si="7"/>
        <v>10</v>
      </c>
    </row>
    <row r="28" spans="1:19" x14ac:dyDescent="0.3">
      <c r="A28" s="82" t="s">
        <v>866</v>
      </c>
      <c r="B28" s="64">
        <f>VLOOKUP($A28,'Return Data'!$B$7:$R$2843,3,0)</f>
        <v>44321</v>
      </c>
      <c r="C28" s="65">
        <f>VLOOKUP($A28,'Return Data'!$B$7:$R$2843,4,0)</f>
        <v>18.0383</v>
      </c>
      <c r="D28" s="65">
        <f>VLOOKUP($A28,'Return Data'!$B$7:$R$2843,9,0)</f>
        <v>18.369800000000001</v>
      </c>
      <c r="E28" s="66">
        <f t="shared" si="0"/>
        <v>2</v>
      </c>
      <c r="F28" s="65">
        <f>VLOOKUP($A28,'Return Data'!$B$7:$R$2843,10,0)</f>
        <v>8.6073000000000004</v>
      </c>
      <c r="G28" s="66">
        <f t="shared" si="1"/>
        <v>2</v>
      </c>
      <c r="H28" s="65">
        <f>VLOOKUP($A28,'Return Data'!$B$7:$R$2843,11,0)</f>
        <v>3.4868999999999999</v>
      </c>
      <c r="I28" s="66">
        <f t="shared" si="2"/>
        <v>2</v>
      </c>
      <c r="J28" s="65">
        <f>VLOOKUP($A28,'Return Data'!$B$7:$R$2843,12,0)</f>
        <v>3.6964999999999999</v>
      </c>
      <c r="K28" s="66">
        <f t="shared" si="3"/>
        <v>8</v>
      </c>
      <c r="L28" s="65">
        <f>VLOOKUP($A28,'Return Data'!$B$7:$R$2843,13,0)</f>
        <v>6.1870000000000003</v>
      </c>
      <c r="M28" s="66">
        <f t="shared" si="4"/>
        <v>6</v>
      </c>
      <c r="N28" s="65">
        <f>VLOOKUP($A28,'Return Data'!$B$7:$R$2843,17,0)</f>
        <v>11.3597</v>
      </c>
      <c r="O28" s="66">
        <f t="shared" si="5"/>
        <v>8</v>
      </c>
      <c r="P28" s="65">
        <f>VLOOKUP($A28,'Return Data'!$B$7:$R$2843,14,0)</f>
        <v>10.4917</v>
      </c>
      <c r="Q28" s="66">
        <f t="shared" si="6"/>
        <v>13</v>
      </c>
      <c r="R28" s="65">
        <f>VLOOKUP($A28,'Return Data'!$B$7:$R$2843,16,0)</f>
        <v>9.3335000000000008</v>
      </c>
      <c r="S28" s="67">
        <f t="shared" si="7"/>
        <v>12</v>
      </c>
    </row>
    <row r="29" spans="1:19" x14ac:dyDescent="0.3">
      <c r="A29" s="82" t="s">
        <v>869</v>
      </c>
      <c r="B29" s="64">
        <f>VLOOKUP($A29,'Return Data'!$B$7:$R$2843,3,0)</f>
        <v>44321</v>
      </c>
      <c r="C29" s="65">
        <f>VLOOKUP($A29,'Return Data'!$B$7:$R$2843,4,0)</f>
        <v>19.4207</v>
      </c>
      <c r="D29" s="65">
        <f>VLOOKUP($A29,'Return Data'!$B$7:$R$2843,9,0)</f>
        <v>10.036899999999999</v>
      </c>
      <c r="E29" s="66">
        <f t="shared" si="0"/>
        <v>10</v>
      </c>
      <c r="F29" s="65">
        <f>VLOOKUP($A29,'Return Data'!$B$7:$R$2843,10,0)</f>
        <v>5.0688000000000004</v>
      </c>
      <c r="G29" s="66">
        <f t="shared" si="1"/>
        <v>12</v>
      </c>
      <c r="H29" s="65">
        <f>VLOOKUP($A29,'Return Data'!$B$7:$R$2843,11,0)</f>
        <v>1.5770999999999999</v>
      </c>
      <c r="I29" s="66">
        <f t="shared" si="2"/>
        <v>17</v>
      </c>
      <c r="J29" s="65">
        <f>VLOOKUP($A29,'Return Data'!$B$7:$R$2843,12,0)</f>
        <v>3.3418999999999999</v>
      </c>
      <c r="K29" s="66">
        <f t="shared" si="3"/>
        <v>11</v>
      </c>
      <c r="L29" s="65">
        <f>VLOOKUP($A29,'Return Data'!$B$7:$R$2843,13,0)</f>
        <v>6.3612000000000002</v>
      </c>
      <c r="M29" s="66">
        <f t="shared" si="4"/>
        <v>2</v>
      </c>
      <c r="N29" s="65">
        <f>VLOOKUP($A29,'Return Data'!$B$7:$R$2843,17,0)</f>
        <v>12.225899999999999</v>
      </c>
      <c r="O29" s="66">
        <f t="shared" si="5"/>
        <v>3</v>
      </c>
      <c r="P29" s="65">
        <f>VLOOKUP($A29,'Return Data'!$B$7:$R$2843,14,0)</f>
        <v>11.692299999999999</v>
      </c>
      <c r="Q29" s="66">
        <f t="shared" si="6"/>
        <v>3</v>
      </c>
      <c r="R29" s="65">
        <f>VLOOKUP($A29,'Return Data'!$B$7:$R$2843,16,0)</f>
        <v>10.4975</v>
      </c>
      <c r="S29" s="67">
        <f t="shared" si="7"/>
        <v>2</v>
      </c>
    </row>
    <row r="30" spans="1:19" x14ac:dyDescent="0.3">
      <c r="A30" s="82" t="s">
        <v>870</v>
      </c>
      <c r="B30" s="64">
        <f>VLOOKUP($A30,'Return Data'!$B$7:$R$2843,3,0)</f>
        <v>44321</v>
      </c>
      <c r="C30" s="65">
        <f>VLOOKUP($A30,'Return Data'!$B$7:$R$2843,4,0)</f>
        <v>36.128500000000003</v>
      </c>
      <c r="D30" s="65">
        <f>VLOOKUP($A30,'Return Data'!$B$7:$R$2843,9,0)</f>
        <v>9.6328999999999994</v>
      </c>
      <c r="E30" s="66">
        <f t="shared" si="0"/>
        <v>11</v>
      </c>
      <c r="F30" s="65">
        <f>VLOOKUP($A30,'Return Data'!$B$7:$R$2843,10,0)</f>
        <v>4.1936999999999998</v>
      </c>
      <c r="G30" s="66">
        <f t="shared" si="1"/>
        <v>18</v>
      </c>
      <c r="H30" s="65">
        <f>VLOOKUP($A30,'Return Data'!$B$7:$R$2843,11,0)</f>
        <v>0.96970000000000001</v>
      </c>
      <c r="I30" s="66">
        <f t="shared" si="2"/>
        <v>22</v>
      </c>
      <c r="J30" s="65">
        <f>VLOOKUP($A30,'Return Data'!$B$7:$R$2843,12,0)</f>
        <v>2.2551999999999999</v>
      </c>
      <c r="K30" s="66">
        <f t="shared" si="3"/>
        <v>20</v>
      </c>
      <c r="L30" s="65">
        <f>VLOOKUP($A30,'Return Data'!$B$7:$R$2843,13,0)</f>
        <v>5.5351999999999997</v>
      </c>
      <c r="M30" s="66">
        <f t="shared" si="4"/>
        <v>13</v>
      </c>
      <c r="N30" s="65">
        <f>VLOOKUP($A30,'Return Data'!$B$7:$R$2843,17,0)</f>
        <v>12.003500000000001</v>
      </c>
      <c r="O30" s="66">
        <f t="shared" si="5"/>
        <v>6</v>
      </c>
      <c r="P30" s="65">
        <f>VLOOKUP($A30,'Return Data'!$B$7:$R$2843,14,0)</f>
        <v>12.3148</v>
      </c>
      <c r="Q30" s="66">
        <f t="shared" si="6"/>
        <v>1</v>
      </c>
      <c r="R30" s="65">
        <f>VLOOKUP($A30,'Return Data'!$B$7:$R$2843,16,0)</f>
        <v>10.4809</v>
      </c>
      <c r="S30" s="67">
        <f t="shared" si="7"/>
        <v>3</v>
      </c>
    </row>
    <row r="31" spans="1:19" x14ac:dyDescent="0.3">
      <c r="A31" s="82" t="s">
        <v>873</v>
      </c>
      <c r="B31" s="64">
        <f>VLOOKUP($A31,'Return Data'!$B$7:$R$2843,3,0)</f>
        <v>44321</v>
      </c>
      <c r="C31" s="65">
        <f>VLOOKUP($A31,'Return Data'!$B$7:$R$2843,4,0)</f>
        <v>50.981999999999999</v>
      </c>
      <c r="D31" s="65">
        <f>VLOOKUP($A31,'Return Data'!$B$7:$R$2843,9,0)</f>
        <v>10.927</v>
      </c>
      <c r="E31" s="66">
        <f t="shared" si="0"/>
        <v>8</v>
      </c>
      <c r="F31" s="65">
        <f>VLOOKUP($A31,'Return Data'!$B$7:$R$2843,10,0)</f>
        <v>4.6041999999999996</v>
      </c>
      <c r="G31" s="66">
        <f t="shared" si="1"/>
        <v>15</v>
      </c>
      <c r="H31" s="65">
        <f>VLOOKUP($A31,'Return Data'!$B$7:$R$2843,11,0)</f>
        <v>1.2077</v>
      </c>
      <c r="I31" s="66">
        <f t="shared" si="2"/>
        <v>20</v>
      </c>
      <c r="J31" s="65">
        <f>VLOOKUP($A31,'Return Data'!$B$7:$R$2843,12,0)</f>
        <v>2.6905000000000001</v>
      </c>
      <c r="K31" s="66">
        <f t="shared" si="3"/>
        <v>17</v>
      </c>
      <c r="L31" s="65">
        <f>VLOOKUP($A31,'Return Data'!$B$7:$R$2843,13,0)</f>
        <v>5.024</v>
      </c>
      <c r="M31" s="66">
        <f t="shared" si="4"/>
        <v>17</v>
      </c>
      <c r="N31" s="65">
        <f>VLOOKUP($A31,'Return Data'!$B$7:$R$2843,17,0)</f>
        <v>10.917400000000001</v>
      </c>
      <c r="O31" s="66">
        <f t="shared" si="5"/>
        <v>14</v>
      </c>
      <c r="P31" s="65">
        <f>VLOOKUP($A31,'Return Data'!$B$7:$R$2843,14,0)</f>
        <v>10.730499999999999</v>
      </c>
      <c r="Q31" s="66">
        <f t="shared" si="6"/>
        <v>10</v>
      </c>
      <c r="R31" s="65">
        <f>VLOOKUP($A31,'Return Data'!$B$7:$R$2843,16,0)</f>
        <v>10.1602</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10.019183333333332</v>
      </c>
      <c r="E33" s="88"/>
      <c r="F33" s="89">
        <f>AVERAGE(F8:F31)</f>
        <v>5.5224208333333342</v>
      </c>
      <c r="G33" s="88"/>
      <c r="H33" s="89">
        <f>AVERAGE(H8:H31)</f>
        <v>2.2485625000000002</v>
      </c>
      <c r="I33" s="88"/>
      <c r="J33" s="89">
        <f>AVERAGE(J8:J31)</f>
        <v>3.2196958333333328</v>
      </c>
      <c r="K33" s="88"/>
      <c r="L33" s="89">
        <f>AVERAGE(L8:L31)</f>
        <v>5.4636000000000005</v>
      </c>
      <c r="M33" s="88"/>
      <c r="N33" s="89">
        <f>AVERAGE(N8:N31)</f>
        <v>10.588766666666666</v>
      </c>
      <c r="O33" s="88"/>
      <c r="P33" s="89">
        <f>AVERAGE(P8:P31)</f>
        <v>10.1891</v>
      </c>
      <c r="Q33" s="88"/>
      <c r="R33" s="89">
        <f>AVERAGE(R8:R31)</f>
        <v>9.2886499999999987</v>
      </c>
      <c r="S33" s="90"/>
    </row>
    <row r="34" spans="1:19" x14ac:dyDescent="0.3">
      <c r="A34" s="87" t="s">
        <v>28</v>
      </c>
      <c r="B34" s="88"/>
      <c r="C34" s="88"/>
      <c r="D34" s="89">
        <f>MIN(D8:D31)</f>
        <v>3.8048999999999999</v>
      </c>
      <c r="E34" s="88"/>
      <c r="F34" s="89">
        <f>MIN(F8:F31)</f>
        <v>3.1408</v>
      </c>
      <c r="G34" s="88"/>
      <c r="H34" s="89">
        <f>MIN(H8:H31)</f>
        <v>0.30270000000000002</v>
      </c>
      <c r="I34" s="88"/>
      <c r="J34" s="89">
        <f>MIN(J8:J31)</f>
        <v>0.9375</v>
      </c>
      <c r="K34" s="88"/>
      <c r="L34" s="89">
        <f>MIN(L8:L31)</f>
        <v>2.8834</v>
      </c>
      <c r="M34" s="88"/>
      <c r="N34" s="89">
        <f>MIN(N8:N31)</f>
        <v>7.5629999999999997</v>
      </c>
      <c r="O34" s="88"/>
      <c r="P34" s="89">
        <f>MIN(P8:P31)</f>
        <v>8.2980999999999998</v>
      </c>
      <c r="Q34" s="88"/>
      <c r="R34" s="89">
        <f>MIN(R8:R31)</f>
        <v>7.3982999999999999</v>
      </c>
      <c r="S34" s="90"/>
    </row>
    <row r="35" spans="1:19" ht="15" thickBot="1" x14ac:dyDescent="0.35">
      <c r="A35" s="91" t="s">
        <v>29</v>
      </c>
      <c r="B35" s="92"/>
      <c r="C35" s="92"/>
      <c r="D35" s="93">
        <f>MAX(D8:D31)</f>
        <v>21.785599999999999</v>
      </c>
      <c r="E35" s="92"/>
      <c r="F35" s="93">
        <f>MAX(F8:F31)</f>
        <v>11.616199999999999</v>
      </c>
      <c r="G35" s="92"/>
      <c r="H35" s="93">
        <f>MAX(H8:H31)</f>
        <v>6.6257000000000001</v>
      </c>
      <c r="I35" s="92"/>
      <c r="J35" s="93">
        <f>MAX(J8:J31)</f>
        <v>7.8876999999999997</v>
      </c>
      <c r="K35" s="92"/>
      <c r="L35" s="93">
        <f>MAX(L8:L31)</f>
        <v>9.4383999999999997</v>
      </c>
      <c r="M35" s="92"/>
      <c r="N35" s="93">
        <f>MAX(N8:N31)</f>
        <v>12.4787</v>
      </c>
      <c r="O35" s="92"/>
      <c r="P35" s="93">
        <f>MAX(P8:P31)</f>
        <v>12.3148</v>
      </c>
      <c r="Q35" s="92"/>
      <c r="R35" s="93">
        <f>MAX(R8:R31)</f>
        <v>10.8315</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44321</v>
      </c>
      <c r="C8" s="65">
        <f>VLOOKUP($A8,'Return Data'!$B$7:$R$2843,4,0)</f>
        <v>63.725299999999997</v>
      </c>
      <c r="D8" s="65">
        <f>VLOOKUP($A8,'Return Data'!$B$7:$R$2843,9,0)</f>
        <v>8.0777999999999999</v>
      </c>
      <c r="E8" s="66">
        <f>RANK(D8,D$8:D$34,0)</f>
        <v>18</v>
      </c>
      <c r="F8" s="65">
        <f>VLOOKUP($A8,'Return Data'!$B$7:$R$2843,10,0)</f>
        <v>5.5362999999999998</v>
      </c>
      <c r="G8" s="66">
        <f>RANK(F8,F$8:F$34,0)</f>
        <v>11</v>
      </c>
      <c r="H8" s="65">
        <f>VLOOKUP($A8,'Return Data'!$B$7:$R$2843,11,0)</f>
        <v>1.7363</v>
      </c>
      <c r="I8" s="66">
        <f>RANK(H8,H$8:H$34,0)</f>
        <v>13</v>
      </c>
      <c r="J8" s="65">
        <f>VLOOKUP($A8,'Return Data'!$B$7:$R$2843,12,0)</f>
        <v>2.7673999999999999</v>
      </c>
      <c r="K8" s="66">
        <f>RANK(J8,J$8:J$34,0)</f>
        <v>13</v>
      </c>
      <c r="L8" s="65">
        <f>VLOOKUP($A8,'Return Data'!$B$7:$R$2843,13,0)</f>
        <v>4.8014000000000001</v>
      </c>
      <c r="M8" s="66">
        <f>RANK(L8,L$8:L$34,0)</f>
        <v>13</v>
      </c>
      <c r="N8" s="65">
        <f>VLOOKUP($A8,'Return Data'!$B$7:$R$2843,17,0)</f>
        <v>10.466100000000001</v>
      </c>
      <c r="O8" s="66">
        <f>RANK(N8,N$8:N$34,0)</f>
        <v>11</v>
      </c>
      <c r="P8" s="65">
        <f>VLOOKUP($A8,'Return Data'!$B$7:$R$2843,14,0)</f>
        <v>10.1713</v>
      </c>
      <c r="Q8" s="66">
        <f>RANK(P8,P$8:P$34,0)</f>
        <v>9</v>
      </c>
      <c r="R8" s="65">
        <f>VLOOKUP($A8,'Return Data'!$B$7:$R$2843,16,0)</f>
        <v>8.9606999999999992</v>
      </c>
      <c r="S8" s="67">
        <f>RANK(R8,R$8:R$34,0)</f>
        <v>8</v>
      </c>
    </row>
    <row r="9" spans="1:19" x14ac:dyDescent="0.3">
      <c r="A9" s="82" t="s">
        <v>1348</v>
      </c>
      <c r="B9" s="64">
        <f>VLOOKUP($A9,'Return Data'!$B$7:$R$2843,3,0)</f>
        <v>44321</v>
      </c>
      <c r="C9" s="65">
        <f>VLOOKUP($A9,'Return Data'!$B$7:$R$2843,4,0)</f>
        <v>19.968900000000001</v>
      </c>
      <c r="D9" s="65">
        <f>VLOOKUP($A9,'Return Data'!$B$7:$R$2843,9,0)</f>
        <v>10.508699999999999</v>
      </c>
      <c r="E9" s="66">
        <f t="shared" ref="E9:E34" si="0">RANK(D9,D$8:D$34,0)</f>
        <v>10</v>
      </c>
      <c r="F9" s="65">
        <f>VLOOKUP($A9,'Return Data'!$B$7:$R$2843,10,0)</f>
        <v>3.2707999999999999</v>
      </c>
      <c r="G9" s="66">
        <f t="shared" ref="G9:G34" si="1">RANK(F9,F$8:F$34,0)</f>
        <v>23</v>
      </c>
      <c r="H9" s="65">
        <f>VLOOKUP($A9,'Return Data'!$B$7:$R$2843,11,0)</f>
        <v>2.4521000000000002</v>
      </c>
      <c r="I9" s="66">
        <f t="shared" ref="I9:I34" si="2">RANK(H9,H$8:H$34,0)</f>
        <v>5</v>
      </c>
      <c r="J9" s="65">
        <f>VLOOKUP($A9,'Return Data'!$B$7:$R$2843,12,0)</f>
        <v>4.6258999999999997</v>
      </c>
      <c r="K9" s="66">
        <f t="shared" ref="K9:K34" si="3">RANK(J9,J$8:J$34,0)</f>
        <v>2</v>
      </c>
      <c r="L9" s="65">
        <f>VLOOKUP($A9,'Return Data'!$B$7:$R$2843,13,0)</f>
        <v>5.3411999999999997</v>
      </c>
      <c r="M9" s="66">
        <f t="shared" ref="M9:M34" si="4">RANK(L9,L$8:L$34,0)</f>
        <v>9</v>
      </c>
      <c r="N9" s="65">
        <f>VLOOKUP($A9,'Return Data'!$B$7:$R$2843,17,0)</f>
        <v>11.5063</v>
      </c>
      <c r="O9" s="66">
        <f t="shared" ref="O9:O34" si="5">RANK(N9,N$8:N$34,0)</f>
        <v>5</v>
      </c>
      <c r="P9" s="65">
        <f>VLOOKUP($A9,'Return Data'!$B$7:$R$2843,14,0)</f>
        <v>10.399800000000001</v>
      </c>
      <c r="Q9" s="66">
        <f t="shared" ref="Q9:Q34" si="6">RANK(P9,P$8:P$34,0)</f>
        <v>6</v>
      </c>
      <c r="R9" s="65">
        <f>VLOOKUP($A9,'Return Data'!$B$7:$R$2843,16,0)</f>
        <v>7.7305999999999999</v>
      </c>
      <c r="S9" s="67">
        <f t="shared" ref="S9:S34" si="7">RANK(R9,R$8:R$34,0)</f>
        <v>20</v>
      </c>
    </row>
    <row r="10" spans="1:19" x14ac:dyDescent="0.3">
      <c r="A10" s="82" t="s">
        <v>1349</v>
      </c>
      <c r="B10" s="64">
        <f>VLOOKUP($A10,'Return Data'!$B$7:$R$2843,3,0)</f>
        <v>44321</v>
      </c>
      <c r="C10" s="65">
        <f>VLOOKUP($A10,'Return Data'!$B$7:$R$2843,4,0)</f>
        <v>33.331899999999997</v>
      </c>
      <c r="D10" s="65">
        <f>VLOOKUP($A10,'Return Data'!$B$7:$R$2843,9,0)</f>
        <v>7.4367000000000001</v>
      </c>
      <c r="E10" s="66">
        <f t="shared" si="0"/>
        <v>21</v>
      </c>
      <c r="F10" s="65">
        <f>VLOOKUP($A10,'Return Data'!$B$7:$R$2843,10,0)</f>
        <v>3.3329</v>
      </c>
      <c r="G10" s="66">
        <f t="shared" si="1"/>
        <v>22</v>
      </c>
      <c r="H10" s="65">
        <f>VLOOKUP($A10,'Return Data'!$B$7:$R$2843,11,0)</f>
        <v>0.69510000000000005</v>
      </c>
      <c r="I10" s="66">
        <f t="shared" si="2"/>
        <v>24</v>
      </c>
      <c r="J10" s="65">
        <f>VLOOKUP($A10,'Return Data'!$B$7:$R$2843,12,0)</f>
        <v>1.6112</v>
      </c>
      <c r="K10" s="66">
        <f t="shared" si="3"/>
        <v>24</v>
      </c>
      <c r="L10" s="65">
        <f>VLOOKUP($A10,'Return Data'!$B$7:$R$2843,13,0)</f>
        <v>4.1531000000000002</v>
      </c>
      <c r="M10" s="66">
        <f t="shared" si="4"/>
        <v>20</v>
      </c>
      <c r="N10" s="65">
        <f>VLOOKUP($A10,'Return Data'!$B$7:$R$2843,17,0)</f>
        <v>8.3466000000000005</v>
      </c>
      <c r="O10" s="66">
        <f t="shared" si="5"/>
        <v>22</v>
      </c>
      <c r="P10" s="65">
        <f>VLOOKUP($A10,'Return Data'!$B$7:$R$2843,14,0)</f>
        <v>8.1686999999999994</v>
      </c>
      <c r="Q10" s="66">
        <f t="shared" si="6"/>
        <v>22</v>
      </c>
      <c r="R10" s="65">
        <f>VLOOKUP($A10,'Return Data'!$B$7:$R$2843,16,0)</f>
        <v>6.4931999999999999</v>
      </c>
      <c r="S10" s="67">
        <f t="shared" si="7"/>
        <v>26</v>
      </c>
    </row>
    <row r="11" spans="1:19" x14ac:dyDescent="0.3">
      <c r="A11" s="82" t="s">
        <v>1352</v>
      </c>
      <c r="B11" s="64">
        <f>VLOOKUP($A11,'Return Data'!$B$7:$R$2843,3,0)</f>
        <v>44321</v>
      </c>
      <c r="C11" s="65">
        <f>VLOOKUP($A11,'Return Data'!$B$7:$R$2843,4,0)</f>
        <v>60.2194</v>
      </c>
      <c r="D11" s="65">
        <f>VLOOKUP($A11,'Return Data'!$B$7:$R$2843,9,0)</f>
        <v>3.7166999999999999</v>
      </c>
      <c r="E11" s="66">
        <f t="shared" si="0"/>
        <v>26</v>
      </c>
      <c r="F11" s="65">
        <f>VLOOKUP($A11,'Return Data'!$B$7:$R$2843,10,0)</f>
        <v>2.7258</v>
      </c>
      <c r="G11" s="66">
        <f t="shared" si="1"/>
        <v>25</v>
      </c>
      <c r="H11" s="65">
        <f>VLOOKUP($A11,'Return Data'!$B$7:$R$2843,11,0)</f>
        <v>0.97109999999999996</v>
      </c>
      <c r="I11" s="66">
        <f t="shared" si="2"/>
        <v>20</v>
      </c>
      <c r="J11" s="65">
        <f>VLOOKUP($A11,'Return Data'!$B$7:$R$2843,12,0)</f>
        <v>1.8046</v>
      </c>
      <c r="K11" s="66">
        <f t="shared" si="3"/>
        <v>21</v>
      </c>
      <c r="L11" s="65">
        <f>VLOOKUP($A11,'Return Data'!$B$7:$R$2843,13,0)</f>
        <v>4.1345999999999998</v>
      </c>
      <c r="M11" s="66">
        <f t="shared" si="4"/>
        <v>21</v>
      </c>
      <c r="N11" s="65">
        <f>VLOOKUP($A11,'Return Data'!$B$7:$R$2843,17,0)</f>
        <v>9.1513000000000009</v>
      </c>
      <c r="O11" s="66">
        <f t="shared" si="5"/>
        <v>19</v>
      </c>
      <c r="P11" s="65">
        <f>VLOOKUP($A11,'Return Data'!$B$7:$R$2843,14,0)</f>
        <v>8.3018000000000001</v>
      </c>
      <c r="Q11" s="66">
        <f t="shared" si="6"/>
        <v>21</v>
      </c>
      <c r="R11" s="65">
        <f>VLOOKUP($A11,'Return Data'!$B$7:$R$2843,16,0)</f>
        <v>8.7669999999999995</v>
      </c>
      <c r="S11" s="67">
        <f t="shared" si="7"/>
        <v>9</v>
      </c>
    </row>
    <row r="12" spans="1:19" x14ac:dyDescent="0.3">
      <c r="A12" s="82" t="s">
        <v>1354</v>
      </c>
      <c r="B12" s="64">
        <f>VLOOKUP($A12,'Return Data'!$B$7:$R$2843,3,0)</f>
        <v>44321</v>
      </c>
      <c r="C12" s="65">
        <f>VLOOKUP($A12,'Return Data'!$B$7:$R$2843,4,0)</f>
        <v>74.156000000000006</v>
      </c>
      <c r="D12" s="65">
        <f>VLOOKUP($A12,'Return Data'!$B$7:$R$2843,9,0)</f>
        <v>9.8794000000000004</v>
      </c>
      <c r="E12" s="66">
        <f t="shared" si="0"/>
        <v>12</v>
      </c>
      <c r="F12" s="65">
        <f>VLOOKUP($A12,'Return Data'!$B$7:$R$2843,10,0)</f>
        <v>6.5903</v>
      </c>
      <c r="G12" s="66">
        <f t="shared" si="1"/>
        <v>5</v>
      </c>
      <c r="H12" s="65">
        <f>VLOOKUP($A12,'Return Data'!$B$7:$R$2843,11,0)</f>
        <v>2.0861999999999998</v>
      </c>
      <c r="I12" s="66">
        <f t="shared" si="2"/>
        <v>10</v>
      </c>
      <c r="J12" s="65">
        <f>VLOOKUP($A12,'Return Data'!$B$7:$R$2843,12,0)</f>
        <v>3.5882999999999998</v>
      </c>
      <c r="K12" s="66">
        <f t="shared" si="3"/>
        <v>3</v>
      </c>
      <c r="L12" s="65">
        <f>VLOOKUP($A12,'Return Data'!$B$7:$R$2843,13,0)</f>
        <v>5.78</v>
      </c>
      <c r="M12" s="66">
        <f t="shared" si="4"/>
        <v>4</v>
      </c>
      <c r="N12" s="65">
        <f>VLOOKUP($A12,'Return Data'!$B$7:$R$2843,17,0)</f>
        <v>11.4847</v>
      </c>
      <c r="O12" s="66">
        <f t="shared" si="5"/>
        <v>6</v>
      </c>
      <c r="P12" s="65">
        <f>VLOOKUP($A12,'Return Data'!$B$7:$R$2843,14,0)</f>
        <v>10.817500000000001</v>
      </c>
      <c r="Q12" s="66">
        <f t="shared" si="6"/>
        <v>4</v>
      </c>
      <c r="R12" s="65">
        <f>VLOOKUP($A12,'Return Data'!$B$7:$R$2843,16,0)</f>
        <v>9.7144999999999992</v>
      </c>
      <c r="S12" s="67">
        <f t="shared" si="7"/>
        <v>3</v>
      </c>
    </row>
    <row r="13" spans="1:19" x14ac:dyDescent="0.3">
      <c r="A13" s="82" t="s">
        <v>1356</v>
      </c>
      <c r="B13" s="64">
        <f>VLOOKUP($A13,'Return Data'!$B$7:$R$2843,3,0)</f>
        <v>44321</v>
      </c>
      <c r="C13" s="65">
        <f>VLOOKUP($A13,'Return Data'!$B$7:$R$2843,4,0)</f>
        <v>19.320399999999999</v>
      </c>
      <c r="D13" s="65">
        <f>VLOOKUP($A13,'Return Data'!$B$7:$R$2843,9,0)</f>
        <v>21.0184</v>
      </c>
      <c r="E13" s="66">
        <f t="shared" si="0"/>
        <v>1</v>
      </c>
      <c r="F13" s="65">
        <f>VLOOKUP($A13,'Return Data'!$B$7:$R$2843,10,0)</f>
        <v>10.8596</v>
      </c>
      <c r="G13" s="66">
        <f t="shared" si="1"/>
        <v>1</v>
      </c>
      <c r="H13" s="65">
        <f>VLOOKUP($A13,'Return Data'!$B$7:$R$2843,11,0)</f>
        <v>5.9973999999999998</v>
      </c>
      <c r="I13" s="66">
        <f t="shared" si="2"/>
        <v>1</v>
      </c>
      <c r="J13" s="65">
        <f>VLOOKUP($A13,'Return Data'!$B$7:$R$2843,12,0)</f>
        <v>7.2901999999999996</v>
      </c>
      <c r="K13" s="66">
        <f t="shared" si="3"/>
        <v>1</v>
      </c>
      <c r="L13" s="65">
        <f>VLOOKUP($A13,'Return Data'!$B$7:$R$2843,13,0)</f>
        <v>8.8393999999999995</v>
      </c>
      <c r="M13" s="66">
        <f t="shared" si="4"/>
        <v>1</v>
      </c>
      <c r="N13" s="65">
        <f>VLOOKUP($A13,'Return Data'!$B$7:$R$2843,17,0)</f>
        <v>11.908300000000001</v>
      </c>
      <c r="O13" s="66">
        <f t="shared" si="5"/>
        <v>2</v>
      </c>
      <c r="P13" s="65">
        <f>VLOOKUP($A13,'Return Data'!$B$7:$R$2843,14,0)</f>
        <v>10.420299999999999</v>
      </c>
      <c r="Q13" s="66">
        <f t="shared" si="6"/>
        <v>5</v>
      </c>
      <c r="R13" s="65">
        <f>VLOOKUP($A13,'Return Data'!$B$7:$R$2843,16,0)</f>
        <v>9.5403000000000002</v>
      </c>
      <c r="S13" s="67">
        <f t="shared" si="7"/>
        <v>4</v>
      </c>
    </row>
    <row r="14" spans="1:19" x14ac:dyDescent="0.3">
      <c r="A14" s="82" t="s">
        <v>1357</v>
      </c>
      <c r="B14" s="64">
        <f>VLOOKUP($A14,'Return Data'!$B$7:$R$2843,3,0)</f>
        <v>44321</v>
      </c>
      <c r="C14" s="65">
        <f>VLOOKUP($A14,'Return Data'!$B$7:$R$2843,4,0)</f>
        <v>47.549900000000001</v>
      </c>
      <c r="D14" s="65">
        <f>VLOOKUP($A14,'Return Data'!$B$7:$R$2843,9,0)</f>
        <v>11.397399999999999</v>
      </c>
      <c r="E14" s="66">
        <f t="shared" si="0"/>
        <v>7</v>
      </c>
      <c r="F14" s="65">
        <f>VLOOKUP($A14,'Return Data'!$B$7:$R$2843,10,0)</f>
        <v>4.9413999999999998</v>
      </c>
      <c r="G14" s="66">
        <f t="shared" si="1"/>
        <v>13</v>
      </c>
      <c r="H14" s="65">
        <f>VLOOKUP($A14,'Return Data'!$B$7:$R$2843,11,0)</f>
        <v>1.3723000000000001</v>
      </c>
      <c r="I14" s="66">
        <f t="shared" si="2"/>
        <v>16</v>
      </c>
      <c r="J14" s="65">
        <f>VLOOKUP($A14,'Return Data'!$B$7:$R$2843,12,0)</f>
        <v>1.1036999999999999</v>
      </c>
      <c r="K14" s="66">
        <f t="shared" si="3"/>
        <v>25</v>
      </c>
      <c r="L14" s="65">
        <f>VLOOKUP($A14,'Return Data'!$B$7:$R$2843,13,0)</f>
        <v>2.4091999999999998</v>
      </c>
      <c r="M14" s="66">
        <f t="shared" si="4"/>
        <v>27</v>
      </c>
      <c r="N14" s="65">
        <f>VLOOKUP($A14,'Return Data'!$B$7:$R$2843,17,0)</f>
        <v>7.0532000000000004</v>
      </c>
      <c r="O14" s="66">
        <f t="shared" si="5"/>
        <v>26</v>
      </c>
      <c r="P14" s="65">
        <f>VLOOKUP($A14,'Return Data'!$B$7:$R$2843,14,0)</f>
        <v>7.6189</v>
      </c>
      <c r="Q14" s="66">
        <f t="shared" si="6"/>
        <v>26</v>
      </c>
      <c r="R14" s="65">
        <f>VLOOKUP($A14,'Return Data'!$B$7:$R$2843,16,0)</f>
        <v>8.3590999999999998</v>
      </c>
      <c r="S14" s="67">
        <f t="shared" si="7"/>
        <v>13</v>
      </c>
    </row>
    <row r="15" spans="1:19" x14ac:dyDescent="0.3">
      <c r="A15" s="82" t="s">
        <v>1359</v>
      </c>
      <c r="B15" s="64">
        <f>VLOOKUP($A15,'Return Data'!$B$7:$R$2843,3,0)</f>
        <v>44321</v>
      </c>
      <c r="C15" s="65">
        <f>VLOOKUP($A15,'Return Data'!$B$7:$R$2843,4,0)</f>
        <v>43.706000000000003</v>
      </c>
      <c r="D15" s="65">
        <f>VLOOKUP($A15,'Return Data'!$B$7:$R$2843,9,0)</f>
        <v>7.2218999999999998</v>
      </c>
      <c r="E15" s="66">
        <f t="shared" si="0"/>
        <v>22</v>
      </c>
      <c r="F15" s="65">
        <f>VLOOKUP($A15,'Return Data'!$B$7:$R$2843,10,0)</f>
        <v>4.1334</v>
      </c>
      <c r="G15" s="66">
        <f t="shared" si="1"/>
        <v>18</v>
      </c>
      <c r="H15" s="65">
        <f>VLOOKUP($A15,'Return Data'!$B$7:$R$2843,11,0)</f>
        <v>1.1209</v>
      </c>
      <c r="I15" s="66">
        <f t="shared" si="2"/>
        <v>18</v>
      </c>
      <c r="J15" s="65">
        <f>VLOOKUP($A15,'Return Data'!$B$7:$R$2843,12,0)</f>
        <v>2.4275000000000002</v>
      </c>
      <c r="K15" s="66">
        <f t="shared" si="3"/>
        <v>15</v>
      </c>
      <c r="L15" s="65">
        <f>VLOOKUP($A15,'Return Data'!$B$7:$R$2843,13,0)</f>
        <v>4.6498999999999997</v>
      </c>
      <c r="M15" s="66">
        <f t="shared" si="4"/>
        <v>17</v>
      </c>
      <c r="N15" s="65">
        <f>VLOOKUP($A15,'Return Data'!$B$7:$R$2843,17,0)</f>
        <v>8.2448999999999995</v>
      </c>
      <c r="O15" s="66">
        <f t="shared" si="5"/>
        <v>24</v>
      </c>
      <c r="P15" s="65">
        <f>VLOOKUP($A15,'Return Data'!$B$7:$R$2843,14,0)</f>
        <v>7.9888000000000003</v>
      </c>
      <c r="Q15" s="66">
        <f t="shared" si="6"/>
        <v>25</v>
      </c>
      <c r="R15" s="65">
        <f>VLOOKUP($A15,'Return Data'!$B$7:$R$2843,16,0)</f>
        <v>7.7367999999999997</v>
      </c>
      <c r="S15" s="67">
        <f t="shared" si="7"/>
        <v>19</v>
      </c>
    </row>
    <row r="16" spans="1:19" x14ac:dyDescent="0.3">
      <c r="A16" s="82" t="s">
        <v>1361</v>
      </c>
      <c r="B16" s="64">
        <f>VLOOKUP($A16,'Return Data'!$B$7:$R$2843,3,0)</f>
        <v>44321</v>
      </c>
      <c r="C16" s="65">
        <f>VLOOKUP($A16,'Return Data'!$B$7:$R$2843,4,0)</f>
        <v>78.197000000000003</v>
      </c>
      <c r="D16" s="65">
        <f>VLOOKUP($A16,'Return Data'!$B$7:$R$2843,9,0)</f>
        <v>7.4844999999999997</v>
      </c>
      <c r="E16" s="66">
        <f t="shared" si="0"/>
        <v>20</v>
      </c>
      <c r="F16" s="65">
        <f>VLOOKUP($A16,'Return Data'!$B$7:$R$2843,10,0)</f>
        <v>4.0849000000000002</v>
      </c>
      <c r="G16" s="66">
        <f t="shared" si="1"/>
        <v>19</v>
      </c>
      <c r="H16" s="65">
        <f>VLOOKUP($A16,'Return Data'!$B$7:$R$2843,11,0)</f>
        <v>2.3971</v>
      </c>
      <c r="I16" s="66">
        <f t="shared" si="2"/>
        <v>6</v>
      </c>
      <c r="J16" s="65">
        <f>VLOOKUP($A16,'Return Data'!$B$7:$R$2843,12,0)</f>
        <v>2.8980000000000001</v>
      </c>
      <c r="K16" s="66">
        <f t="shared" si="3"/>
        <v>11</v>
      </c>
      <c r="L16" s="65">
        <f>VLOOKUP($A16,'Return Data'!$B$7:$R$2843,13,0)</f>
        <v>5.7133000000000003</v>
      </c>
      <c r="M16" s="66">
        <f t="shared" si="4"/>
        <v>5</v>
      </c>
      <c r="N16" s="65">
        <f>VLOOKUP($A16,'Return Data'!$B$7:$R$2843,17,0)</f>
        <v>10.674899999999999</v>
      </c>
      <c r="O16" s="66">
        <f t="shared" si="5"/>
        <v>9</v>
      </c>
      <c r="P16" s="65">
        <f>VLOOKUP($A16,'Return Data'!$B$7:$R$2843,14,0)</f>
        <v>9.5831999999999997</v>
      </c>
      <c r="Q16" s="66">
        <f t="shared" si="6"/>
        <v>16</v>
      </c>
      <c r="R16" s="65">
        <f>VLOOKUP($A16,'Return Data'!$B$7:$R$2843,16,0)</f>
        <v>9.9288000000000007</v>
      </c>
      <c r="S16" s="67">
        <f t="shared" si="7"/>
        <v>2</v>
      </c>
    </row>
    <row r="17" spans="1:19" x14ac:dyDescent="0.3">
      <c r="A17" s="82" t="s">
        <v>1363</v>
      </c>
      <c r="B17" s="64">
        <f>VLOOKUP($A17,'Return Data'!$B$7:$R$2843,3,0)</f>
        <v>44321</v>
      </c>
      <c r="C17" s="65">
        <f>VLOOKUP($A17,'Return Data'!$B$7:$R$2843,4,0)</f>
        <v>17.249500000000001</v>
      </c>
      <c r="D17" s="65">
        <f>VLOOKUP($A17,'Return Data'!$B$7:$R$2843,9,0)</f>
        <v>14.3155</v>
      </c>
      <c r="E17" s="66">
        <f t="shared" si="0"/>
        <v>6</v>
      </c>
      <c r="F17" s="65">
        <f>VLOOKUP($A17,'Return Data'!$B$7:$R$2843,10,0)</f>
        <v>7.5743</v>
      </c>
      <c r="G17" s="66">
        <f t="shared" si="1"/>
        <v>4</v>
      </c>
      <c r="H17" s="65">
        <f>VLOOKUP($A17,'Return Data'!$B$7:$R$2843,11,0)</f>
        <v>2.3919000000000001</v>
      </c>
      <c r="I17" s="66">
        <f t="shared" si="2"/>
        <v>7</v>
      </c>
      <c r="J17" s="65">
        <f>VLOOKUP($A17,'Return Data'!$B$7:$R$2843,12,0)</f>
        <v>2.2557</v>
      </c>
      <c r="K17" s="66">
        <f t="shared" si="3"/>
        <v>17</v>
      </c>
      <c r="L17" s="65">
        <f>VLOOKUP($A17,'Return Data'!$B$7:$R$2843,13,0)</f>
        <v>3.6566000000000001</v>
      </c>
      <c r="M17" s="66">
        <f t="shared" si="4"/>
        <v>24</v>
      </c>
      <c r="N17" s="65">
        <f>VLOOKUP($A17,'Return Data'!$B$7:$R$2843,17,0)</f>
        <v>6.9297000000000004</v>
      </c>
      <c r="O17" s="66">
        <f t="shared" si="5"/>
        <v>27</v>
      </c>
      <c r="P17" s="65">
        <f>VLOOKUP($A17,'Return Data'!$B$7:$R$2843,14,0)</f>
        <v>7.5890000000000004</v>
      </c>
      <c r="Q17" s="66">
        <f t="shared" si="6"/>
        <v>27</v>
      </c>
      <c r="R17" s="65">
        <f>VLOOKUP($A17,'Return Data'!$B$7:$R$2843,16,0)</f>
        <v>6.7260999999999997</v>
      </c>
      <c r="S17" s="67">
        <f t="shared" si="7"/>
        <v>25</v>
      </c>
    </row>
    <row r="18" spans="1:19" x14ac:dyDescent="0.3">
      <c r="A18" s="82" t="s">
        <v>1366</v>
      </c>
      <c r="B18" s="64">
        <f>VLOOKUP($A18,'Return Data'!$B$7:$R$2843,3,0)</f>
        <v>44321</v>
      </c>
      <c r="C18" s="65">
        <f>VLOOKUP($A18,'Return Data'!$B$7:$R$2843,4,0)</f>
        <v>27.7987</v>
      </c>
      <c r="D18" s="65">
        <f>VLOOKUP($A18,'Return Data'!$B$7:$R$2843,9,0)</f>
        <v>8.2753999999999994</v>
      </c>
      <c r="E18" s="66">
        <f t="shared" si="0"/>
        <v>17</v>
      </c>
      <c r="F18" s="65">
        <f>VLOOKUP($A18,'Return Data'!$B$7:$R$2843,10,0)</f>
        <v>4.1969000000000003</v>
      </c>
      <c r="G18" s="66">
        <f t="shared" si="1"/>
        <v>17</v>
      </c>
      <c r="H18" s="65">
        <f>VLOOKUP($A18,'Return Data'!$B$7:$R$2843,11,0)</f>
        <v>0.83479999999999999</v>
      </c>
      <c r="I18" s="66">
        <f t="shared" si="2"/>
        <v>23</v>
      </c>
      <c r="J18" s="65">
        <f>VLOOKUP($A18,'Return Data'!$B$7:$R$2843,12,0)</f>
        <v>2.0653999999999999</v>
      </c>
      <c r="K18" s="66">
        <f t="shared" si="3"/>
        <v>19</v>
      </c>
      <c r="L18" s="65">
        <f>VLOOKUP($A18,'Return Data'!$B$7:$R$2843,13,0)</f>
        <v>5.6859999999999999</v>
      </c>
      <c r="M18" s="66">
        <f t="shared" si="4"/>
        <v>6</v>
      </c>
      <c r="N18" s="65">
        <f>VLOOKUP($A18,'Return Data'!$B$7:$R$2843,17,0)</f>
        <v>11.6768</v>
      </c>
      <c r="O18" s="66">
        <f t="shared" si="5"/>
        <v>4</v>
      </c>
      <c r="P18" s="65">
        <f>VLOOKUP($A18,'Return Data'!$B$7:$R$2843,14,0)</f>
        <v>11.263999999999999</v>
      </c>
      <c r="Q18" s="66">
        <f t="shared" si="6"/>
        <v>3</v>
      </c>
      <c r="R18" s="65">
        <f>VLOOKUP($A18,'Return Data'!$B$7:$R$2843,16,0)</f>
        <v>8.5823</v>
      </c>
      <c r="S18" s="67">
        <f t="shared" si="7"/>
        <v>12</v>
      </c>
    </row>
    <row r="19" spans="1:19" x14ac:dyDescent="0.3">
      <c r="A19" s="82" t="s">
        <v>1367</v>
      </c>
      <c r="B19" s="64">
        <f>VLOOKUP($A19,'Return Data'!$B$7:$R$2843,3,0)</f>
        <v>44321</v>
      </c>
      <c r="C19" s="65">
        <f>VLOOKUP($A19,'Return Data'!$B$7:$R$2843,4,0)</f>
        <v>2250.0563999999999</v>
      </c>
      <c r="D19" s="65">
        <f>VLOOKUP($A19,'Return Data'!$B$7:$R$2843,9,0)</f>
        <v>3.0327999999999999</v>
      </c>
      <c r="E19" s="66">
        <f t="shared" si="0"/>
        <v>27</v>
      </c>
      <c r="F19" s="65">
        <f>VLOOKUP($A19,'Return Data'!$B$7:$R$2843,10,0)</f>
        <v>3.375</v>
      </c>
      <c r="G19" s="66">
        <f t="shared" si="1"/>
        <v>21</v>
      </c>
      <c r="H19" s="65">
        <f>VLOOKUP($A19,'Return Data'!$B$7:$R$2843,11,0)</f>
        <v>-0.46789999999999998</v>
      </c>
      <c r="I19" s="66">
        <f t="shared" si="2"/>
        <v>27</v>
      </c>
      <c r="J19" s="65">
        <f>VLOOKUP($A19,'Return Data'!$B$7:$R$2843,12,0)</f>
        <v>0.16339999999999999</v>
      </c>
      <c r="K19" s="66">
        <f t="shared" si="3"/>
        <v>27</v>
      </c>
      <c r="L19" s="65">
        <f>VLOOKUP($A19,'Return Data'!$B$7:$R$2843,13,0)</f>
        <v>2.7641</v>
      </c>
      <c r="M19" s="66">
        <f t="shared" si="4"/>
        <v>26</v>
      </c>
      <c r="N19" s="65">
        <f>VLOOKUP($A19,'Return Data'!$B$7:$R$2843,17,0)</f>
        <v>7.6044999999999998</v>
      </c>
      <c r="O19" s="66">
        <f t="shared" si="5"/>
        <v>25</v>
      </c>
      <c r="P19" s="65">
        <f>VLOOKUP($A19,'Return Data'!$B$7:$R$2843,14,0)</f>
        <v>8.0704999999999991</v>
      </c>
      <c r="Q19" s="66">
        <f t="shared" si="6"/>
        <v>24</v>
      </c>
      <c r="R19" s="65">
        <f>VLOOKUP($A19,'Return Data'!$B$7:$R$2843,16,0)</f>
        <v>6.3146000000000004</v>
      </c>
      <c r="S19" s="67">
        <f t="shared" si="7"/>
        <v>27</v>
      </c>
    </row>
    <row r="20" spans="1:19" x14ac:dyDescent="0.3">
      <c r="A20" s="82" t="s">
        <v>1370</v>
      </c>
      <c r="B20" s="64">
        <f>VLOOKUP($A20,'Return Data'!$B$7:$R$2843,3,0)</f>
        <v>44321</v>
      </c>
      <c r="C20" s="65">
        <f>VLOOKUP($A20,'Return Data'!$B$7:$R$2843,4,0)</f>
        <v>76.248999999999995</v>
      </c>
      <c r="D20" s="65">
        <f>VLOOKUP($A20,'Return Data'!$B$7:$R$2843,9,0)</f>
        <v>8.6148000000000007</v>
      </c>
      <c r="E20" s="66">
        <f t="shared" si="0"/>
        <v>15</v>
      </c>
      <c r="F20" s="65">
        <f>VLOOKUP($A20,'Return Data'!$B$7:$R$2843,10,0)</f>
        <v>3.2286999999999999</v>
      </c>
      <c r="G20" s="66">
        <f t="shared" si="1"/>
        <v>24</v>
      </c>
      <c r="H20" s="65">
        <f>VLOOKUP($A20,'Return Data'!$B$7:$R$2843,11,0)</f>
        <v>2.2881999999999998</v>
      </c>
      <c r="I20" s="66">
        <f t="shared" si="2"/>
        <v>8</v>
      </c>
      <c r="J20" s="65">
        <f>VLOOKUP($A20,'Return Data'!$B$7:$R$2843,12,0)</f>
        <v>2.9862000000000002</v>
      </c>
      <c r="K20" s="66">
        <f t="shared" si="3"/>
        <v>10</v>
      </c>
      <c r="L20" s="65">
        <f>VLOOKUP($A20,'Return Data'!$B$7:$R$2843,13,0)</f>
        <v>4.8357999999999999</v>
      </c>
      <c r="M20" s="66">
        <f t="shared" si="4"/>
        <v>12</v>
      </c>
      <c r="N20" s="65">
        <f>VLOOKUP($A20,'Return Data'!$B$7:$R$2843,17,0)</f>
        <v>10.0848</v>
      </c>
      <c r="O20" s="66">
        <f t="shared" si="5"/>
        <v>15</v>
      </c>
      <c r="P20" s="65">
        <f>VLOOKUP($A20,'Return Data'!$B$7:$R$2843,14,0)</f>
        <v>9.6862999999999992</v>
      </c>
      <c r="Q20" s="66">
        <f t="shared" si="6"/>
        <v>15</v>
      </c>
      <c r="R20" s="65">
        <f>VLOOKUP($A20,'Return Data'!$B$7:$R$2843,16,0)</f>
        <v>9.5085999999999995</v>
      </c>
      <c r="S20" s="67">
        <f t="shared" si="7"/>
        <v>5</v>
      </c>
    </row>
    <row r="21" spans="1:19" x14ac:dyDescent="0.3">
      <c r="A21" s="82" t="s">
        <v>1372</v>
      </c>
      <c r="B21" s="64">
        <f>VLOOKUP($A21,'Return Data'!$B$7:$R$2843,3,0)</f>
        <v>44321</v>
      </c>
      <c r="C21" s="65">
        <f>VLOOKUP($A21,'Return Data'!$B$7:$R$2843,4,0)</f>
        <v>53.895899999999997</v>
      </c>
      <c r="D21" s="65">
        <f>VLOOKUP($A21,'Return Data'!$B$7:$R$2843,9,0)</f>
        <v>6.5750999999999999</v>
      </c>
      <c r="E21" s="66">
        <f t="shared" si="0"/>
        <v>23</v>
      </c>
      <c r="F21" s="65">
        <f>VLOOKUP($A21,'Return Data'!$B$7:$R$2843,10,0)</f>
        <v>2.0179999999999998</v>
      </c>
      <c r="G21" s="66">
        <f t="shared" si="1"/>
        <v>27</v>
      </c>
      <c r="H21" s="65">
        <f>VLOOKUP($A21,'Return Data'!$B$7:$R$2843,11,0)</f>
        <v>-0.2205</v>
      </c>
      <c r="I21" s="66">
        <f t="shared" si="2"/>
        <v>25</v>
      </c>
      <c r="J21" s="65">
        <f>VLOOKUP($A21,'Return Data'!$B$7:$R$2843,12,0)</f>
        <v>1.6713</v>
      </c>
      <c r="K21" s="66">
        <f t="shared" si="3"/>
        <v>22</v>
      </c>
      <c r="L21" s="65">
        <f>VLOOKUP($A21,'Return Data'!$B$7:$R$2843,13,0)</f>
        <v>4.6029</v>
      </c>
      <c r="M21" s="66">
        <f t="shared" si="4"/>
        <v>18</v>
      </c>
      <c r="N21" s="65">
        <f>VLOOKUP($A21,'Return Data'!$B$7:$R$2843,17,0)</f>
        <v>8.7382000000000009</v>
      </c>
      <c r="O21" s="66">
        <f t="shared" si="5"/>
        <v>21</v>
      </c>
      <c r="P21" s="65">
        <f>VLOOKUP($A21,'Return Data'!$B$7:$R$2843,14,0)</f>
        <v>8.1298999999999992</v>
      </c>
      <c r="Q21" s="66">
        <f t="shared" si="6"/>
        <v>23</v>
      </c>
      <c r="R21" s="65">
        <f>VLOOKUP($A21,'Return Data'!$B$7:$R$2843,16,0)</f>
        <v>8.3043999999999993</v>
      </c>
      <c r="S21" s="67">
        <f t="shared" si="7"/>
        <v>14</v>
      </c>
    </row>
    <row r="22" spans="1:19" x14ac:dyDescent="0.3">
      <c r="A22" s="82" t="s">
        <v>1374</v>
      </c>
      <c r="B22" s="64">
        <f>VLOOKUP($A22,'Return Data'!$B$7:$R$2843,3,0)</f>
        <v>44321</v>
      </c>
      <c r="C22" s="65">
        <f>VLOOKUP($A22,'Return Data'!$B$7:$R$2843,4,0)</f>
        <v>48.374400000000001</v>
      </c>
      <c r="D22" s="65">
        <f>VLOOKUP($A22,'Return Data'!$B$7:$R$2843,9,0)</f>
        <v>8.4997000000000007</v>
      </c>
      <c r="E22" s="66">
        <f t="shared" si="0"/>
        <v>16</v>
      </c>
      <c r="F22" s="65">
        <f>VLOOKUP($A22,'Return Data'!$B$7:$R$2843,10,0)</f>
        <v>5.6901999999999999</v>
      </c>
      <c r="G22" s="66">
        <f t="shared" si="1"/>
        <v>8</v>
      </c>
      <c r="H22" s="65">
        <f>VLOOKUP($A22,'Return Data'!$B$7:$R$2843,11,0)</f>
        <v>2.1031</v>
      </c>
      <c r="I22" s="66">
        <f t="shared" si="2"/>
        <v>9</v>
      </c>
      <c r="J22" s="65">
        <f>VLOOKUP($A22,'Return Data'!$B$7:$R$2843,12,0)</f>
        <v>3.2250999999999999</v>
      </c>
      <c r="K22" s="66">
        <f t="shared" si="3"/>
        <v>6</v>
      </c>
      <c r="L22" s="65">
        <f>VLOOKUP($A22,'Return Data'!$B$7:$R$2843,13,0)</f>
        <v>4.9055999999999997</v>
      </c>
      <c r="M22" s="66">
        <f t="shared" si="4"/>
        <v>10</v>
      </c>
      <c r="N22" s="65">
        <f>VLOOKUP($A22,'Return Data'!$B$7:$R$2843,17,0)</f>
        <v>10.239800000000001</v>
      </c>
      <c r="O22" s="66">
        <f t="shared" si="5"/>
        <v>13</v>
      </c>
      <c r="P22" s="65">
        <f>VLOOKUP($A22,'Return Data'!$B$7:$R$2843,14,0)</f>
        <v>9.8010999999999999</v>
      </c>
      <c r="Q22" s="66">
        <f t="shared" si="6"/>
        <v>13</v>
      </c>
      <c r="R22" s="65">
        <f>VLOOKUP($A22,'Return Data'!$B$7:$R$2843,16,0)</f>
        <v>7.6272000000000002</v>
      </c>
      <c r="S22" s="67">
        <f t="shared" si="7"/>
        <v>21</v>
      </c>
    </row>
    <row r="23" spans="1:19" x14ac:dyDescent="0.3">
      <c r="A23" s="82" t="s">
        <v>1375</v>
      </c>
      <c r="B23" s="64">
        <f>VLOOKUP($A23,'Return Data'!$B$7:$R$2843,3,0)</f>
        <v>44321</v>
      </c>
      <c r="C23" s="65">
        <f>VLOOKUP($A23,'Return Data'!$B$7:$R$2843,4,0)</f>
        <v>30.299199999999999</v>
      </c>
      <c r="D23" s="65">
        <f>VLOOKUP($A23,'Return Data'!$B$7:$R$2843,9,0)</f>
        <v>10.191700000000001</v>
      </c>
      <c r="E23" s="66">
        <f t="shared" si="0"/>
        <v>11</v>
      </c>
      <c r="F23" s="65">
        <f>VLOOKUP($A23,'Return Data'!$B$7:$R$2843,10,0)</f>
        <v>5.0838999999999999</v>
      </c>
      <c r="G23" s="66">
        <f t="shared" si="1"/>
        <v>12</v>
      </c>
      <c r="H23" s="65">
        <f>VLOOKUP($A23,'Return Data'!$B$7:$R$2843,11,0)</f>
        <v>1.0806</v>
      </c>
      <c r="I23" s="66">
        <f t="shared" si="2"/>
        <v>19</v>
      </c>
      <c r="J23" s="65">
        <f>VLOOKUP($A23,'Return Data'!$B$7:$R$2843,12,0)</f>
        <v>1.8299000000000001</v>
      </c>
      <c r="K23" s="66">
        <f t="shared" si="3"/>
        <v>20</v>
      </c>
      <c r="L23" s="65">
        <f>VLOOKUP($A23,'Return Data'!$B$7:$R$2843,13,0)</f>
        <v>4.1542000000000003</v>
      </c>
      <c r="M23" s="66">
        <f t="shared" si="4"/>
        <v>19</v>
      </c>
      <c r="N23" s="65">
        <f>VLOOKUP($A23,'Return Data'!$B$7:$R$2843,17,0)</f>
        <v>10.2957</v>
      </c>
      <c r="O23" s="66">
        <f t="shared" si="5"/>
        <v>12</v>
      </c>
      <c r="P23" s="65">
        <f>VLOOKUP($A23,'Return Data'!$B$7:$R$2843,14,0)</f>
        <v>10.149100000000001</v>
      </c>
      <c r="Q23" s="66">
        <f t="shared" si="6"/>
        <v>11</v>
      </c>
      <c r="R23" s="65">
        <f>VLOOKUP($A23,'Return Data'!$B$7:$R$2843,16,0)</f>
        <v>9.1136999999999997</v>
      </c>
      <c r="S23" s="67">
        <f t="shared" si="7"/>
        <v>6</v>
      </c>
    </row>
    <row r="24" spans="1:19" x14ac:dyDescent="0.3">
      <c r="A24" s="82" t="s">
        <v>1377</v>
      </c>
      <c r="B24" s="64">
        <f>VLOOKUP($A24,'Return Data'!$B$7:$R$2843,3,0)</f>
        <v>44321</v>
      </c>
      <c r="C24" s="65">
        <f>VLOOKUP($A24,'Return Data'!$B$7:$R$2843,4,0)</f>
        <v>24.061900000000001</v>
      </c>
      <c r="D24" s="65">
        <f>VLOOKUP($A24,'Return Data'!$B$7:$R$2843,9,0)</f>
        <v>10.6759</v>
      </c>
      <c r="E24" s="66">
        <f t="shared" si="0"/>
        <v>8</v>
      </c>
      <c r="F24" s="65">
        <f>VLOOKUP($A24,'Return Data'!$B$7:$R$2843,10,0)</f>
        <v>5.6660000000000004</v>
      </c>
      <c r="G24" s="66">
        <f t="shared" si="1"/>
        <v>9</v>
      </c>
      <c r="H24" s="65">
        <f>VLOOKUP($A24,'Return Data'!$B$7:$R$2843,11,0)</f>
        <v>1.9496</v>
      </c>
      <c r="I24" s="66">
        <f t="shared" si="2"/>
        <v>11</v>
      </c>
      <c r="J24" s="65">
        <f>VLOOKUP($A24,'Return Data'!$B$7:$R$2843,12,0)</f>
        <v>3.1415000000000002</v>
      </c>
      <c r="K24" s="66">
        <f t="shared" si="3"/>
        <v>9</v>
      </c>
      <c r="L24" s="65">
        <f>VLOOKUP($A24,'Return Data'!$B$7:$R$2843,13,0)</f>
        <v>4.6538000000000004</v>
      </c>
      <c r="M24" s="66">
        <f t="shared" si="4"/>
        <v>16</v>
      </c>
      <c r="N24" s="65">
        <f>VLOOKUP($A24,'Return Data'!$B$7:$R$2843,17,0)</f>
        <v>8.9388000000000005</v>
      </c>
      <c r="O24" s="66">
        <f t="shared" si="5"/>
        <v>20</v>
      </c>
      <c r="P24" s="65">
        <f>VLOOKUP($A24,'Return Data'!$B$7:$R$2843,14,0)</f>
        <v>8.5310000000000006</v>
      </c>
      <c r="Q24" s="66">
        <f t="shared" si="6"/>
        <v>19</v>
      </c>
      <c r="R24" s="65">
        <f>VLOOKUP($A24,'Return Data'!$B$7:$R$2843,16,0)</f>
        <v>7.2595999999999998</v>
      </c>
      <c r="S24" s="67">
        <f t="shared" si="7"/>
        <v>23</v>
      </c>
    </row>
    <row r="25" spans="1:19" x14ac:dyDescent="0.3">
      <c r="A25" s="82" t="s">
        <v>1380</v>
      </c>
      <c r="B25" s="64">
        <f>VLOOKUP($A25,'Return Data'!$B$7:$R$2843,3,0)</f>
        <v>44321</v>
      </c>
      <c r="C25" s="65">
        <f>VLOOKUP($A25,'Return Data'!$B$7:$R$2843,4,0)</f>
        <v>50.746600000000001</v>
      </c>
      <c r="D25" s="65">
        <f>VLOOKUP($A25,'Return Data'!$B$7:$R$2843,9,0)</f>
        <v>6.5515999999999996</v>
      </c>
      <c r="E25" s="66">
        <f t="shared" si="0"/>
        <v>24</v>
      </c>
      <c r="F25" s="65">
        <f>VLOOKUP($A25,'Return Data'!$B$7:$R$2843,10,0)</f>
        <v>6.1654</v>
      </c>
      <c r="G25" s="66">
        <f t="shared" si="1"/>
        <v>6</v>
      </c>
      <c r="H25" s="65">
        <f>VLOOKUP($A25,'Return Data'!$B$7:$R$2843,11,0)</f>
        <v>2.5112999999999999</v>
      </c>
      <c r="I25" s="66">
        <f t="shared" si="2"/>
        <v>4</v>
      </c>
      <c r="J25" s="65">
        <f>VLOOKUP($A25,'Return Data'!$B$7:$R$2843,12,0)</f>
        <v>3.3491</v>
      </c>
      <c r="K25" s="66">
        <f t="shared" si="3"/>
        <v>5</v>
      </c>
      <c r="L25" s="65">
        <f>VLOOKUP($A25,'Return Data'!$B$7:$R$2843,13,0)</f>
        <v>5.4321000000000002</v>
      </c>
      <c r="M25" s="66">
        <f t="shared" si="4"/>
        <v>7</v>
      </c>
      <c r="N25" s="65">
        <f>VLOOKUP($A25,'Return Data'!$B$7:$R$2843,17,0)</f>
        <v>11.4186</v>
      </c>
      <c r="O25" s="66">
        <f t="shared" si="5"/>
        <v>7</v>
      </c>
      <c r="P25" s="65">
        <f>VLOOKUP($A25,'Return Data'!$B$7:$R$2843,14,0)</f>
        <v>10.158099999999999</v>
      </c>
      <c r="Q25" s="66">
        <f t="shared" si="6"/>
        <v>10</v>
      </c>
      <c r="R25" s="65">
        <f>VLOOKUP($A25,'Return Data'!$B$7:$R$2843,16,0)</f>
        <v>8.2969000000000008</v>
      </c>
      <c r="S25" s="67">
        <f t="shared" si="7"/>
        <v>15</v>
      </c>
    </row>
    <row r="26" spans="1:19" x14ac:dyDescent="0.3">
      <c r="A26" s="82" t="s">
        <v>1382</v>
      </c>
      <c r="B26" s="64">
        <f>VLOOKUP($A26,'Return Data'!$B$7:$R$2843,3,0)</f>
        <v>44321</v>
      </c>
      <c r="C26" s="65">
        <f>VLOOKUP($A26,'Return Data'!$B$7:$R$2843,4,0)</f>
        <v>61.795699999999997</v>
      </c>
      <c r="D26" s="65">
        <f>VLOOKUP($A26,'Return Data'!$B$7:$R$2843,9,0)</f>
        <v>6.0964</v>
      </c>
      <c r="E26" s="66">
        <f t="shared" si="0"/>
        <v>25</v>
      </c>
      <c r="F26" s="65">
        <f>VLOOKUP($A26,'Return Data'!$B$7:$R$2843,10,0)</f>
        <v>2.1267</v>
      </c>
      <c r="G26" s="66">
        <f t="shared" si="1"/>
        <v>26</v>
      </c>
      <c r="H26" s="65">
        <f>VLOOKUP($A26,'Return Data'!$B$7:$R$2843,11,0)</f>
        <v>-0.46429999999999999</v>
      </c>
      <c r="I26" s="66">
        <f t="shared" si="2"/>
        <v>26</v>
      </c>
      <c r="J26" s="65">
        <f>VLOOKUP($A26,'Return Data'!$B$7:$R$2843,12,0)</f>
        <v>0.28820000000000001</v>
      </c>
      <c r="K26" s="66">
        <f t="shared" si="3"/>
        <v>26</v>
      </c>
      <c r="L26" s="65">
        <f>VLOOKUP($A26,'Return Data'!$B$7:$R$2843,13,0)</f>
        <v>2.7856999999999998</v>
      </c>
      <c r="M26" s="66">
        <f t="shared" si="4"/>
        <v>25</v>
      </c>
      <c r="N26" s="65">
        <f>VLOOKUP($A26,'Return Data'!$B$7:$R$2843,17,0)</f>
        <v>8.2826000000000004</v>
      </c>
      <c r="O26" s="66">
        <f t="shared" si="5"/>
        <v>23</v>
      </c>
      <c r="P26" s="65">
        <f>VLOOKUP($A26,'Return Data'!$B$7:$R$2843,14,0)</f>
        <v>8.3181999999999992</v>
      </c>
      <c r="Q26" s="66">
        <f t="shared" si="6"/>
        <v>20</v>
      </c>
      <c r="R26" s="65">
        <f>VLOOKUP($A26,'Return Data'!$B$7:$R$2843,16,0)</f>
        <v>8.7626000000000008</v>
      </c>
      <c r="S26" s="67">
        <f t="shared" si="7"/>
        <v>10</v>
      </c>
    </row>
    <row r="27" spans="1:19" x14ac:dyDescent="0.3">
      <c r="A27" s="82" t="s">
        <v>1384</v>
      </c>
      <c r="B27" s="64">
        <f>VLOOKUP($A27,'Return Data'!$B$7:$R$2843,3,0)</f>
        <v>44321</v>
      </c>
      <c r="C27" s="65">
        <f>VLOOKUP($A27,'Return Data'!$B$7:$R$2843,4,0)</f>
        <v>49.467799999999997</v>
      </c>
      <c r="D27" s="65">
        <f>VLOOKUP($A27,'Return Data'!$B$7:$R$2843,9,0)</f>
        <v>7.7995999999999999</v>
      </c>
      <c r="E27" s="66">
        <f t="shared" si="0"/>
        <v>19</v>
      </c>
      <c r="F27" s="65">
        <f>VLOOKUP($A27,'Return Data'!$B$7:$R$2843,10,0)</f>
        <v>4.7755999999999998</v>
      </c>
      <c r="G27" s="66">
        <f t="shared" si="1"/>
        <v>15</v>
      </c>
      <c r="H27" s="65">
        <f>VLOOKUP($A27,'Return Data'!$B$7:$R$2843,11,0)</f>
        <v>1.3832</v>
      </c>
      <c r="I27" s="66">
        <f t="shared" si="2"/>
        <v>15</v>
      </c>
      <c r="J27" s="65">
        <f>VLOOKUP($A27,'Return Data'!$B$7:$R$2843,12,0)</f>
        <v>1.6291</v>
      </c>
      <c r="K27" s="66">
        <f t="shared" si="3"/>
        <v>23</v>
      </c>
      <c r="L27" s="65">
        <f>VLOOKUP($A27,'Return Data'!$B$7:$R$2843,13,0)</f>
        <v>3.9519000000000002</v>
      </c>
      <c r="M27" s="66">
        <f t="shared" si="4"/>
        <v>23</v>
      </c>
      <c r="N27" s="65">
        <f>VLOOKUP($A27,'Return Data'!$B$7:$R$2843,17,0)</f>
        <v>9.7974999999999994</v>
      </c>
      <c r="O27" s="66">
        <f t="shared" si="5"/>
        <v>16</v>
      </c>
      <c r="P27" s="65">
        <f>VLOOKUP($A27,'Return Data'!$B$7:$R$2843,14,0)</f>
        <v>9.1212</v>
      </c>
      <c r="Q27" s="66">
        <f t="shared" si="6"/>
        <v>17</v>
      </c>
      <c r="R27" s="65">
        <f>VLOOKUP($A27,'Return Data'!$B$7:$R$2843,16,0)</f>
        <v>8.6370000000000005</v>
      </c>
      <c r="S27" s="67">
        <f t="shared" si="7"/>
        <v>11</v>
      </c>
    </row>
    <row r="28" spans="1:19" x14ac:dyDescent="0.3">
      <c r="A28" s="82" t="s">
        <v>867</v>
      </c>
      <c r="B28" s="64">
        <f>VLOOKUP($A28,'Return Data'!$B$7:$R$2843,3,0)</f>
        <v>44321</v>
      </c>
      <c r="C28" s="65">
        <f>VLOOKUP($A28,'Return Data'!$B$7:$R$2843,4,0)</f>
        <v>17.7592</v>
      </c>
      <c r="D28" s="65">
        <f>VLOOKUP($A28,'Return Data'!$B$7:$R$2843,9,0)</f>
        <v>18.140499999999999</v>
      </c>
      <c r="E28" s="66">
        <f t="shared" si="0"/>
        <v>3</v>
      </c>
      <c r="F28" s="65">
        <f>VLOOKUP($A28,'Return Data'!$B$7:$R$2843,10,0)</f>
        <v>8.3893000000000004</v>
      </c>
      <c r="G28" s="66">
        <f t="shared" si="1"/>
        <v>3</v>
      </c>
      <c r="H28" s="65">
        <f>VLOOKUP($A28,'Return Data'!$B$7:$R$2843,11,0)</f>
        <v>3.2749000000000001</v>
      </c>
      <c r="I28" s="66">
        <f t="shared" si="2"/>
        <v>2</v>
      </c>
      <c r="J28" s="65">
        <f>VLOOKUP($A28,'Return Data'!$B$7:$R$2843,12,0)</f>
        <v>3.4862000000000002</v>
      </c>
      <c r="K28" s="66">
        <f t="shared" si="3"/>
        <v>4</v>
      </c>
      <c r="L28" s="65">
        <f>VLOOKUP($A28,'Return Data'!$B$7:$R$2843,13,0)</f>
        <v>5.97</v>
      </c>
      <c r="M28" s="66">
        <f t="shared" si="4"/>
        <v>3</v>
      </c>
      <c r="N28" s="65">
        <f>VLOOKUP($A28,'Return Data'!$B$7:$R$2843,17,0)</f>
        <v>11.1204</v>
      </c>
      <c r="O28" s="66">
        <f t="shared" si="5"/>
        <v>8</v>
      </c>
      <c r="P28" s="65">
        <f>VLOOKUP($A28,'Return Data'!$B$7:$R$2843,14,0)</f>
        <v>10.2445</v>
      </c>
      <c r="Q28" s="66">
        <f t="shared" si="6"/>
        <v>8</v>
      </c>
      <c r="R28" s="65">
        <f>VLOOKUP($A28,'Return Data'!$B$7:$R$2843,16,0)</f>
        <v>9.0759000000000007</v>
      </c>
      <c r="S28" s="67">
        <f t="shared" si="7"/>
        <v>7</v>
      </c>
    </row>
    <row r="29" spans="1:19" x14ac:dyDescent="0.3">
      <c r="A29" s="82" t="s">
        <v>868</v>
      </c>
      <c r="B29" s="64">
        <f>VLOOKUP($A29,'Return Data'!$B$7:$R$2843,3,0)</f>
        <v>44321</v>
      </c>
      <c r="C29" s="65">
        <f>VLOOKUP($A29,'Return Data'!$B$7:$R$2843,4,0)</f>
        <v>19.1221</v>
      </c>
      <c r="D29" s="65">
        <f>VLOOKUP($A29,'Return Data'!$B$7:$R$2843,9,0)</f>
        <v>9.8714999999999993</v>
      </c>
      <c r="E29" s="66">
        <f t="shared" si="0"/>
        <v>13</v>
      </c>
      <c r="F29" s="65">
        <f>VLOOKUP($A29,'Return Data'!$B$7:$R$2843,10,0)</f>
        <v>4.9071999999999996</v>
      </c>
      <c r="G29" s="66">
        <f t="shared" si="1"/>
        <v>14</v>
      </c>
      <c r="H29" s="65">
        <f>VLOOKUP($A29,'Return Data'!$B$7:$R$2843,11,0)</f>
        <v>1.4167000000000001</v>
      </c>
      <c r="I29" s="66">
        <f t="shared" si="2"/>
        <v>14</v>
      </c>
      <c r="J29" s="65">
        <f>VLOOKUP($A29,'Return Data'!$B$7:$R$2843,12,0)</f>
        <v>3.1781999999999999</v>
      </c>
      <c r="K29" s="66">
        <f t="shared" si="3"/>
        <v>8</v>
      </c>
      <c r="L29" s="65">
        <f>VLOOKUP($A29,'Return Data'!$B$7:$R$2843,13,0)</f>
        <v>6.1913999999999998</v>
      </c>
      <c r="M29" s="66">
        <f t="shared" si="4"/>
        <v>2</v>
      </c>
      <c r="N29" s="65">
        <f>VLOOKUP($A29,'Return Data'!$B$7:$R$2843,17,0)</f>
        <v>12.029</v>
      </c>
      <c r="O29" s="66">
        <f t="shared" si="5"/>
        <v>1</v>
      </c>
      <c r="P29" s="65">
        <f>VLOOKUP($A29,'Return Data'!$B$7:$R$2843,14,0)</f>
        <v>11.476699999999999</v>
      </c>
      <c r="Q29" s="66">
        <f t="shared" si="6"/>
        <v>2</v>
      </c>
      <c r="R29" s="65">
        <f>VLOOKUP($A29,'Return Data'!$B$7:$R$2843,16,0)</f>
        <v>10.2403</v>
      </c>
      <c r="S29" s="67">
        <f t="shared" si="7"/>
        <v>1</v>
      </c>
    </row>
    <row r="30" spans="1:19" x14ac:dyDescent="0.3">
      <c r="A30" s="82" t="s">
        <v>871</v>
      </c>
      <c r="B30" s="64">
        <f>VLOOKUP($A30,'Return Data'!$B$7:$R$2843,3,0)</f>
        <v>44321</v>
      </c>
      <c r="C30" s="65">
        <f>VLOOKUP($A30,'Return Data'!$B$7:$R$2843,4,0)</f>
        <v>35.8001</v>
      </c>
      <c r="D30" s="65">
        <f>VLOOKUP($A30,'Return Data'!$B$7:$R$2843,9,0)</f>
        <v>9.5045000000000002</v>
      </c>
      <c r="E30" s="66">
        <f t="shared" si="0"/>
        <v>14</v>
      </c>
      <c r="F30" s="65">
        <f>VLOOKUP($A30,'Return Data'!$B$7:$R$2843,10,0)</f>
        <v>4.0631000000000004</v>
      </c>
      <c r="G30" s="66">
        <f t="shared" si="1"/>
        <v>20</v>
      </c>
      <c r="H30" s="65">
        <f>VLOOKUP($A30,'Return Data'!$B$7:$R$2843,11,0)</f>
        <v>0.83940000000000003</v>
      </c>
      <c r="I30" s="66">
        <f t="shared" si="2"/>
        <v>22</v>
      </c>
      <c r="J30" s="65">
        <f>VLOOKUP($A30,'Return Data'!$B$7:$R$2843,12,0)</f>
        <v>2.1234999999999999</v>
      </c>
      <c r="K30" s="66">
        <f t="shared" si="3"/>
        <v>18</v>
      </c>
      <c r="L30" s="65">
        <f>VLOOKUP($A30,'Return Data'!$B$7:$R$2843,13,0)</f>
        <v>5.3970000000000002</v>
      </c>
      <c r="M30" s="66">
        <f t="shared" si="4"/>
        <v>8</v>
      </c>
      <c r="N30" s="65">
        <f>VLOOKUP($A30,'Return Data'!$B$7:$R$2843,17,0)</f>
        <v>11.8584</v>
      </c>
      <c r="O30" s="66">
        <f t="shared" si="5"/>
        <v>3</v>
      </c>
      <c r="P30" s="65">
        <f>VLOOKUP($A30,'Return Data'!$B$7:$R$2843,14,0)</f>
        <v>12.1791</v>
      </c>
      <c r="Q30" s="66">
        <f t="shared" si="6"/>
        <v>1</v>
      </c>
      <c r="R30" s="65">
        <f>VLOOKUP($A30,'Return Data'!$B$7:$R$2843,16,0)</f>
        <v>6.8792999999999997</v>
      </c>
      <c r="S30" s="67">
        <f t="shared" si="7"/>
        <v>24</v>
      </c>
    </row>
    <row r="31" spans="1:19" x14ac:dyDescent="0.3">
      <c r="A31" s="82" t="s">
        <v>872</v>
      </c>
      <c r="B31" s="64">
        <f>VLOOKUP($A31,'Return Data'!$B$7:$R$2843,3,0)</f>
        <v>44321</v>
      </c>
      <c r="C31" s="65">
        <f>VLOOKUP($A31,'Return Data'!$B$7:$R$2843,4,0)</f>
        <v>49.684399999999997</v>
      </c>
      <c r="D31" s="65">
        <f>VLOOKUP($A31,'Return Data'!$B$7:$R$2843,9,0)</f>
        <v>10.6142</v>
      </c>
      <c r="E31" s="66">
        <f t="shared" si="0"/>
        <v>9</v>
      </c>
      <c r="F31" s="65">
        <f>VLOOKUP($A31,'Return Data'!$B$7:$R$2843,10,0)</f>
        <v>4.2920999999999996</v>
      </c>
      <c r="G31" s="66">
        <f t="shared" si="1"/>
        <v>16</v>
      </c>
      <c r="H31" s="65">
        <f>VLOOKUP($A31,'Return Data'!$B$7:$R$2843,11,0)</f>
        <v>0.89690000000000003</v>
      </c>
      <c r="I31" s="66">
        <f t="shared" si="2"/>
        <v>21</v>
      </c>
      <c r="J31" s="65">
        <f>VLOOKUP($A31,'Return Data'!$B$7:$R$2843,12,0)</f>
        <v>2.3761999999999999</v>
      </c>
      <c r="K31" s="66">
        <f t="shared" si="3"/>
        <v>16</v>
      </c>
      <c r="L31" s="65">
        <f>VLOOKUP($A31,'Return Data'!$B$7:$R$2843,13,0)</f>
        <v>4.7023000000000001</v>
      </c>
      <c r="M31" s="66">
        <f t="shared" si="4"/>
        <v>14</v>
      </c>
      <c r="N31" s="65">
        <f>VLOOKUP($A31,'Return Data'!$B$7:$R$2843,17,0)</f>
        <v>10.581799999999999</v>
      </c>
      <c r="O31" s="66">
        <f t="shared" si="5"/>
        <v>10</v>
      </c>
      <c r="P31" s="65">
        <f>VLOOKUP($A31,'Return Data'!$B$7:$R$2843,14,0)</f>
        <v>10.3782</v>
      </c>
      <c r="Q31" s="66">
        <f t="shared" si="6"/>
        <v>7</v>
      </c>
      <c r="R31" s="65">
        <f>VLOOKUP($A31,'Return Data'!$B$7:$R$2843,16,0)</f>
        <v>8.1867999999999999</v>
      </c>
      <c r="S31" s="67">
        <f t="shared" si="7"/>
        <v>16</v>
      </c>
    </row>
    <row r="32" spans="1:19" x14ac:dyDescent="0.3">
      <c r="A32" s="82" t="s">
        <v>716</v>
      </c>
      <c r="B32" s="64">
        <f>VLOOKUP($A32,'Return Data'!$B$7:$R$2843,3,0)</f>
        <v>44321</v>
      </c>
      <c r="C32" s="65">
        <f>VLOOKUP($A32,'Return Data'!$B$7:$R$2843,4,0)</f>
        <v>22.081499999999998</v>
      </c>
      <c r="D32" s="65">
        <f>VLOOKUP($A32,'Return Data'!$B$7:$R$2843,9,0)</f>
        <v>14.411799999999999</v>
      </c>
      <c r="E32" s="66">
        <f t="shared" si="0"/>
        <v>5</v>
      </c>
      <c r="F32" s="65">
        <f>VLOOKUP($A32,'Return Data'!$B$7:$R$2843,10,0)</f>
        <v>5.6180000000000003</v>
      </c>
      <c r="G32" s="66">
        <f t="shared" si="1"/>
        <v>10</v>
      </c>
      <c r="H32" s="65">
        <f>VLOOKUP($A32,'Return Data'!$B$7:$R$2843,11,0)</f>
        <v>1.3339000000000001</v>
      </c>
      <c r="I32" s="66">
        <f t="shared" si="2"/>
        <v>17</v>
      </c>
      <c r="J32" s="65">
        <f>VLOOKUP($A32,'Return Data'!$B$7:$R$2843,12,0)</f>
        <v>2.5131000000000001</v>
      </c>
      <c r="K32" s="66">
        <f t="shared" si="3"/>
        <v>14</v>
      </c>
      <c r="L32" s="65">
        <f>VLOOKUP($A32,'Return Data'!$B$7:$R$2843,13,0)</f>
        <v>4.6779999999999999</v>
      </c>
      <c r="M32" s="66">
        <f t="shared" si="4"/>
        <v>15</v>
      </c>
      <c r="N32" s="65">
        <f>VLOOKUP($A32,'Return Data'!$B$7:$R$2843,17,0)</f>
        <v>9.7830999999999992</v>
      </c>
      <c r="O32" s="66">
        <f t="shared" si="5"/>
        <v>17</v>
      </c>
      <c r="P32" s="65">
        <f>VLOOKUP($A32,'Return Data'!$B$7:$R$2843,14,0)</f>
        <v>9.6991999999999994</v>
      </c>
      <c r="Q32" s="66">
        <f t="shared" si="6"/>
        <v>14</v>
      </c>
      <c r="R32" s="65">
        <f>VLOOKUP($A32,'Return Data'!$B$7:$R$2843,16,0)</f>
        <v>8.1484000000000005</v>
      </c>
      <c r="S32" s="67">
        <f t="shared" si="7"/>
        <v>17</v>
      </c>
    </row>
    <row r="33" spans="1:19" x14ac:dyDescent="0.3">
      <c r="A33" s="82" t="s">
        <v>717</v>
      </c>
      <c r="B33" s="64">
        <f>VLOOKUP($A33,'Return Data'!$B$7:$R$2843,3,0)</f>
        <v>44321</v>
      </c>
      <c r="C33" s="65">
        <f>VLOOKUP($A33,'Return Data'!$B$7:$R$2843,4,0)</f>
        <v>22.462700000000002</v>
      </c>
      <c r="D33" s="65">
        <f>VLOOKUP($A33,'Return Data'!$B$7:$R$2843,9,0)</f>
        <v>14.902100000000001</v>
      </c>
      <c r="E33" s="66">
        <f t="shared" si="0"/>
        <v>4</v>
      </c>
      <c r="F33" s="65">
        <f>VLOOKUP($A33,'Return Data'!$B$7:$R$2843,10,0)</f>
        <v>5.9512999999999998</v>
      </c>
      <c r="G33" s="66">
        <f t="shared" si="1"/>
        <v>7</v>
      </c>
      <c r="H33" s="65">
        <f>VLOOKUP($A33,'Return Data'!$B$7:$R$2843,11,0)</f>
        <v>1.7513000000000001</v>
      </c>
      <c r="I33" s="66">
        <f t="shared" si="2"/>
        <v>12</v>
      </c>
      <c r="J33" s="65">
        <f>VLOOKUP($A33,'Return Data'!$B$7:$R$2843,12,0)</f>
        <v>2.794</v>
      </c>
      <c r="K33" s="66">
        <f t="shared" si="3"/>
        <v>12</v>
      </c>
      <c r="L33" s="65">
        <f>VLOOKUP($A33,'Return Data'!$B$7:$R$2843,13,0)</f>
        <v>4.8757000000000001</v>
      </c>
      <c r="M33" s="66">
        <f t="shared" si="4"/>
        <v>11</v>
      </c>
      <c r="N33" s="65">
        <f>VLOOKUP($A33,'Return Data'!$B$7:$R$2843,17,0)</f>
        <v>10.182</v>
      </c>
      <c r="O33" s="66">
        <f t="shared" si="5"/>
        <v>14</v>
      </c>
      <c r="P33" s="65">
        <f>VLOOKUP($A33,'Return Data'!$B$7:$R$2843,14,0)</f>
        <v>10.0518</v>
      </c>
      <c r="Q33" s="66">
        <f t="shared" si="6"/>
        <v>12</v>
      </c>
      <c r="R33" s="65">
        <f>VLOOKUP($A33,'Return Data'!$B$7:$R$2843,16,0)</f>
        <v>8.1080000000000005</v>
      </c>
      <c r="S33" s="67">
        <f t="shared" si="7"/>
        <v>18</v>
      </c>
    </row>
    <row r="34" spans="1:19" x14ac:dyDescent="0.3">
      <c r="A34" s="82" t="s">
        <v>718</v>
      </c>
      <c r="B34" s="64">
        <f>VLOOKUP($A34,'Return Data'!$B$7:$R$2843,3,0)</f>
        <v>44321</v>
      </c>
      <c r="C34" s="65">
        <f>VLOOKUP($A34,'Return Data'!$B$7:$R$2843,4,0)</f>
        <v>205.23699999999999</v>
      </c>
      <c r="D34" s="65">
        <f>VLOOKUP($A34,'Return Data'!$B$7:$R$2843,9,0)</f>
        <v>18.7256</v>
      </c>
      <c r="E34" s="66">
        <f t="shared" si="0"/>
        <v>2</v>
      </c>
      <c r="F34" s="65">
        <f>VLOOKUP($A34,'Return Data'!$B$7:$R$2843,10,0)</f>
        <v>8.6832999999999991</v>
      </c>
      <c r="G34" s="66">
        <f t="shared" si="1"/>
        <v>2</v>
      </c>
      <c r="H34" s="65">
        <f>VLOOKUP($A34,'Return Data'!$B$7:$R$2843,11,0)</f>
        <v>3.1341000000000001</v>
      </c>
      <c r="I34" s="66">
        <f t="shared" si="2"/>
        <v>3</v>
      </c>
      <c r="J34" s="65">
        <f>VLOOKUP($A34,'Return Data'!$B$7:$R$2843,12,0)</f>
        <v>3.1945999999999999</v>
      </c>
      <c r="K34" s="66">
        <f t="shared" si="3"/>
        <v>7</v>
      </c>
      <c r="L34" s="65">
        <f>VLOOKUP($A34,'Return Data'!$B$7:$R$2843,13,0)</f>
        <v>3.9802</v>
      </c>
      <c r="M34" s="66">
        <f t="shared" si="4"/>
        <v>22</v>
      </c>
      <c r="N34" s="65">
        <f>VLOOKUP($A34,'Return Data'!$B$7:$R$2843,17,0)</f>
        <v>9.5062999999999995</v>
      </c>
      <c r="O34" s="66">
        <f t="shared" si="5"/>
        <v>18</v>
      </c>
      <c r="P34" s="65">
        <f>VLOOKUP($A34,'Return Data'!$B$7:$R$2843,14,0)</f>
        <v>9.0042000000000009</v>
      </c>
      <c r="Q34" s="66">
        <f t="shared" si="6"/>
        <v>18</v>
      </c>
      <c r="R34" s="65">
        <f>VLOOKUP($A34,'Return Data'!$B$7:$R$2843,16,0)</f>
        <v>7.2596999999999996</v>
      </c>
      <c r="S34" s="67">
        <f t="shared" si="7"/>
        <v>22</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10.13111851851852</v>
      </c>
      <c r="E36" s="88"/>
      <c r="F36" s="89">
        <f>AVERAGE(F8:F34)</f>
        <v>5.0844592592592601</v>
      </c>
      <c r="G36" s="88"/>
      <c r="H36" s="89">
        <f>AVERAGE(H8:H34)</f>
        <v>1.6616925925925927</v>
      </c>
      <c r="I36" s="88"/>
      <c r="J36" s="89">
        <f>AVERAGE(J8:J34)</f>
        <v>2.6069444444444438</v>
      </c>
      <c r="K36" s="88"/>
      <c r="L36" s="89">
        <f>AVERAGE(L8:L34)</f>
        <v>4.7794592592592595</v>
      </c>
      <c r="M36" s="88"/>
      <c r="N36" s="89">
        <f>AVERAGE(N8:N34)</f>
        <v>9.9223814814814801</v>
      </c>
      <c r="O36" s="88"/>
      <c r="P36" s="89">
        <f>AVERAGE(P8:P34)</f>
        <v>9.5304592592592581</v>
      </c>
      <c r="Q36" s="88"/>
      <c r="R36" s="89">
        <f>AVERAGE(R8:R34)</f>
        <v>8.3060148148148158</v>
      </c>
      <c r="S36" s="90"/>
    </row>
    <row r="37" spans="1:19" x14ac:dyDescent="0.3">
      <c r="A37" s="87" t="s">
        <v>28</v>
      </c>
      <c r="B37" s="88"/>
      <c r="C37" s="88"/>
      <c r="D37" s="89">
        <f>MIN(D8:D34)</f>
        <v>3.0327999999999999</v>
      </c>
      <c r="E37" s="88"/>
      <c r="F37" s="89">
        <f>MIN(F8:F34)</f>
        <v>2.0179999999999998</v>
      </c>
      <c r="G37" s="88"/>
      <c r="H37" s="89">
        <f>MIN(H8:H34)</f>
        <v>-0.46789999999999998</v>
      </c>
      <c r="I37" s="88"/>
      <c r="J37" s="89">
        <f>MIN(J8:J34)</f>
        <v>0.16339999999999999</v>
      </c>
      <c r="K37" s="88"/>
      <c r="L37" s="89">
        <f>MIN(L8:L34)</f>
        <v>2.4091999999999998</v>
      </c>
      <c r="M37" s="88"/>
      <c r="N37" s="89">
        <f>MIN(N8:N34)</f>
        <v>6.9297000000000004</v>
      </c>
      <c r="O37" s="88"/>
      <c r="P37" s="89">
        <f>MIN(P8:P34)</f>
        <v>7.5890000000000004</v>
      </c>
      <c r="Q37" s="88"/>
      <c r="R37" s="89">
        <f>MIN(R8:R34)</f>
        <v>6.3146000000000004</v>
      </c>
      <c r="S37" s="90"/>
    </row>
    <row r="38" spans="1:19" ht="15" thickBot="1" x14ac:dyDescent="0.35">
      <c r="A38" s="91" t="s">
        <v>29</v>
      </c>
      <c r="B38" s="92"/>
      <c r="C38" s="92"/>
      <c r="D38" s="93">
        <f>MAX(D8:D34)</f>
        <v>21.0184</v>
      </c>
      <c r="E38" s="92"/>
      <c r="F38" s="93">
        <f>MAX(F8:F34)</f>
        <v>10.8596</v>
      </c>
      <c r="G38" s="92"/>
      <c r="H38" s="93">
        <f>MAX(H8:H34)</f>
        <v>5.9973999999999998</v>
      </c>
      <c r="I38" s="92"/>
      <c r="J38" s="93">
        <f>MAX(J8:J34)</f>
        <v>7.2901999999999996</v>
      </c>
      <c r="K38" s="92"/>
      <c r="L38" s="93">
        <f>MAX(L8:L34)</f>
        <v>8.8393999999999995</v>
      </c>
      <c r="M38" s="92"/>
      <c r="N38" s="93">
        <f>MAX(N8:N34)</f>
        <v>12.029</v>
      </c>
      <c r="O38" s="92"/>
      <c r="P38" s="93">
        <f>MAX(P8:P34)</f>
        <v>12.1791</v>
      </c>
      <c r="Q38" s="92"/>
      <c r="R38" s="93">
        <f>MAX(R8:R34)</f>
        <v>10.2403</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44321</v>
      </c>
      <c r="C8" s="65">
        <f>VLOOKUP($A8,'Return Data'!$B$7:$R$2843,4,0)</f>
        <v>292.33210000000003</v>
      </c>
      <c r="D8" s="65">
        <f>VLOOKUP($A8,'Return Data'!$B$7:$R$2843,9,0)</f>
        <v>8.8742000000000001</v>
      </c>
      <c r="E8" s="66">
        <f t="shared" ref="E8:E25" si="0">RANK(D8,D$8:D$25,0)</f>
        <v>7</v>
      </c>
      <c r="F8" s="65">
        <f>VLOOKUP($A8,'Return Data'!$B$7:$R$2843,10,0)</f>
        <v>6.9135</v>
      </c>
      <c r="G8" s="66">
        <f t="shared" ref="G8:G25" si="1">RANK(F8,F$8:F$25,0)</f>
        <v>9</v>
      </c>
      <c r="H8" s="65">
        <f>VLOOKUP($A8,'Return Data'!$B$7:$R$2843,11,0)</f>
        <v>3.9502999999999999</v>
      </c>
      <c r="I8" s="66">
        <f t="shared" ref="I8:I25" si="2">RANK(H8,H$8:H$25,0)</f>
        <v>10</v>
      </c>
      <c r="J8" s="65">
        <f>VLOOKUP($A8,'Return Data'!$B$7:$R$2843,12,0)</f>
        <v>4.9574999999999996</v>
      </c>
      <c r="K8" s="66">
        <f t="shared" ref="K8:K25" si="3">RANK(J8,J$8:J$25,0)</f>
        <v>7</v>
      </c>
      <c r="L8" s="65">
        <f>VLOOKUP($A8,'Return Data'!$B$7:$R$2843,13,0)</f>
        <v>8.5856999999999992</v>
      </c>
      <c r="M8" s="66">
        <f t="shared" ref="M8:M25" si="4">RANK(L8,L$8:L$25,0)</f>
        <v>6</v>
      </c>
      <c r="N8" s="65">
        <f>VLOOKUP($A8,'Return Data'!$B$7:$R$2843,17,0)</f>
        <v>9.8478999999999992</v>
      </c>
      <c r="O8" s="66">
        <f t="shared" ref="O8:O23" si="5">RANK(N8,N$8:N$25,0)</f>
        <v>8</v>
      </c>
      <c r="P8" s="65">
        <f>VLOOKUP($A8,'Return Data'!$B$7:$R$2843,14,0)</f>
        <v>9.2271000000000001</v>
      </c>
      <c r="Q8" s="66">
        <f t="shared" ref="Q8:Q23" si="6">RANK(P8,P$8:P$25,0)</f>
        <v>7</v>
      </c>
      <c r="R8" s="65">
        <f>VLOOKUP($A8,'Return Data'!$B$7:$R$2843,16,0)</f>
        <v>9.4633000000000003</v>
      </c>
      <c r="S8" s="67">
        <f t="shared" ref="S8:S25" si="7">RANK(R8,R$8:R$25,0)</f>
        <v>1</v>
      </c>
    </row>
    <row r="9" spans="1:19" x14ac:dyDescent="0.3">
      <c r="A9" s="82" t="s">
        <v>567</v>
      </c>
      <c r="B9" s="64">
        <f>VLOOKUP($A9,'Return Data'!$B$7:$R$2843,3,0)</f>
        <v>44321</v>
      </c>
      <c r="C9" s="65">
        <f>VLOOKUP($A9,'Return Data'!$B$7:$R$2843,4,0)</f>
        <v>2112.422</v>
      </c>
      <c r="D9" s="65">
        <f>VLOOKUP($A9,'Return Data'!$B$7:$R$2843,9,0)</f>
        <v>7.0296000000000003</v>
      </c>
      <c r="E9" s="66">
        <f t="shared" si="0"/>
        <v>14</v>
      </c>
      <c r="F9" s="65">
        <f>VLOOKUP($A9,'Return Data'!$B$7:$R$2843,10,0)</f>
        <v>6.3445999999999998</v>
      </c>
      <c r="G9" s="66">
        <f t="shared" si="1"/>
        <v>12</v>
      </c>
      <c r="H9" s="65">
        <f>VLOOKUP($A9,'Return Data'!$B$7:$R$2843,11,0)</f>
        <v>4.2043999999999997</v>
      </c>
      <c r="I9" s="66">
        <f t="shared" si="2"/>
        <v>6</v>
      </c>
      <c r="J9" s="65">
        <f>VLOOKUP($A9,'Return Data'!$B$7:$R$2843,12,0)</f>
        <v>4.8863000000000003</v>
      </c>
      <c r="K9" s="66">
        <f t="shared" si="3"/>
        <v>9</v>
      </c>
      <c r="L9" s="65">
        <f>VLOOKUP($A9,'Return Data'!$B$7:$R$2843,13,0)</f>
        <v>8.1384000000000007</v>
      </c>
      <c r="M9" s="66">
        <f t="shared" si="4"/>
        <v>11</v>
      </c>
      <c r="N9" s="65">
        <f>VLOOKUP($A9,'Return Data'!$B$7:$R$2843,17,0)</f>
        <v>9.3745999999999992</v>
      </c>
      <c r="O9" s="66">
        <f t="shared" si="5"/>
        <v>11</v>
      </c>
      <c r="P9" s="65">
        <f>VLOOKUP($A9,'Return Data'!$B$7:$R$2843,14,0)</f>
        <v>9.1394000000000002</v>
      </c>
      <c r="Q9" s="66">
        <f t="shared" si="6"/>
        <v>10</v>
      </c>
      <c r="R9" s="65">
        <f>VLOOKUP($A9,'Return Data'!$B$7:$R$2843,16,0)</f>
        <v>8.7025000000000006</v>
      </c>
      <c r="S9" s="67">
        <f t="shared" si="7"/>
        <v>12</v>
      </c>
    </row>
    <row r="10" spans="1:19" x14ac:dyDescent="0.3">
      <c r="A10" s="82" t="s">
        <v>569</v>
      </c>
      <c r="B10" s="64">
        <f>VLOOKUP($A10,'Return Data'!$B$7:$R$2843,3,0)</f>
        <v>44321</v>
      </c>
      <c r="C10" s="65">
        <f>VLOOKUP($A10,'Return Data'!$B$7:$R$2843,4,0)</f>
        <v>19.326799999999999</v>
      </c>
      <c r="D10" s="65">
        <f>VLOOKUP($A10,'Return Data'!$B$7:$R$2843,9,0)</f>
        <v>7.3593000000000002</v>
      </c>
      <c r="E10" s="66">
        <f t="shared" si="0"/>
        <v>13</v>
      </c>
      <c r="F10" s="65">
        <f>VLOOKUP($A10,'Return Data'!$B$7:$R$2843,10,0)</f>
        <v>7.2427999999999999</v>
      </c>
      <c r="G10" s="66">
        <f t="shared" si="1"/>
        <v>6</v>
      </c>
      <c r="H10" s="65">
        <f>VLOOKUP($A10,'Return Data'!$B$7:$R$2843,11,0)</f>
        <v>3.8784999999999998</v>
      </c>
      <c r="I10" s="66">
        <f t="shared" si="2"/>
        <v>11</v>
      </c>
      <c r="J10" s="65">
        <f>VLOOKUP($A10,'Return Data'!$B$7:$R$2843,12,0)</f>
        <v>4.7035</v>
      </c>
      <c r="K10" s="66">
        <f t="shared" si="3"/>
        <v>11</v>
      </c>
      <c r="L10" s="65">
        <f>VLOOKUP($A10,'Return Data'!$B$7:$R$2843,13,0)</f>
        <v>7.9131</v>
      </c>
      <c r="M10" s="66">
        <f t="shared" si="4"/>
        <v>13</v>
      </c>
      <c r="N10" s="65">
        <f>VLOOKUP($A10,'Return Data'!$B$7:$R$2843,17,0)</f>
        <v>9.7668999999999997</v>
      </c>
      <c r="O10" s="66">
        <f t="shared" si="5"/>
        <v>9</v>
      </c>
      <c r="P10" s="65">
        <f>VLOOKUP($A10,'Return Data'!$B$7:$R$2843,14,0)</f>
        <v>9.1684999999999999</v>
      </c>
      <c r="Q10" s="66">
        <f t="shared" si="6"/>
        <v>8</v>
      </c>
      <c r="R10" s="65">
        <f>VLOOKUP($A10,'Return Data'!$B$7:$R$2843,16,0)</f>
        <v>9.0025999999999993</v>
      </c>
      <c r="S10" s="67">
        <f t="shared" si="7"/>
        <v>3</v>
      </c>
    </row>
    <row r="11" spans="1:19" x14ac:dyDescent="0.3">
      <c r="A11" s="82" t="s">
        <v>571</v>
      </c>
      <c r="B11" s="64">
        <f>VLOOKUP($A11,'Return Data'!$B$7:$R$2843,3,0)</f>
        <v>44321</v>
      </c>
      <c r="C11" s="65">
        <f>VLOOKUP($A11,'Return Data'!$B$7:$R$2843,4,0)</f>
        <v>19.663799999999998</v>
      </c>
      <c r="D11" s="65">
        <f>VLOOKUP($A11,'Return Data'!$B$7:$R$2843,9,0)</f>
        <v>11.612</v>
      </c>
      <c r="E11" s="66">
        <f t="shared" si="0"/>
        <v>1</v>
      </c>
      <c r="F11" s="65">
        <f>VLOOKUP($A11,'Return Data'!$B$7:$R$2843,10,0)</f>
        <v>10.0206</v>
      </c>
      <c r="G11" s="66">
        <f t="shared" si="1"/>
        <v>1</v>
      </c>
      <c r="H11" s="65">
        <f>VLOOKUP($A11,'Return Data'!$B$7:$R$2843,11,0)</f>
        <v>3.5333000000000001</v>
      </c>
      <c r="I11" s="66">
        <f t="shared" si="2"/>
        <v>13</v>
      </c>
      <c r="J11" s="65">
        <f>VLOOKUP($A11,'Return Data'!$B$7:$R$2843,12,0)</f>
        <v>4.2469999999999999</v>
      </c>
      <c r="K11" s="66">
        <f t="shared" si="3"/>
        <v>13</v>
      </c>
      <c r="L11" s="65">
        <f>VLOOKUP($A11,'Return Data'!$B$7:$R$2843,13,0)</f>
        <v>8.8093000000000004</v>
      </c>
      <c r="M11" s="66">
        <f t="shared" si="4"/>
        <v>4</v>
      </c>
      <c r="N11" s="65">
        <f>VLOOKUP($A11,'Return Data'!$B$7:$R$2843,17,0)</f>
        <v>12.0131</v>
      </c>
      <c r="O11" s="66">
        <f t="shared" si="5"/>
        <v>1</v>
      </c>
      <c r="P11" s="65">
        <f>VLOOKUP($A11,'Return Data'!$B$7:$R$2843,14,0)</f>
        <v>10.587999999999999</v>
      </c>
      <c r="Q11" s="66">
        <f t="shared" si="6"/>
        <v>1</v>
      </c>
      <c r="R11" s="65">
        <f>VLOOKUP($A11,'Return Data'!$B$7:$R$2843,16,0)</f>
        <v>9.2459000000000007</v>
      </c>
      <c r="S11" s="67">
        <f t="shared" si="7"/>
        <v>2</v>
      </c>
    </row>
    <row r="12" spans="1:19" x14ac:dyDescent="0.3">
      <c r="A12" s="82" t="s">
        <v>574</v>
      </c>
      <c r="B12" s="64">
        <f>VLOOKUP($A12,'Return Data'!$B$7:$R$2843,3,0)</f>
        <v>44321</v>
      </c>
      <c r="C12" s="65">
        <f>VLOOKUP($A12,'Return Data'!$B$7:$R$2843,4,0)</f>
        <v>18.180499999999999</v>
      </c>
      <c r="D12" s="65">
        <f>VLOOKUP($A12,'Return Data'!$B$7:$R$2843,9,0)</f>
        <v>8.6538000000000004</v>
      </c>
      <c r="E12" s="66">
        <f t="shared" si="0"/>
        <v>10</v>
      </c>
      <c r="F12" s="65">
        <f>VLOOKUP($A12,'Return Data'!$B$7:$R$2843,10,0)</f>
        <v>7.4203000000000001</v>
      </c>
      <c r="G12" s="66">
        <f t="shared" si="1"/>
        <v>4</v>
      </c>
      <c r="H12" s="65">
        <f>VLOOKUP($A12,'Return Data'!$B$7:$R$2843,11,0)</f>
        <v>4.2470999999999997</v>
      </c>
      <c r="I12" s="66">
        <f t="shared" si="2"/>
        <v>5</v>
      </c>
      <c r="J12" s="65">
        <f>VLOOKUP($A12,'Return Data'!$B$7:$R$2843,12,0)</f>
        <v>4.6614000000000004</v>
      </c>
      <c r="K12" s="66">
        <f t="shared" si="3"/>
        <v>12</v>
      </c>
      <c r="L12" s="65">
        <f>VLOOKUP($A12,'Return Data'!$B$7:$R$2843,13,0)</f>
        <v>7.0675999999999997</v>
      </c>
      <c r="M12" s="66">
        <f t="shared" si="4"/>
        <v>15</v>
      </c>
      <c r="N12" s="65">
        <f>VLOOKUP($A12,'Return Data'!$B$7:$R$2843,17,0)</f>
        <v>9.3328000000000007</v>
      </c>
      <c r="O12" s="66">
        <f t="shared" si="5"/>
        <v>12</v>
      </c>
      <c r="P12" s="65">
        <f>VLOOKUP($A12,'Return Data'!$B$7:$R$2843,14,0)</f>
        <v>9.4715000000000007</v>
      </c>
      <c r="Q12" s="66">
        <f t="shared" si="6"/>
        <v>4</v>
      </c>
      <c r="R12" s="65">
        <f>VLOOKUP($A12,'Return Data'!$B$7:$R$2843,16,0)</f>
        <v>8.8712</v>
      </c>
      <c r="S12" s="67">
        <f t="shared" si="7"/>
        <v>8</v>
      </c>
    </row>
    <row r="13" spans="1:19" x14ac:dyDescent="0.3">
      <c r="A13" s="82" t="s">
        <v>575</v>
      </c>
      <c r="B13" s="64">
        <f>VLOOKUP($A13,'Return Data'!$B$7:$R$2843,3,0)</f>
        <v>44321</v>
      </c>
      <c r="C13" s="65">
        <f>VLOOKUP($A13,'Return Data'!$B$7:$R$2843,4,0)</f>
        <v>18.416799999999999</v>
      </c>
      <c r="D13" s="65">
        <f>VLOOKUP($A13,'Return Data'!$B$7:$R$2843,9,0)</f>
        <v>9.9773999999999994</v>
      </c>
      <c r="E13" s="66">
        <f t="shared" si="0"/>
        <v>5</v>
      </c>
      <c r="F13" s="65">
        <f>VLOOKUP($A13,'Return Data'!$B$7:$R$2843,10,0)</f>
        <v>6.6277999999999997</v>
      </c>
      <c r="G13" s="66">
        <f t="shared" si="1"/>
        <v>10</v>
      </c>
      <c r="H13" s="65">
        <f>VLOOKUP($A13,'Return Data'!$B$7:$R$2843,11,0)</f>
        <v>4.4634</v>
      </c>
      <c r="I13" s="66">
        <f t="shared" si="2"/>
        <v>2</v>
      </c>
      <c r="J13" s="65">
        <f>VLOOKUP($A13,'Return Data'!$B$7:$R$2843,12,0)</f>
        <v>5.6585000000000001</v>
      </c>
      <c r="K13" s="66">
        <f t="shared" si="3"/>
        <v>1</v>
      </c>
      <c r="L13" s="65">
        <f>VLOOKUP($A13,'Return Data'!$B$7:$R$2843,13,0)</f>
        <v>9.3698999999999995</v>
      </c>
      <c r="M13" s="66">
        <f t="shared" si="4"/>
        <v>1</v>
      </c>
      <c r="N13" s="65">
        <f>VLOOKUP($A13,'Return Data'!$B$7:$R$2843,17,0)</f>
        <v>9.8568999999999996</v>
      </c>
      <c r="O13" s="66">
        <f t="shared" si="5"/>
        <v>7</v>
      </c>
      <c r="P13" s="65">
        <f>VLOOKUP($A13,'Return Data'!$B$7:$R$2843,14,0)</f>
        <v>9.2551000000000005</v>
      </c>
      <c r="Q13" s="66">
        <f t="shared" si="6"/>
        <v>6</v>
      </c>
      <c r="R13" s="65">
        <f>VLOOKUP($A13,'Return Data'!$B$7:$R$2843,16,0)</f>
        <v>8.9619999999999997</v>
      </c>
      <c r="S13" s="67">
        <f t="shared" si="7"/>
        <v>5</v>
      </c>
    </row>
    <row r="14" spans="1:19" x14ac:dyDescent="0.3">
      <c r="A14" s="82" t="s">
        <v>578</v>
      </c>
      <c r="B14" s="64">
        <f>VLOOKUP($A14,'Return Data'!$B$7:$R$2843,3,0)</f>
        <v>44321</v>
      </c>
      <c r="C14" s="65">
        <f>VLOOKUP($A14,'Return Data'!$B$7:$R$2843,4,0)</f>
        <v>25.828700000000001</v>
      </c>
      <c r="D14" s="65">
        <f>VLOOKUP($A14,'Return Data'!$B$7:$R$2843,9,0)</f>
        <v>8.8394999999999992</v>
      </c>
      <c r="E14" s="66">
        <f t="shared" si="0"/>
        <v>8</v>
      </c>
      <c r="F14" s="65">
        <f>VLOOKUP($A14,'Return Data'!$B$7:$R$2843,10,0)</f>
        <v>5.5065</v>
      </c>
      <c r="G14" s="66">
        <f t="shared" si="1"/>
        <v>15</v>
      </c>
      <c r="H14" s="65">
        <f>VLOOKUP($A14,'Return Data'!$B$7:$R$2843,11,0)</f>
        <v>4.7247000000000003</v>
      </c>
      <c r="I14" s="66">
        <f t="shared" si="2"/>
        <v>1</v>
      </c>
      <c r="J14" s="65">
        <f>VLOOKUP($A14,'Return Data'!$B$7:$R$2843,12,0)</f>
        <v>5.2830000000000004</v>
      </c>
      <c r="K14" s="66">
        <f t="shared" si="3"/>
        <v>3</v>
      </c>
      <c r="L14" s="65">
        <f>VLOOKUP($A14,'Return Data'!$B$7:$R$2843,13,0)</f>
        <v>8.5298999999999996</v>
      </c>
      <c r="M14" s="66">
        <f t="shared" si="4"/>
        <v>7</v>
      </c>
      <c r="N14" s="65">
        <f>VLOOKUP($A14,'Return Data'!$B$7:$R$2843,17,0)</f>
        <v>9.2865000000000002</v>
      </c>
      <c r="O14" s="66">
        <f t="shared" si="5"/>
        <v>13</v>
      </c>
      <c r="P14" s="65">
        <f>VLOOKUP($A14,'Return Data'!$B$7:$R$2843,14,0)</f>
        <v>8.6315000000000008</v>
      </c>
      <c r="Q14" s="66">
        <f t="shared" si="6"/>
        <v>14</v>
      </c>
      <c r="R14" s="65">
        <f>VLOOKUP($A14,'Return Data'!$B$7:$R$2843,16,0)</f>
        <v>8.9146000000000001</v>
      </c>
      <c r="S14" s="67">
        <f t="shared" si="7"/>
        <v>6</v>
      </c>
    </row>
    <row r="15" spans="1:19" x14ac:dyDescent="0.3">
      <c r="A15" s="82" t="s">
        <v>579</v>
      </c>
      <c r="B15" s="64">
        <f>VLOOKUP($A15,'Return Data'!$B$7:$R$2843,3,0)</f>
        <v>44321</v>
      </c>
      <c r="C15" s="65">
        <f>VLOOKUP($A15,'Return Data'!$B$7:$R$2843,4,0)</f>
        <v>19.690200000000001</v>
      </c>
      <c r="D15" s="65">
        <f>VLOOKUP($A15,'Return Data'!$B$7:$R$2843,9,0)</f>
        <v>7.0289000000000001</v>
      </c>
      <c r="E15" s="66">
        <f t="shared" si="0"/>
        <v>15</v>
      </c>
      <c r="F15" s="65">
        <f>VLOOKUP($A15,'Return Data'!$B$7:$R$2843,10,0)</f>
        <v>7.4066999999999998</v>
      </c>
      <c r="G15" s="66">
        <f t="shared" si="1"/>
        <v>5</v>
      </c>
      <c r="H15" s="65">
        <f>VLOOKUP($A15,'Return Data'!$B$7:$R$2843,11,0)</f>
        <v>4.3375000000000004</v>
      </c>
      <c r="I15" s="66">
        <f t="shared" si="2"/>
        <v>3</v>
      </c>
      <c r="J15" s="65">
        <f>VLOOKUP($A15,'Return Data'!$B$7:$R$2843,12,0)</f>
        <v>5.1176000000000004</v>
      </c>
      <c r="K15" s="66">
        <f t="shared" si="3"/>
        <v>4</v>
      </c>
      <c r="L15" s="65">
        <f>VLOOKUP($A15,'Return Data'!$B$7:$R$2843,13,0)</f>
        <v>8.8132999999999999</v>
      </c>
      <c r="M15" s="66">
        <f t="shared" si="4"/>
        <v>3</v>
      </c>
      <c r="N15" s="65">
        <f>VLOOKUP($A15,'Return Data'!$B$7:$R$2843,17,0)</f>
        <v>10.337199999999999</v>
      </c>
      <c r="O15" s="66">
        <f t="shared" si="5"/>
        <v>3</v>
      </c>
      <c r="P15" s="65">
        <f>VLOOKUP($A15,'Return Data'!$B$7:$R$2843,14,0)</f>
        <v>9.9234000000000009</v>
      </c>
      <c r="Q15" s="66">
        <f t="shared" si="6"/>
        <v>2</v>
      </c>
      <c r="R15" s="65">
        <f>VLOOKUP($A15,'Return Data'!$B$7:$R$2843,16,0)</f>
        <v>8.6496999999999993</v>
      </c>
      <c r="S15" s="67">
        <f t="shared" si="7"/>
        <v>13</v>
      </c>
    </row>
    <row r="16" spans="1:19" x14ac:dyDescent="0.3">
      <c r="A16" s="82" t="s">
        <v>584</v>
      </c>
      <c r="B16" s="64">
        <f>VLOOKUP($A16,'Return Data'!$B$7:$R$2843,3,0)</f>
        <v>44321</v>
      </c>
      <c r="C16" s="65">
        <f>VLOOKUP($A16,'Return Data'!$B$7:$R$2843,4,0)</f>
        <v>1916.9925000000001</v>
      </c>
      <c r="D16" s="65">
        <f>VLOOKUP($A16,'Return Data'!$B$7:$R$2843,9,0)</f>
        <v>10.4268</v>
      </c>
      <c r="E16" s="66">
        <f t="shared" si="0"/>
        <v>4</v>
      </c>
      <c r="F16" s="65">
        <f>VLOOKUP($A16,'Return Data'!$B$7:$R$2843,10,0)</f>
        <v>9.0679999999999996</v>
      </c>
      <c r="G16" s="66">
        <f t="shared" si="1"/>
        <v>2</v>
      </c>
      <c r="H16" s="65">
        <f>VLOOKUP($A16,'Return Data'!$B$7:$R$2843,11,0)</f>
        <v>2.8088000000000002</v>
      </c>
      <c r="I16" s="66">
        <f t="shared" si="2"/>
        <v>17</v>
      </c>
      <c r="J16" s="65">
        <f>VLOOKUP($A16,'Return Data'!$B$7:$R$2843,12,0)</f>
        <v>3.3996</v>
      </c>
      <c r="K16" s="66">
        <f t="shared" si="3"/>
        <v>18</v>
      </c>
      <c r="L16" s="65">
        <f>VLOOKUP($A16,'Return Data'!$B$7:$R$2843,13,0)</f>
        <v>7.6961000000000004</v>
      </c>
      <c r="M16" s="66">
        <f t="shared" si="4"/>
        <v>14</v>
      </c>
      <c r="N16" s="65">
        <f>VLOOKUP($A16,'Return Data'!$B$7:$R$2843,17,0)</f>
        <v>8.8411000000000008</v>
      </c>
      <c r="O16" s="66">
        <f t="shared" si="5"/>
        <v>14</v>
      </c>
      <c r="P16" s="65">
        <f>VLOOKUP($A16,'Return Data'!$B$7:$R$2843,14,0)</f>
        <v>8.6041000000000007</v>
      </c>
      <c r="Q16" s="66">
        <f t="shared" si="6"/>
        <v>15</v>
      </c>
      <c r="R16" s="65">
        <f>VLOOKUP($A16,'Return Data'!$B$7:$R$2843,16,0)</f>
        <v>8.0619999999999994</v>
      </c>
      <c r="S16" s="67">
        <f t="shared" si="7"/>
        <v>16</v>
      </c>
    </row>
    <row r="17" spans="1:19" x14ac:dyDescent="0.3">
      <c r="A17" s="82" t="s">
        <v>586</v>
      </c>
      <c r="B17" s="64">
        <f>VLOOKUP($A17,'Return Data'!$B$7:$R$2843,3,0)</f>
        <v>44321</v>
      </c>
      <c r="C17" s="65">
        <f>VLOOKUP($A17,'Return Data'!$B$7:$R$2843,4,0)</f>
        <v>51.945399999999999</v>
      </c>
      <c r="D17" s="65">
        <f>VLOOKUP($A17,'Return Data'!$B$7:$R$2843,9,0)</f>
        <v>9.3272999999999993</v>
      </c>
      <c r="E17" s="66">
        <f t="shared" si="0"/>
        <v>6</v>
      </c>
      <c r="F17" s="65">
        <f>VLOOKUP($A17,'Return Data'!$B$7:$R$2843,10,0)</f>
        <v>5.7164999999999999</v>
      </c>
      <c r="G17" s="66">
        <f t="shared" si="1"/>
        <v>14</v>
      </c>
      <c r="H17" s="65">
        <f>VLOOKUP($A17,'Return Data'!$B$7:$R$2843,11,0)</f>
        <v>3.6713</v>
      </c>
      <c r="I17" s="66">
        <f t="shared" si="2"/>
        <v>12</v>
      </c>
      <c r="J17" s="65">
        <f>VLOOKUP($A17,'Return Data'!$B$7:$R$2843,12,0)</f>
        <v>4.7321</v>
      </c>
      <c r="K17" s="66">
        <f t="shared" si="3"/>
        <v>10</v>
      </c>
      <c r="L17" s="65">
        <f>VLOOKUP($A17,'Return Data'!$B$7:$R$2843,13,0)</f>
        <v>8.4187999999999992</v>
      </c>
      <c r="M17" s="66">
        <f t="shared" si="4"/>
        <v>9</v>
      </c>
      <c r="N17" s="65">
        <f>VLOOKUP($A17,'Return Data'!$B$7:$R$2843,17,0)</f>
        <v>9.8702000000000005</v>
      </c>
      <c r="O17" s="66">
        <f t="shared" si="5"/>
        <v>5</v>
      </c>
      <c r="P17" s="65">
        <f>VLOOKUP($A17,'Return Data'!$B$7:$R$2843,14,0)</f>
        <v>9.3712999999999997</v>
      </c>
      <c r="Q17" s="66">
        <f t="shared" si="6"/>
        <v>5</v>
      </c>
      <c r="R17" s="65">
        <f>VLOOKUP($A17,'Return Data'!$B$7:$R$2843,16,0)</f>
        <v>8.9875000000000007</v>
      </c>
      <c r="S17" s="67">
        <f t="shared" si="7"/>
        <v>4</v>
      </c>
    </row>
    <row r="18" spans="1:19" x14ac:dyDescent="0.3">
      <c r="A18" s="82" t="s">
        <v>587</v>
      </c>
      <c r="B18" s="64">
        <f>VLOOKUP($A18,'Return Data'!$B$7:$R$2843,3,0)</f>
        <v>44321</v>
      </c>
      <c r="C18" s="65">
        <f>VLOOKUP($A18,'Return Data'!$B$7:$R$2843,4,0)</f>
        <v>20.2821</v>
      </c>
      <c r="D18" s="65">
        <f>VLOOKUP($A18,'Return Data'!$B$7:$R$2843,9,0)</f>
        <v>8.1524999999999999</v>
      </c>
      <c r="E18" s="66">
        <f t="shared" si="0"/>
        <v>12</v>
      </c>
      <c r="F18" s="65">
        <f>VLOOKUP($A18,'Return Data'!$B$7:$R$2843,10,0)</f>
        <v>7.0736999999999997</v>
      </c>
      <c r="G18" s="66">
        <f t="shared" si="1"/>
        <v>8</v>
      </c>
      <c r="H18" s="65">
        <f>VLOOKUP($A18,'Return Data'!$B$7:$R$2843,11,0)</f>
        <v>4.1740000000000004</v>
      </c>
      <c r="I18" s="66">
        <f t="shared" si="2"/>
        <v>7</v>
      </c>
      <c r="J18" s="65">
        <f>VLOOKUP($A18,'Return Data'!$B$7:$R$2843,12,0)</f>
        <v>4.9322999999999997</v>
      </c>
      <c r="K18" s="66">
        <f t="shared" si="3"/>
        <v>8</v>
      </c>
      <c r="L18" s="65">
        <f>VLOOKUP($A18,'Return Data'!$B$7:$R$2843,13,0)</f>
        <v>8.4522999999999993</v>
      </c>
      <c r="M18" s="66">
        <f t="shared" si="4"/>
        <v>8</v>
      </c>
      <c r="N18" s="65">
        <f>VLOOKUP($A18,'Return Data'!$B$7:$R$2843,17,0)</f>
        <v>9.9268999999999998</v>
      </c>
      <c r="O18" s="66">
        <f t="shared" si="5"/>
        <v>4</v>
      </c>
      <c r="P18" s="65">
        <f>VLOOKUP($A18,'Return Data'!$B$7:$R$2843,14,0)</f>
        <v>8.8486999999999991</v>
      </c>
      <c r="Q18" s="66">
        <f t="shared" si="6"/>
        <v>12</v>
      </c>
      <c r="R18" s="65">
        <f>VLOOKUP($A18,'Return Data'!$B$7:$R$2843,16,0)</f>
        <v>8.5188000000000006</v>
      </c>
      <c r="S18" s="67">
        <f t="shared" si="7"/>
        <v>14</v>
      </c>
    </row>
    <row r="19" spans="1:19" x14ac:dyDescent="0.3">
      <c r="A19" s="82" t="s">
        <v>590</v>
      </c>
      <c r="B19" s="64">
        <f>VLOOKUP($A19,'Return Data'!$B$7:$R$2843,3,0)</f>
        <v>44321</v>
      </c>
      <c r="C19" s="65">
        <f>VLOOKUP($A19,'Return Data'!$B$7:$R$2843,4,0)</f>
        <v>29.097899999999999</v>
      </c>
      <c r="D19" s="65">
        <f>VLOOKUP($A19,'Return Data'!$B$7:$R$2843,9,0)</f>
        <v>6.3255999999999997</v>
      </c>
      <c r="E19" s="66">
        <f t="shared" si="0"/>
        <v>16</v>
      </c>
      <c r="F19" s="65">
        <f>VLOOKUP($A19,'Return Data'!$B$7:$R$2843,10,0)</f>
        <v>6.0454999999999997</v>
      </c>
      <c r="G19" s="66">
        <f t="shared" si="1"/>
        <v>13</v>
      </c>
      <c r="H19" s="65">
        <f>VLOOKUP($A19,'Return Data'!$B$7:$R$2843,11,0)</f>
        <v>3.2406000000000001</v>
      </c>
      <c r="I19" s="66">
        <f t="shared" si="2"/>
        <v>16</v>
      </c>
      <c r="J19" s="65">
        <f>VLOOKUP($A19,'Return Data'!$B$7:$R$2843,12,0)</f>
        <v>3.8283999999999998</v>
      </c>
      <c r="K19" s="66">
        <f t="shared" si="3"/>
        <v>16</v>
      </c>
      <c r="L19" s="65">
        <f>VLOOKUP($A19,'Return Data'!$B$7:$R$2843,13,0)</f>
        <v>6.8643999999999998</v>
      </c>
      <c r="M19" s="66">
        <f t="shared" si="4"/>
        <v>16</v>
      </c>
      <c r="N19" s="65">
        <f>VLOOKUP($A19,'Return Data'!$B$7:$R$2843,17,0)</f>
        <v>8.5968</v>
      </c>
      <c r="O19" s="66">
        <f t="shared" si="5"/>
        <v>15</v>
      </c>
      <c r="P19" s="65">
        <f>VLOOKUP($A19,'Return Data'!$B$7:$R$2843,14,0)</f>
        <v>8.7035</v>
      </c>
      <c r="Q19" s="66">
        <f t="shared" si="6"/>
        <v>13</v>
      </c>
      <c r="R19" s="65">
        <f>VLOOKUP($A19,'Return Data'!$B$7:$R$2843,16,0)</f>
        <v>8.1214999999999993</v>
      </c>
      <c r="S19" s="67">
        <f t="shared" si="7"/>
        <v>15</v>
      </c>
    </row>
    <row r="20" spans="1:19" x14ac:dyDescent="0.3">
      <c r="A20" s="82" t="s">
        <v>592</v>
      </c>
      <c r="B20" s="64">
        <f>VLOOKUP($A20,'Return Data'!$B$7:$R$2843,3,0)</f>
        <v>44321</v>
      </c>
      <c r="C20" s="65">
        <f>VLOOKUP($A20,'Return Data'!$B$7:$R$2843,4,0)</f>
        <v>16.568200000000001</v>
      </c>
      <c r="D20" s="65">
        <f>VLOOKUP($A20,'Return Data'!$B$7:$R$2843,9,0)</f>
        <v>8.2432999999999996</v>
      </c>
      <c r="E20" s="66">
        <f t="shared" si="0"/>
        <v>11</v>
      </c>
      <c r="F20" s="65">
        <f>VLOOKUP($A20,'Return Data'!$B$7:$R$2843,10,0)</f>
        <v>7.7838000000000003</v>
      </c>
      <c r="G20" s="66">
        <f t="shared" si="1"/>
        <v>3</v>
      </c>
      <c r="H20" s="65">
        <f>VLOOKUP($A20,'Return Data'!$B$7:$R$2843,11,0)</f>
        <v>4.3277999999999999</v>
      </c>
      <c r="I20" s="66">
        <f t="shared" si="2"/>
        <v>4</v>
      </c>
      <c r="J20" s="65">
        <f>VLOOKUP($A20,'Return Data'!$B$7:$R$2843,12,0)</f>
        <v>5.3301999999999996</v>
      </c>
      <c r="K20" s="66">
        <f t="shared" si="3"/>
        <v>2</v>
      </c>
      <c r="L20" s="65">
        <f>VLOOKUP($A20,'Return Data'!$B$7:$R$2843,13,0)</f>
        <v>8.7438000000000002</v>
      </c>
      <c r="M20" s="66">
        <f t="shared" si="4"/>
        <v>5</v>
      </c>
      <c r="N20" s="65">
        <f>VLOOKUP($A20,'Return Data'!$B$7:$R$2843,17,0)</f>
        <v>10.367800000000001</v>
      </c>
      <c r="O20" s="66">
        <f t="shared" si="5"/>
        <v>2</v>
      </c>
      <c r="P20" s="65">
        <f>VLOOKUP($A20,'Return Data'!$B$7:$R$2843,14,0)</f>
        <v>9.6295999999999999</v>
      </c>
      <c r="Q20" s="66">
        <f t="shared" si="6"/>
        <v>3</v>
      </c>
      <c r="R20" s="65">
        <f>VLOOKUP($A20,'Return Data'!$B$7:$R$2843,16,0)</f>
        <v>8.8127999999999993</v>
      </c>
      <c r="S20" s="67">
        <f t="shared" si="7"/>
        <v>10</v>
      </c>
    </row>
    <row r="21" spans="1:19" x14ac:dyDescent="0.3">
      <c r="A21" s="82" t="s">
        <v>594</v>
      </c>
      <c r="B21" s="64">
        <f>VLOOKUP($A21,'Return Data'!$B$7:$R$2843,3,0)</f>
        <v>44321</v>
      </c>
      <c r="C21" s="65">
        <f>VLOOKUP($A21,'Return Data'!$B$7:$R$2843,4,0)</f>
        <v>19.938600000000001</v>
      </c>
      <c r="D21" s="65">
        <f>VLOOKUP($A21,'Return Data'!$B$7:$R$2843,9,0)</f>
        <v>11.494</v>
      </c>
      <c r="E21" s="66">
        <f t="shared" si="0"/>
        <v>2</v>
      </c>
      <c r="F21" s="65">
        <f>VLOOKUP($A21,'Return Data'!$B$7:$R$2843,10,0)</f>
        <v>7.1806999999999999</v>
      </c>
      <c r="G21" s="66">
        <f t="shared" si="1"/>
        <v>7</v>
      </c>
      <c r="H21" s="65">
        <f>VLOOKUP($A21,'Return Data'!$B$7:$R$2843,11,0)</f>
        <v>4.141</v>
      </c>
      <c r="I21" s="66">
        <f t="shared" si="2"/>
        <v>8</v>
      </c>
      <c r="J21" s="65">
        <f>VLOOKUP($A21,'Return Data'!$B$7:$R$2843,12,0)</f>
        <v>5.0355999999999996</v>
      </c>
      <c r="K21" s="66">
        <f t="shared" si="3"/>
        <v>5</v>
      </c>
      <c r="L21" s="65">
        <f>VLOOKUP($A21,'Return Data'!$B$7:$R$2843,13,0)</f>
        <v>8.2314000000000007</v>
      </c>
      <c r="M21" s="66">
        <f t="shared" si="4"/>
        <v>10</v>
      </c>
      <c r="N21" s="65">
        <f>VLOOKUP($A21,'Return Data'!$B$7:$R$2843,17,0)</f>
        <v>9.8611000000000004</v>
      </c>
      <c r="O21" s="66">
        <f t="shared" si="5"/>
        <v>6</v>
      </c>
      <c r="P21" s="65">
        <f>VLOOKUP($A21,'Return Data'!$B$7:$R$2843,14,0)</f>
        <v>9.1401000000000003</v>
      </c>
      <c r="Q21" s="66">
        <f t="shared" si="6"/>
        <v>9</v>
      </c>
      <c r="R21" s="65">
        <f>VLOOKUP($A21,'Return Data'!$B$7:$R$2843,16,0)</f>
        <v>8.8196999999999992</v>
      </c>
      <c r="S21" s="67">
        <f t="shared" si="7"/>
        <v>9</v>
      </c>
    </row>
    <row r="22" spans="1:19" x14ac:dyDescent="0.3">
      <c r="A22" s="82" t="s">
        <v>595</v>
      </c>
      <c r="B22" s="64">
        <f>VLOOKUP($A22,'Return Data'!$B$7:$R$2843,3,0)</f>
        <v>44321</v>
      </c>
      <c r="C22" s="65">
        <f>VLOOKUP($A22,'Return Data'!$B$7:$R$2843,4,0)</f>
        <v>2576.2044999999998</v>
      </c>
      <c r="D22" s="65">
        <f>VLOOKUP($A22,'Return Data'!$B$7:$R$2843,9,0)</f>
        <v>8.7293000000000003</v>
      </c>
      <c r="E22" s="66">
        <f t="shared" si="0"/>
        <v>9</v>
      </c>
      <c r="F22" s="65">
        <f>VLOOKUP($A22,'Return Data'!$B$7:$R$2843,10,0)</f>
        <v>5.1776</v>
      </c>
      <c r="G22" s="66">
        <f t="shared" si="1"/>
        <v>16</v>
      </c>
      <c r="H22" s="65">
        <f>VLOOKUP($A22,'Return Data'!$B$7:$R$2843,11,0)</f>
        <v>3.3380999999999998</v>
      </c>
      <c r="I22" s="66">
        <f t="shared" si="2"/>
        <v>15</v>
      </c>
      <c r="J22" s="65">
        <f>VLOOKUP($A22,'Return Data'!$B$7:$R$2843,12,0)</f>
        <v>4.1684999999999999</v>
      </c>
      <c r="K22" s="66">
        <f t="shared" si="3"/>
        <v>14</v>
      </c>
      <c r="L22" s="65">
        <f>VLOOKUP($A22,'Return Data'!$B$7:$R$2843,13,0)</f>
        <v>7.952</v>
      </c>
      <c r="M22" s="66">
        <f t="shared" si="4"/>
        <v>12</v>
      </c>
      <c r="N22" s="65">
        <f>VLOOKUP($A22,'Return Data'!$B$7:$R$2843,17,0)</f>
        <v>9.52</v>
      </c>
      <c r="O22" s="66">
        <f t="shared" si="5"/>
        <v>10</v>
      </c>
      <c r="P22" s="65">
        <f>VLOOKUP($A22,'Return Data'!$B$7:$R$2843,14,0)</f>
        <v>9.0286000000000008</v>
      </c>
      <c r="Q22" s="66">
        <f t="shared" si="6"/>
        <v>11</v>
      </c>
      <c r="R22" s="65">
        <f>VLOOKUP($A22,'Return Data'!$B$7:$R$2843,16,0)</f>
        <v>8.8758999999999997</v>
      </c>
      <c r="S22" s="67">
        <f t="shared" si="7"/>
        <v>7</v>
      </c>
    </row>
    <row r="23" spans="1:19" x14ac:dyDescent="0.3">
      <c r="A23" s="82" t="s">
        <v>598</v>
      </c>
      <c r="B23" s="64">
        <f>VLOOKUP($A23,'Return Data'!$B$7:$R$2843,3,0)</f>
        <v>44321</v>
      </c>
      <c r="C23" s="65">
        <f>VLOOKUP($A23,'Return Data'!$B$7:$R$2843,4,0)</f>
        <v>34.301299999999998</v>
      </c>
      <c r="D23" s="65">
        <f>VLOOKUP($A23,'Return Data'!$B$7:$R$2843,9,0)</f>
        <v>3.7214999999999998</v>
      </c>
      <c r="E23" s="66">
        <f t="shared" si="0"/>
        <v>18</v>
      </c>
      <c r="F23" s="65">
        <f>VLOOKUP($A23,'Return Data'!$B$7:$R$2843,10,0)</f>
        <v>4.0496999999999996</v>
      </c>
      <c r="G23" s="66">
        <f t="shared" si="1"/>
        <v>18</v>
      </c>
      <c r="H23" s="65">
        <f>VLOOKUP($A23,'Return Data'!$B$7:$R$2843,11,0)</f>
        <v>3.4910000000000001</v>
      </c>
      <c r="I23" s="66">
        <f t="shared" si="2"/>
        <v>14</v>
      </c>
      <c r="J23" s="65">
        <f>VLOOKUP($A23,'Return Data'!$B$7:$R$2843,12,0)</f>
        <v>4.0521000000000003</v>
      </c>
      <c r="K23" s="66">
        <f t="shared" si="3"/>
        <v>15</v>
      </c>
      <c r="L23" s="65">
        <f>VLOOKUP($A23,'Return Data'!$B$7:$R$2843,13,0)</f>
        <v>6.2686999999999999</v>
      </c>
      <c r="M23" s="66">
        <f t="shared" si="4"/>
        <v>18</v>
      </c>
      <c r="N23" s="65">
        <f>VLOOKUP($A23,'Return Data'!$B$7:$R$2843,17,0)</f>
        <v>7.9890999999999996</v>
      </c>
      <c r="O23" s="66">
        <f t="shared" si="5"/>
        <v>16</v>
      </c>
      <c r="P23" s="65">
        <f>VLOOKUP($A23,'Return Data'!$B$7:$R$2843,14,0)</f>
        <v>8.0416000000000007</v>
      </c>
      <c r="Q23" s="66">
        <f t="shared" si="6"/>
        <v>16</v>
      </c>
      <c r="R23" s="65">
        <f>VLOOKUP($A23,'Return Data'!$B$7:$R$2843,16,0)</f>
        <v>7.9086999999999996</v>
      </c>
      <c r="S23" s="67">
        <f t="shared" si="7"/>
        <v>17</v>
      </c>
    </row>
    <row r="24" spans="1:19" x14ac:dyDescent="0.3">
      <c r="A24" s="82" t="s">
        <v>599</v>
      </c>
      <c r="B24" s="64">
        <f>VLOOKUP($A24,'Return Data'!$B$7:$R$2843,3,0)</f>
        <v>44321</v>
      </c>
      <c r="C24" s="65">
        <f>VLOOKUP($A24,'Return Data'!$B$7:$R$2843,4,0)</f>
        <v>11.403</v>
      </c>
      <c r="D24" s="65">
        <f>VLOOKUP($A24,'Return Data'!$B$7:$R$2843,9,0)</f>
        <v>10.8401</v>
      </c>
      <c r="E24" s="66">
        <f t="shared" si="0"/>
        <v>3</v>
      </c>
      <c r="F24" s="65">
        <f>VLOOKUP($A24,'Return Data'!$B$7:$R$2843,10,0)</f>
        <v>6.6184000000000003</v>
      </c>
      <c r="G24" s="66">
        <f t="shared" si="1"/>
        <v>11</v>
      </c>
      <c r="H24" s="65">
        <f>VLOOKUP($A24,'Return Data'!$B$7:$R$2843,11,0)</f>
        <v>4.1106999999999996</v>
      </c>
      <c r="I24" s="66">
        <f t="shared" si="2"/>
        <v>9</v>
      </c>
      <c r="J24" s="65">
        <f>VLOOKUP($A24,'Return Data'!$B$7:$R$2843,12,0)</f>
        <v>4.9991000000000003</v>
      </c>
      <c r="K24" s="66">
        <f t="shared" si="3"/>
        <v>6</v>
      </c>
      <c r="L24" s="65">
        <f>VLOOKUP($A24,'Return Data'!$B$7:$R$2843,13,0)</f>
        <v>9.3268000000000004</v>
      </c>
      <c r="M24" s="66">
        <f t="shared" si="4"/>
        <v>2</v>
      </c>
      <c r="N24" s="65"/>
      <c r="O24" s="66"/>
      <c r="P24" s="65"/>
      <c r="Q24" s="66"/>
      <c r="R24" s="65">
        <f>VLOOKUP($A24,'Return Data'!$B$7:$R$2843,16,0)</f>
        <v>8.7228999999999992</v>
      </c>
      <c r="S24" s="67">
        <f t="shared" si="7"/>
        <v>11</v>
      </c>
    </row>
    <row r="25" spans="1:19" x14ac:dyDescent="0.3">
      <c r="A25" s="82" t="s">
        <v>601</v>
      </c>
      <c r="B25" s="64">
        <f>VLOOKUP($A25,'Return Data'!$B$7:$R$2843,3,0)</f>
        <v>44321</v>
      </c>
      <c r="C25" s="65">
        <f>VLOOKUP($A25,'Return Data'!$B$7:$R$2843,4,0)</f>
        <v>16.340399999999999</v>
      </c>
      <c r="D25" s="65">
        <f>VLOOKUP($A25,'Return Data'!$B$7:$R$2843,9,0)</f>
        <v>5.7679</v>
      </c>
      <c r="E25" s="66">
        <f t="shared" si="0"/>
        <v>17</v>
      </c>
      <c r="F25" s="65">
        <f>VLOOKUP($A25,'Return Data'!$B$7:$R$2843,10,0)</f>
        <v>4.9249999999999998</v>
      </c>
      <c r="G25" s="66">
        <f t="shared" si="1"/>
        <v>17</v>
      </c>
      <c r="H25" s="65">
        <f>VLOOKUP($A25,'Return Data'!$B$7:$R$2843,11,0)</f>
        <v>2.7216999999999998</v>
      </c>
      <c r="I25" s="66">
        <f t="shared" si="2"/>
        <v>18</v>
      </c>
      <c r="J25" s="65">
        <f>VLOOKUP($A25,'Return Data'!$B$7:$R$2843,12,0)</f>
        <v>3.5495999999999999</v>
      </c>
      <c r="K25" s="66">
        <f t="shared" si="3"/>
        <v>17</v>
      </c>
      <c r="L25" s="65">
        <f>VLOOKUP($A25,'Return Data'!$B$7:$R$2843,13,0)</f>
        <v>6.5167000000000002</v>
      </c>
      <c r="M25" s="66">
        <f t="shared" si="4"/>
        <v>17</v>
      </c>
      <c r="N25" s="65">
        <f>VLOOKUP($A25,'Return Data'!$B$7:$R$2843,17,0)</f>
        <v>7.6460999999999997</v>
      </c>
      <c r="O25" s="66">
        <f>RANK(N25,N$8:N$25,0)</f>
        <v>17</v>
      </c>
      <c r="P25" s="65">
        <f>VLOOKUP($A25,'Return Data'!$B$7:$R$2843,14,0)</f>
        <v>4.5256999999999996</v>
      </c>
      <c r="Q25" s="66">
        <f>RANK(P25,P$8:P$25,0)</f>
        <v>17</v>
      </c>
      <c r="R25" s="65">
        <f>VLOOKUP($A25,'Return Data'!$B$7:$R$2843,16,0)</f>
        <v>7.0030000000000001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8.4668333333333337</v>
      </c>
      <c r="E27" s="88"/>
      <c r="F27" s="89">
        <f>AVERAGE(F8:F25)</f>
        <v>6.7289833333333329</v>
      </c>
      <c r="G27" s="88"/>
      <c r="H27" s="89">
        <f>AVERAGE(H8:H25)</f>
        <v>3.8535666666666666</v>
      </c>
      <c r="I27" s="88"/>
      <c r="J27" s="89">
        <f>AVERAGE(J8:J25)</f>
        <v>4.6412388888888882</v>
      </c>
      <c r="K27" s="88"/>
      <c r="L27" s="89">
        <f>AVERAGE(L8:L25)</f>
        <v>8.0943444444444435</v>
      </c>
      <c r="M27" s="88"/>
      <c r="N27" s="89">
        <f>AVERAGE(N8:N25)</f>
        <v>9.5549999999999997</v>
      </c>
      <c r="O27" s="88"/>
      <c r="P27" s="89">
        <f>AVERAGE(P8:P25)</f>
        <v>8.8998647058823526</v>
      </c>
      <c r="Q27" s="88"/>
      <c r="R27" s="89">
        <f>AVERAGE(R8:R25)</f>
        <v>8.6469222222222228</v>
      </c>
      <c r="S27" s="90"/>
    </row>
    <row r="28" spans="1:19" x14ac:dyDescent="0.3">
      <c r="A28" s="87" t="s">
        <v>28</v>
      </c>
      <c r="B28" s="88"/>
      <c r="C28" s="88"/>
      <c r="D28" s="89">
        <f>MIN(D8:D25)</f>
        <v>3.7214999999999998</v>
      </c>
      <c r="E28" s="88"/>
      <c r="F28" s="89">
        <f>MIN(F8:F25)</f>
        <v>4.0496999999999996</v>
      </c>
      <c r="G28" s="88"/>
      <c r="H28" s="89">
        <f>MIN(H8:H25)</f>
        <v>2.7216999999999998</v>
      </c>
      <c r="I28" s="88"/>
      <c r="J28" s="89">
        <f>MIN(J8:J25)</f>
        <v>3.3996</v>
      </c>
      <c r="K28" s="88"/>
      <c r="L28" s="89">
        <f>MIN(L8:L25)</f>
        <v>6.2686999999999999</v>
      </c>
      <c r="M28" s="88"/>
      <c r="N28" s="89">
        <f>MIN(N8:N25)</f>
        <v>7.6460999999999997</v>
      </c>
      <c r="O28" s="88"/>
      <c r="P28" s="89">
        <f>MIN(P8:P25)</f>
        <v>4.5256999999999996</v>
      </c>
      <c r="Q28" s="88"/>
      <c r="R28" s="89">
        <f>MIN(R8:R25)</f>
        <v>7.0030000000000001</v>
      </c>
      <c r="S28" s="90"/>
    </row>
    <row r="29" spans="1:19" ht="15" thickBot="1" x14ac:dyDescent="0.35">
      <c r="A29" s="91" t="s">
        <v>29</v>
      </c>
      <c r="B29" s="92"/>
      <c r="C29" s="92"/>
      <c r="D29" s="93">
        <f>MAX(D8:D25)</f>
        <v>11.612</v>
      </c>
      <c r="E29" s="92"/>
      <c r="F29" s="93">
        <f>MAX(F8:F25)</f>
        <v>10.0206</v>
      </c>
      <c r="G29" s="92"/>
      <c r="H29" s="93">
        <f>MAX(H8:H25)</f>
        <v>4.7247000000000003</v>
      </c>
      <c r="I29" s="92"/>
      <c r="J29" s="93">
        <f>MAX(J8:J25)</f>
        <v>5.6585000000000001</v>
      </c>
      <c r="K29" s="92"/>
      <c r="L29" s="93">
        <f>MAX(L8:L25)</f>
        <v>9.3698999999999995</v>
      </c>
      <c r="M29" s="92"/>
      <c r="N29" s="93">
        <f>MAX(N8:N25)</f>
        <v>12.0131</v>
      </c>
      <c r="O29" s="92"/>
      <c r="P29" s="93">
        <f>MAX(P8:P25)</f>
        <v>10.587999999999999</v>
      </c>
      <c r="Q29" s="92"/>
      <c r="R29" s="93">
        <f>MAX(R8:R25)</f>
        <v>9.4633000000000003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44321</v>
      </c>
      <c r="C8" s="65">
        <f>VLOOKUP($A8,'Return Data'!$B$7:$R$2843,4,0)</f>
        <v>285.7063</v>
      </c>
      <c r="D8" s="65">
        <f>VLOOKUP($A8,'Return Data'!$B$7:$R$2843,9,0)</f>
        <v>8.5441000000000003</v>
      </c>
      <c r="E8" s="66">
        <f t="shared" ref="E8:E27" si="0">RANK(D8,D$8:D$27,0)</f>
        <v>8</v>
      </c>
      <c r="F8" s="65">
        <f>VLOOKUP($A8,'Return Data'!$B$7:$R$2843,10,0)</f>
        <v>6.5787000000000004</v>
      </c>
      <c r="G8" s="66">
        <f t="shared" ref="G8:G27" si="1">RANK(F8,F$8:F$27,0)</f>
        <v>11</v>
      </c>
      <c r="H8" s="65">
        <f>VLOOKUP($A8,'Return Data'!$B$7:$R$2843,11,0)</f>
        <v>3.6145</v>
      </c>
      <c r="I8" s="66">
        <f t="shared" ref="I8:I27" si="2">RANK(H8,H$8:H$27,0)</f>
        <v>11</v>
      </c>
      <c r="J8" s="65">
        <f>VLOOKUP($A8,'Return Data'!$B$7:$R$2843,12,0)</f>
        <v>4.6159999999999997</v>
      </c>
      <c r="K8" s="66">
        <f t="shared" ref="K8:K27" si="3">RANK(J8,J$8:J$27,0)</f>
        <v>6</v>
      </c>
      <c r="L8" s="65">
        <f>VLOOKUP($A8,'Return Data'!$B$7:$R$2843,13,0)</f>
        <v>8.2201000000000004</v>
      </c>
      <c r="M8" s="66">
        <f t="shared" ref="M8:M25" si="4">RANK(L8,L$8:L$27,0)</f>
        <v>7</v>
      </c>
      <c r="N8" s="65">
        <f>VLOOKUP($A8,'Return Data'!$B$7:$R$2843,17,0)</f>
        <v>9.4969999999999999</v>
      </c>
      <c r="O8" s="66">
        <f t="shared" ref="O8:O23" si="5">RANK(N8,N$8:N$27,0)</f>
        <v>4</v>
      </c>
      <c r="P8" s="65">
        <f>VLOOKUP($A8,'Return Data'!$B$7:$R$2843,14,0)</f>
        <v>8.8863000000000003</v>
      </c>
      <c r="Q8" s="66">
        <f t="shared" ref="Q8:Q23" si="6">RANK(P8,P$8:P$27,0)</f>
        <v>6</v>
      </c>
      <c r="R8" s="65">
        <f>VLOOKUP($A8,'Return Data'!$B$7:$R$2843,16,0)</f>
        <v>8.3981999999999992</v>
      </c>
      <c r="S8" s="67">
        <f t="shared" ref="S8:S27" si="7">RANK(R8,R$8:R$27,0)</f>
        <v>11</v>
      </c>
    </row>
    <row r="9" spans="1:19" x14ac:dyDescent="0.3">
      <c r="A9" s="82" t="s">
        <v>568</v>
      </c>
      <c r="B9" s="64">
        <f>VLOOKUP($A9,'Return Data'!$B$7:$R$2843,3,0)</f>
        <v>44321</v>
      </c>
      <c r="C9" s="65">
        <f>VLOOKUP($A9,'Return Data'!$B$7:$R$2843,4,0)</f>
        <v>2073.1504</v>
      </c>
      <c r="D9" s="65">
        <f>VLOOKUP($A9,'Return Data'!$B$7:$R$2843,9,0)</f>
        <v>6.7179000000000002</v>
      </c>
      <c r="E9" s="66">
        <f t="shared" si="0"/>
        <v>16</v>
      </c>
      <c r="F9" s="65">
        <f>VLOOKUP($A9,'Return Data'!$B$7:$R$2843,10,0)</f>
        <v>6.0298999999999996</v>
      </c>
      <c r="G9" s="66">
        <f t="shared" si="1"/>
        <v>14</v>
      </c>
      <c r="H9" s="65">
        <f>VLOOKUP($A9,'Return Data'!$B$7:$R$2843,11,0)</f>
        <v>3.8881000000000001</v>
      </c>
      <c r="I9" s="66">
        <f t="shared" si="2"/>
        <v>7</v>
      </c>
      <c r="J9" s="65">
        <f>VLOOKUP($A9,'Return Data'!$B$7:$R$2843,12,0)</f>
        <v>4.5652999999999997</v>
      </c>
      <c r="K9" s="66">
        <f t="shared" si="3"/>
        <v>7</v>
      </c>
      <c r="L9" s="65">
        <f>VLOOKUP($A9,'Return Data'!$B$7:$R$2843,13,0)</f>
        <v>7.8042999999999996</v>
      </c>
      <c r="M9" s="66">
        <f t="shared" si="4"/>
        <v>12</v>
      </c>
      <c r="N9" s="65">
        <f>VLOOKUP($A9,'Return Data'!$B$7:$R$2843,17,0)</f>
        <v>9.0447000000000006</v>
      </c>
      <c r="O9" s="66">
        <f t="shared" si="5"/>
        <v>10</v>
      </c>
      <c r="P9" s="65">
        <f>VLOOKUP($A9,'Return Data'!$B$7:$R$2843,14,0)</f>
        <v>8.8196999999999992</v>
      </c>
      <c r="Q9" s="66">
        <f t="shared" si="6"/>
        <v>8</v>
      </c>
      <c r="R9" s="65">
        <f>VLOOKUP($A9,'Return Data'!$B$7:$R$2843,16,0)</f>
        <v>8.5244</v>
      </c>
      <c r="S9" s="67">
        <f t="shared" si="7"/>
        <v>6</v>
      </c>
    </row>
    <row r="10" spans="1:19" x14ac:dyDescent="0.3">
      <c r="A10" s="82" t="s">
        <v>570</v>
      </c>
      <c r="B10" s="64">
        <f>VLOOKUP($A10,'Return Data'!$B$7:$R$2843,3,0)</f>
        <v>44321</v>
      </c>
      <c r="C10" s="65">
        <f>VLOOKUP($A10,'Return Data'!$B$7:$R$2843,4,0)</f>
        <v>18.867000000000001</v>
      </c>
      <c r="D10" s="65">
        <f>VLOOKUP($A10,'Return Data'!$B$7:$R$2843,9,0)</f>
        <v>7.109</v>
      </c>
      <c r="E10" s="66">
        <f t="shared" si="0"/>
        <v>15</v>
      </c>
      <c r="F10" s="65">
        <f>VLOOKUP($A10,'Return Data'!$B$7:$R$2843,10,0)</f>
        <v>6.9588999999999999</v>
      </c>
      <c r="G10" s="66">
        <f t="shared" si="1"/>
        <v>8</v>
      </c>
      <c r="H10" s="65">
        <f>VLOOKUP($A10,'Return Data'!$B$7:$R$2843,11,0)</f>
        <v>3.5988000000000002</v>
      </c>
      <c r="I10" s="66">
        <f t="shared" si="2"/>
        <v>13</v>
      </c>
      <c r="J10" s="65">
        <f>VLOOKUP($A10,'Return Data'!$B$7:$R$2843,12,0)</f>
        <v>4.4345999999999997</v>
      </c>
      <c r="K10" s="66">
        <f t="shared" si="3"/>
        <v>11</v>
      </c>
      <c r="L10" s="65">
        <f>VLOOKUP($A10,'Return Data'!$B$7:$R$2843,13,0)</f>
        <v>7.6318000000000001</v>
      </c>
      <c r="M10" s="66">
        <f t="shared" si="4"/>
        <v>14</v>
      </c>
      <c r="N10" s="65">
        <f>VLOOKUP($A10,'Return Data'!$B$7:$R$2843,17,0)</f>
        <v>9.4603000000000002</v>
      </c>
      <c r="O10" s="66">
        <f t="shared" si="5"/>
        <v>7</v>
      </c>
      <c r="P10" s="65">
        <f>VLOOKUP($A10,'Return Data'!$B$7:$R$2843,14,0)</f>
        <v>8.8469999999999995</v>
      </c>
      <c r="Q10" s="66">
        <f t="shared" si="6"/>
        <v>7</v>
      </c>
      <c r="R10" s="65">
        <f>VLOOKUP($A10,'Return Data'!$B$7:$R$2843,16,0)</f>
        <v>8.6597000000000008</v>
      </c>
      <c r="S10" s="67">
        <f t="shared" si="7"/>
        <v>4</v>
      </c>
    </row>
    <row r="11" spans="1:19" x14ac:dyDescent="0.3">
      <c r="A11" s="82" t="s">
        <v>572</v>
      </c>
      <c r="B11" s="64">
        <f>VLOOKUP($A11,'Return Data'!$B$7:$R$2843,3,0)</f>
        <v>44321</v>
      </c>
      <c r="C11" s="65">
        <f>VLOOKUP($A11,'Return Data'!$B$7:$R$2843,4,0)</f>
        <v>19.227799999999998</v>
      </c>
      <c r="D11" s="65">
        <f>VLOOKUP($A11,'Return Data'!$B$7:$R$2843,9,0)</f>
        <v>11.3104</v>
      </c>
      <c r="E11" s="66">
        <f t="shared" si="0"/>
        <v>1</v>
      </c>
      <c r="F11" s="65">
        <f>VLOOKUP($A11,'Return Data'!$B$7:$R$2843,10,0)</f>
        <v>9.6984999999999992</v>
      </c>
      <c r="G11" s="66">
        <f t="shared" si="1"/>
        <v>2</v>
      </c>
      <c r="H11" s="65">
        <f>VLOOKUP($A11,'Return Data'!$B$7:$R$2843,11,0)</f>
        <v>3.1951000000000001</v>
      </c>
      <c r="I11" s="66">
        <f t="shared" si="2"/>
        <v>16</v>
      </c>
      <c r="J11" s="65">
        <f>VLOOKUP($A11,'Return Data'!$B$7:$R$2843,12,0)</f>
        <v>3.8986999999999998</v>
      </c>
      <c r="K11" s="66">
        <f t="shared" si="3"/>
        <v>15</v>
      </c>
      <c r="L11" s="65">
        <f>VLOOKUP($A11,'Return Data'!$B$7:$R$2843,13,0)</f>
        <v>8.4374000000000002</v>
      </c>
      <c r="M11" s="66">
        <f t="shared" si="4"/>
        <v>6</v>
      </c>
      <c r="N11" s="65">
        <f>VLOOKUP($A11,'Return Data'!$B$7:$R$2843,17,0)</f>
        <v>11.6355</v>
      </c>
      <c r="O11" s="66">
        <f t="shared" si="5"/>
        <v>1</v>
      </c>
      <c r="P11" s="65">
        <f>VLOOKUP($A11,'Return Data'!$B$7:$R$2843,14,0)</f>
        <v>10.262600000000001</v>
      </c>
      <c r="Q11" s="66">
        <f t="shared" si="6"/>
        <v>1</v>
      </c>
      <c r="R11" s="65">
        <f>VLOOKUP($A11,'Return Data'!$B$7:$R$2843,16,0)</f>
        <v>8.9260000000000002</v>
      </c>
      <c r="S11" s="67">
        <f t="shared" si="7"/>
        <v>3</v>
      </c>
    </row>
    <row r="12" spans="1:19" x14ac:dyDescent="0.3">
      <c r="A12" s="82" t="s">
        <v>573</v>
      </c>
      <c r="B12" s="64">
        <f>VLOOKUP($A12,'Return Data'!$B$7:$R$2843,3,0)</f>
        <v>44321</v>
      </c>
      <c r="C12" s="65">
        <f>VLOOKUP($A12,'Return Data'!$B$7:$R$2843,4,0)</f>
        <v>17.647200000000002</v>
      </c>
      <c r="D12" s="65">
        <f>VLOOKUP($A12,'Return Data'!$B$7:$R$2843,9,0)</f>
        <v>8.3369</v>
      </c>
      <c r="E12" s="66">
        <f t="shared" si="0"/>
        <v>11</v>
      </c>
      <c r="F12" s="65">
        <f>VLOOKUP($A12,'Return Data'!$B$7:$R$2843,10,0)</f>
        <v>7.1020000000000003</v>
      </c>
      <c r="G12" s="66">
        <f t="shared" si="1"/>
        <v>6</v>
      </c>
      <c r="H12" s="65">
        <f>VLOOKUP($A12,'Return Data'!$B$7:$R$2843,11,0)</f>
        <v>3.9295</v>
      </c>
      <c r="I12" s="66">
        <f t="shared" si="2"/>
        <v>5</v>
      </c>
      <c r="J12" s="65">
        <f>VLOOKUP($A12,'Return Data'!$B$7:$R$2843,12,0)</f>
        <v>4.3396999999999997</v>
      </c>
      <c r="K12" s="66">
        <f t="shared" si="3"/>
        <v>13</v>
      </c>
      <c r="L12" s="65">
        <f>VLOOKUP($A12,'Return Data'!$B$7:$R$2843,13,0)</f>
        <v>6.7289000000000003</v>
      </c>
      <c r="M12" s="66">
        <f t="shared" si="4"/>
        <v>17</v>
      </c>
      <c r="N12" s="65">
        <f>VLOOKUP($A12,'Return Data'!$B$7:$R$2843,17,0)</f>
        <v>8.9834999999999994</v>
      </c>
      <c r="O12" s="66">
        <f t="shared" si="5"/>
        <v>12</v>
      </c>
      <c r="P12" s="65">
        <f>VLOOKUP($A12,'Return Data'!$B$7:$R$2843,14,0)</f>
        <v>9.1026000000000007</v>
      </c>
      <c r="Q12" s="66">
        <f t="shared" si="6"/>
        <v>4</v>
      </c>
      <c r="R12" s="65">
        <f>VLOOKUP($A12,'Return Data'!$B$7:$R$2843,16,0)</f>
        <v>8.4113000000000007</v>
      </c>
      <c r="S12" s="67">
        <f t="shared" si="7"/>
        <v>10</v>
      </c>
    </row>
    <row r="13" spans="1:19" x14ac:dyDescent="0.3">
      <c r="A13" s="82" t="s">
        <v>576</v>
      </c>
      <c r="B13" s="64">
        <f>VLOOKUP($A13,'Return Data'!$B$7:$R$2843,3,0)</f>
        <v>44321</v>
      </c>
      <c r="C13" s="65">
        <f>VLOOKUP($A13,'Return Data'!$B$7:$R$2843,4,0)</f>
        <v>17.993300000000001</v>
      </c>
      <c r="D13" s="65">
        <f>VLOOKUP($A13,'Return Data'!$B$7:$R$2843,9,0)</f>
        <v>9.5200999999999993</v>
      </c>
      <c r="E13" s="66">
        <f t="shared" si="0"/>
        <v>6</v>
      </c>
      <c r="F13" s="65">
        <f>VLOOKUP($A13,'Return Data'!$B$7:$R$2843,10,0)</f>
        <v>6.1654999999999998</v>
      </c>
      <c r="G13" s="66">
        <f t="shared" si="1"/>
        <v>12</v>
      </c>
      <c r="H13" s="65">
        <f>VLOOKUP($A13,'Return Data'!$B$7:$R$2843,11,0)</f>
        <v>3.9981</v>
      </c>
      <c r="I13" s="66">
        <f t="shared" si="2"/>
        <v>4</v>
      </c>
      <c r="J13" s="65">
        <f>VLOOKUP($A13,'Return Data'!$B$7:$R$2843,12,0)</f>
        <v>5.1837999999999997</v>
      </c>
      <c r="K13" s="66">
        <f t="shared" si="3"/>
        <v>2</v>
      </c>
      <c r="L13" s="65">
        <f>VLOOKUP($A13,'Return Data'!$B$7:$R$2843,13,0)</f>
        <v>8.8707999999999991</v>
      </c>
      <c r="M13" s="66">
        <f t="shared" si="4"/>
        <v>3</v>
      </c>
      <c r="N13" s="65">
        <f>VLOOKUP($A13,'Return Data'!$B$7:$R$2843,17,0)</f>
        <v>9.3596000000000004</v>
      </c>
      <c r="O13" s="66">
        <f t="shared" si="5"/>
        <v>8</v>
      </c>
      <c r="P13" s="65">
        <f>VLOOKUP($A13,'Return Data'!$B$7:$R$2843,14,0)</f>
        <v>8.7620000000000005</v>
      </c>
      <c r="Q13" s="66">
        <f t="shared" si="6"/>
        <v>9</v>
      </c>
      <c r="R13" s="65">
        <f>VLOOKUP($A13,'Return Data'!$B$7:$R$2843,16,0)</f>
        <v>8.6062999999999992</v>
      </c>
      <c r="S13" s="67">
        <f t="shared" si="7"/>
        <v>5</v>
      </c>
    </row>
    <row r="14" spans="1:19" x14ac:dyDescent="0.3">
      <c r="A14" s="82" t="s">
        <v>577</v>
      </c>
      <c r="B14" s="64">
        <f>VLOOKUP($A14,'Return Data'!$B$7:$R$2843,3,0)</f>
        <v>44321</v>
      </c>
      <c r="C14" s="65">
        <f>VLOOKUP($A14,'Return Data'!$B$7:$R$2843,4,0)</f>
        <v>25.177600000000002</v>
      </c>
      <c r="D14" s="65">
        <f>VLOOKUP($A14,'Return Data'!$B$7:$R$2843,9,0)</f>
        <v>8.3834999999999997</v>
      </c>
      <c r="E14" s="66">
        <f t="shared" si="0"/>
        <v>9</v>
      </c>
      <c r="F14" s="65">
        <f>VLOOKUP($A14,'Return Data'!$B$7:$R$2843,10,0)</f>
        <v>5.0473999999999997</v>
      </c>
      <c r="G14" s="66">
        <f t="shared" si="1"/>
        <v>17</v>
      </c>
      <c r="H14" s="65">
        <f>VLOOKUP($A14,'Return Data'!$B$7:$R$2843,11,0)</f>
        <v>4.2610999999999999</v>
      </c>
      <c r="I14" s="66">
        <f t="shared" si="2"/>
        <v>2</v>
      </c>
      <c r="J14" s="65">
        <f>VLOOKUP($A14,'Return Data'!$B$7:$R$2843,12,0)</f>
        <v>4.8114999999999997</v>
      </c>
      <c r="K14" s="66">
        <f t="shared" si="3"/>
        <v>4</v>
      </c>
      <c r="L14" s="65">
        <f>VLOOKUP($A14,'Return Data'!$B$7:$R$2843,13,0)</f>
        <v>8.0383999999999993</v>
      </c>
      <c r="M14" s="66">
        <f t="shared" si="4"/>
        <v>9</v>
      </c>
      <c r="N14" s="65">
        <f>VLOOKUP($A14,'Return Data'!$B$7:$R$2843,17,0)</f>
        <v>8.7863000000000007</v>
      </c>
      <c r="O14" s="66">
        <f t="shared" si="5"/>
        <v>13</v>
      </c>
      <c r="P14" s="65">
        <f>VLOOKUP($A14,'Return Data'!$B$7:$R$2843,14,0)</f>
        <v>8.1541999999999994</v>
      </c>
      <c r="Q14" s="66">
        <f t="shared" si="6"/>
        <v>13</v>
      </c>
      <c r="R14" s="65">
        <f>VLOOKUP($A14,'Return Data'!$B$7:$R$2843,16,0)</f>
        <v>8.4771000000000001</v>
      </c>
      <c r="S14" s="67">
        <f t="shared" si="7"/>
        <v>7</v>
      </c>
    </row>
    <row r="15" spans="1:19" x14ac:dyDescent="0.3">
      <c r="A15" s="82" t="s">
        <v>580</v>
      </c>
      <c r="B15" s="64">
        <f>VLOOKUP($A15,'Return Data'!$B$7:$R$2843,3,0)</f>
        <v>44321</v>
      </c>
      <c r="C15" s="65">
        <f>VLOOKUP($A15,'Return Data'!$B$7:$R$2843,4,0)</f>
        <v>19.376200000000001</v>
      </c>
      <c r="D15" s="65">
        <f>VLOOKUP($A15,'Return Data'!$B$7:$R$2843,9,0)</f>
        <v>6.7115999999999998</v>
      </c>
      <c r="E15" s="66">
        <f t="shared" si="0"/>
        <v>17</v>
      </c>
      <c r="F15" s="65">
        <f>VLOOKUP($A15,'Return Data'!$B$7:$R$2843,10,0)</f>
        <v>7.0838000000000001</v>
      </c>
      <c r="G15" s="66">
        <f t="shared" si="1"/>
        <v>7</v>
      </c>
      <c r="H15" s="65">
        <f>VLOOKUP($A15,'Return Data'!$B$7:$R$2843,11,0)</f>
        <v>4.0026000000000002</v>
      </c>
      <c r="I15" s="66">
        <f t="shared" si="2"/>
        <v>3</v>
      </c>
      <c r="J15" s="65">
        <f>VLOOKUP($A15,'Return Data'!$B$7:$R$2843,12,0)</f>
        <v>4.7709999999999999</v>
      </c>
      <c r="K15" s="66">
        <f t="shared" si="3"/>
        <v>5</v>
      </c>
      <c r="L15" s="65">
        <f>VLOOKUP($A15,'Return Data'!$B$7:$R$2843,13,0)</f>
        <v>8.4468999999999994</v>
      </c>
      <c r="M15" s="66">
        <f t="shared" si="4"/>
        <v>5</v>
      </c>
      <c r="N15" s="65">
        <f>VLOOKUP($A15,'Return Data'!$B$7:$R$2843,17,0)</f>
        <v>9.9696999999999996</v>
      </c>
      <c r="O15" s="66">
        <f t="shared" si="5"/>
        <v>2</v>
      </c>
      <c r="P15" s="65">
        <f>VLOOKUP($A15,'Return Data'!$B$7:$R$2843,14,0)</f>
        <v>9.5907999999999998</v>
      </c>
      <c r="Q15" s="66">
        <f t="shared" si="6"/>
        <v>2</v>
      </c>
      <c r="R15" s="65">
        <f>VLOOKUP($A15,'Return Data'!$B$7:$R$2843,16,0)</f>
        <v>8.4360999999999997</v>
      </c>
      <c r="S15" s="67">
        <f t="shared" si="7"/>
        <v>9</v>
      </c>
    </row>
    <row r="16" spans="1:19" x14ac:dyDescent="0.3">
      <c r="A16" s="82" t="s">
        <v>583</v>
      </c>
      <c r="B16" s="64">
        <f>VLOOKUP($A16,'Return Data'!$B$7:$R$2843,3,0)</f>
        <v>44321</v>
      </c>
      <c r="C16" s="65">
        <f>VLOOKUP($A16,'Return Data'!$B$7:$R$2843,4,0)</f>
        <v>1818.5320999999999</v>
      </c>
      <c r="D16" s="65">
        <f>VLOOKUP($A16,'Return Data'!$B$7:$R$2843,9,0)</f>
        <v>10.003299999999999</v>
      </c>
      <c r="E16" s="66">
        <f t="shared" si="0"/>
        <v>5</v>
      </c>
      <c r="F16" s="65">
        <f>VLOOKUP($A16,'Return Data'!$B$7:$R$2843,10,0)</f>
        <v>8.6381999999999994</v>
      </c>
      <c r="G16" s="66">
        <f t="shared" si="1"/>
        <v>4</v>
      </c>
      <c r="H16" s="65">
        <f>VLOOKUP($A16,'Return Data'!$B$7:$R$2843,11,0)</f>
        <v>2.3828999999999998</v>
      </c>
      <c r="I16" s="66">
        <f t="shared" si="2"/>
        <v>20</v>
      </c>
      <c r="J16" s="65">
        <f>VLOOKUP($A16,'Return Data'!$B$7:$R$2843,12,0)</f>
        <v>2.9699</v>
      </c>
      <c r="K16" s="66">
        <f t="shared" si="3"/>
        <v>20</v>
      </c>
      <c r="L16" s="65">
        <f>VLOOKUP($A16,'Return Data'!$B$7:$R$2843,13,0)</f>
        <v>7.2313999999999998</v>
      </c>
      <c r="M16" s="66">
        <f t="shared" si="4"/>
        <v>16</v>
      </c>
      <c r="N16" s="65">
        <f>VLOOKUP($A16,'Return Data'!$B$7:$R$2843,17,0)</f>
        <v>8.3629999999999995</v>
      </c>
      <c r="O16" s="66">
        <f t="shared" si="5"/>
        <v>14</v>
      </c>
      <c r="P16" s="65">
        <f>VLOOKUP($A16,'Return Data'!$B$7:$R$2843,14,0)</f>
        <v>8.1414000000000009</v>
      </c>
      <c r="Q16" s="66">
        <f t="shared" si="6"/>
        <v>14</v>
      </c>
      <c r="R16" s="65">
        <f>VLOOKUP($A16,'Return Data'!$B$7:$R$2843,16,0)</f>
        <v>7.4215999999999998</v>
      </c>
      <c r="S16" s="67">
        <f t="shared" si="7"/>
        <v>18</v>
      </c>
    </row>
    <row r="17" spans="1:19" x14ac:dyDescent="0.3">
      <c r="A17" s="82" t="s">
        <v>585</v>
      </c>
      <c r="B17" s="64">
        <f>VLOOKUP($A17,'Return Data'!$B$7:$R$2843,3,0)</f>
        <v>44321</v>
      </c>
      <c r="C17" s="65">
        <f>VLOOKUP($A17,'Return Data'!$B$7:$R$2843,4,0)</f>
        <v>50.707099999999997</v>
      </c>
      <c r="D17" s="65">
        <f>VLOOKUP($A17,'Return Data'!$B$7:$R$2843,9,0)</f>
        <v>8.9138000000000002</v>
      </c>
      <c r="E17" s="66">
        <f t="shared" si="0"/>
        <v>7</v>
      </c>
      <c r="F17" s="65">
        <f>VLOOKUP($A17,'Return Data'!$B$7:$R$2843,10,0)</f>
        <v>5.2922000000000002</v>
      </c>
      <c r="G17" s="66">
        <f t="shared" si="1"/>
        <v>16</v>
      </c>
      <c r="H17" s="65">
        <f>VLOOKUP($A17,'Return Data'!$B$7:$R$2843,11,0)</f>
        <v>3.2423999999999999</v>
      </c>
      <c r="I17" s="66">
        <f t="shared" si="2"/>
        <v>15</v>
      </c>
      <c r="J17" s="65">
        <f>VLOOKUP($A17,'Return Data'!$B$7:$R$2843,12,0)</f>
        <v>4.3007999999999997</v>
      </c>
      <c r="K17" s="66">
        <f t="shared" si="3"/>
        <v>14</v>
      </c>
      <c r="L17" s="65">
        <f>VLOOKUP($A17,'Return Data'!$B$7:$R$2843,13,0)</f>
        <v>7.9747000000000003</v>
      </c>
      <c r="M17" s="66">
        <f t="shared" si="4"/>
        <v>11</v>
      </c>
      <c r="N17" s="65">
        <f>VLOOKUP($A17,'Return Data'!$B$7:$R$2843,17,0)</f>
        <v>9.4784000000000006</v>
      </c>
      <c r="O17" s="66">
        <f t="shared" si="5"/>
        <v>6</v>
      </c>
      <c r="P17" s="65">
        <f>VLOOKUP($A17,'Return Data'!$B$7:$R$2843,14,0)</f>
        <v>8.9827999999999992</v>
      </c>
      <c r="Q17" s="66">
        <f t="shared" si="6"/>
        <v>5</v>
      </c>
      <c r="R17" s="65">
        <f>VLOOKUP($A17,'Return Data'!$B$7:$R$2843,16,0)</f>
        <v>7.5292000000000003</v>
      </c>
      <c r="S17" s="67">
        <f t="shared" si="7"/>
        <v>17</v>
      </c>
    </row>
    <row r="18" spans="1:19" x14ac:dyDescent="0.3">
      <c r="A18" s="82" t="s">
        <v>588</v>
      </c>
      <c r="B18" s="64">
        <f>VLOOKUP($A18,'Return Data'!$B$7:$R$2843,3,0)</f>
        <v>44321</v>
      </c>
      <c r="C18" s="65">
        <f>VLOOKUP($A18,'Return Data'!$B$7:$R$2843,4,0)</f>
        <v>19.561399999999999</v>
      </c>
      <c r="D18" s="65">
        <f>VLOOKUP($A18,'Return Data'!$B$7:$R$2843,9,0)</f>
        <v>7.7679999999999998</v>
      </c>
      <c r="E18" s="66">
        <f t="shared" si="0"/>
        <v>14</v>
      </c>
      <c r="F18" s="65">
        <f>VLOOKUP($A18,'Return Data'!$B$7:$R$2843,10,0)</f>
        <v>6.6753999999999998</v>
      </c>
      <c r="G18" s="66">
        <f t="shared" si="1"/>
        <v>10</v>
      </c>
      <c r="H18" s="65">
        <f>VLOOKUP($A18,'Return Data'!$B$7:$R$2843,11,0)</f>
        <v>3.7700999999999998</v>
      </c>
      <c r="I18" s="66">
        <f t="shared" si="2"/>
        <v>9</v>
      </c>
      <c r="J18" s="65">
        <f>VLOOKUP($A18,'Return Data'!$B$7:$R$2843,12,0)</f>
        <v>4.5208000000000004</v>
      </c>
      <c r="K18" s="66">
        <f t="shared" si="3"/>
        <v>9</v>
      </c>
      <c r="L18" s="65">
        <f>VLOOKUP($A18,'Return Data'!$B$7:$R$2843,13,0)</f>
        <v>8.0208999999999993</v>
      </c>
      <c r="M18" s="66">
        <f t="shared" si="4"/>
        <v>10</v>
      </c>
      <c r="N18" s="65">
        <f>VLOOKUP($A18,'Return Data'!$B$7:$R$2843,17,0)</f>
        <v>9.4924999999999997</v>
      </c>
      <c r="O18" s="66">
        <f t="shared" si="5"/>
        <v>5</v>
      </c>
      <c r="P18" s="65">
        <f>VLOOKUP($A18,'Return Data'!$B$7:$R$2843,14,0)</f>
        <v>8.4076000000000004</v>
      </c>
      <c r="Q18" s="66">
        <f t="shared" si="6"/>
        <v>12</v>
      </c>
      <c r="R18" s="65">
        <f>VLOOKUP($A18,'Return Data'!$B$7:$R$2843,16,0)</f>
        <v>5.0449000000000002</v>
      </c>
      <c r="S18" s="67">
        <f t="shared" si="7"/>
        <v>20</v>
      </c>
    </row>
    <row r="19" spans="1:19" x14ac:dyDescent="0.3">
      <c r="A19" s="82" t="s">
        <v>589</v>
      </c>
      <c r="B19" s="64">
        <f>VLOOKUP($A19,'Return Data'!$B$7:$R$2843,3,0)</f>
        <v>44321</v>
      </c>
      <c r="C19" s="65">
        <f>VLOOKUP($A19,'Return Data'!$B$7:$R$2843,4,0)</f>
        <v>27.577000000000002</v>
      </c>
      <c r="D19" s="65">
        <f>VLOOKUP($A19,'Return Data'!$B$7:$R$2843,9,0)</f>
        <v>5.7759999999999998</v>
      </c>
      <c r="E19" s="66">
        <f t="shared" si="0"/>
        <v>18</v>
      </c>
      <c r="F19" s="65">
        <f>VLOOKUP($A19,'Return Data'!$B$7:$R$2843,10,0)</f>
        <v>5.4871999999999996</v>
      </c>
      <c r="G19" s="66">
        <f t="shared" si="1"/>
        <v>15</v>
      </c>
      <c r="H19" s="65">
        <f>VLOOKUP($A19,'Return Data'!$B$7:$R$2843,11,0)</f>
        <v>2.6831</v>
      </c>
      <c r="I19" s="66">
        <f t="shared" si="2"/>
        <v>18</v>
      </c>
      <c r="J19" s="65">
        <f>VLOOKUP($A19,'Return Data'!$B$7:$R$2843,12,0)</f>
        <v>3.2732000000000001</v>
      </c>
      <c r="K19" s="66">
        <f t="shared" si="3"/>
        <v>19</v>
      </c>
      <c r="L19" s="65">
        <f>VLOOKUP($A19,'Return Data'!$B$7:$R$2843,13,0)</f>
        <v>6.2857000000000003</v>
      </c>
      <c r="M19" s="66">
        <f t="shared" si="4"/>
        <v>19</v>
      </c>
      <c r="N19" s="65">
        <f>VLOOKUP($A19,'Return Data'!$B$7:$R$2843,17,0)</f>
        <v>8.0111000000000008</v>
      </c>
      <c r="O19" s="66">
        <f t="shared" si="5"/>
        <v>15</v>
      </c>
      <c r="P19" s="65">
        <f>VLOOKUP($A19,'Return Data'!$B$7:$R$2843,14,0)</f>
        <v>8.1144999999999996</v>
      </c>
      <c r="Q19" s="66">
        <f t="shared" si="6"/>
        <v>15</v>
      </c>
      <c r="R19" s="65">
        <f>VLOOKUP($A19,'Return Data'!$B$7:$R$2843,16,0)</f>
        <v>7.5468000000000002</v>
      </c>
      <c r="S19" s="67">
        <f t="shared" si="7"/>
        <v>16</v>
      </c>
    </row>
    <row r="20" spans="1:19" x14ac:dyDescent="0.3">
      <c r="A20" s="82" t="s">
        <v>591</v>
      </c>
      <c r="B20" s="64">
        <f>VLOOKUP($A20,'Return Data'!$B$7:$R$2843,3,0)</f>
        <v>44321</v>
      </c>
      <c r="C20" s="65">
        <f>VLOOKUP($A20,'Return Data'!$B$7:$R$2843,4,0)</f>
        <v>16.2517</v>
      </c>
      <c r="D20" s="65">
        <f>VLOOKUP($A20,'Return Data'!$B$7:$R$2843,9,0)</f>
        <v>7.7752999999999997</v>
      </c>
      <c r="E20" s="66">
        <f t="shared" si="0"/>
        <v>13</v>
      </c>
      <c r="F20" s="65">
        <f>VLOOKUP($A20,'Return Data'!$B$7:$R$2843,10,0)</f>
        <v>7.3047000000000004</v>
      </c>
      <c r="G20" s="66">
        <f t="shared" si="1"/>
        <v>5</v>
      </c>
      <c r="H20" s="65">
        <f>VLOOKUP($A20,'Return Data'!$B$7:$R$2843,11,0)</f>
        <v>3.8389000000000002</v>
      </c>
      <c r="I20" s="66">
        <f t="shared" si="2"/>
        <v>8</v>
      </c>
      <c r="J20" s="65">
        <f>VLOOKUP($A20,'Return Data'!$B$7:$R$2843,12,0)</f>
        <v>4.8288000000000002</v>
      </c>
      <c r="K20" s="66">
        <f t="shared" si="3"/>
        <v>3</v>
      </c>
      <c r="L20" s="65">
        <f>VLOOKUP($A20,'Return Data'!$B$7:$R$2843,13,0)</f>
        <v>8.2177000000000007</v>
      </c>
      <c r="M20" s="66">
        <f t="shared" si="4"/>
        <v>8</v>
      </c>
      <c r="N20" s="65">
        <f>VLOOKUP($A20,'Return Data'!$B$7:$R$2843,17,0)</f>
        <v>9.8580000000000005</v>
      </c>
      <c r="O20" s="66">
        <f t="shared" si="5"/>
        <v>3</v>
      </c>
      <c r="P20" s="65">
        <f>VLOOKUP($A20,'Return Data'!$B$7:$R$2843,14,0)</f>
        <v>9.1442999999999994</v>
      </c>
      <c r="Q20" s="66">
        <f t="shared" si="6"/>
        <v>3</v>
      </c>
      <c r="R20" s="65">
        <f>VLOOKUP($A20,'Return Data'!$B$7:$R$2843,16,0)</f>
        <v>8.4623000000000008</v>
      </c>
      <c r="S20" s="67">
        <f t="shared" si="7"/>
        <v>8</v>
      </c>
    </row>
    <row r="21" spans="1:19" x14ac:dyDescent="0.3">
      <c r="A21" s="82" t="s">
        <v>593</v>
      </c>
      <c r="B21" s="64">
        <f>VLOOKUP($A21,'Return Data'!$B$7:$R$2843,3,0)</f>
        <v>44321</v>
      </c>
      <c r="C21" s="65">
        <f>VLOOKUP($A21,'Return Data'!$B$7:$R$2843,4,0)</f>
        <v>19.174299999999999</v>
      </c>
      <c r="D21" s="65">
        <f>VLOOKUP($A21,'Return Data'!$B$7:$R$2843,9,0)</f>
        <v>11.012700000000001</v>
      </c>
      <c r="E21" s="66">
        <f t="shared" si="0"/>
        <v>2</v>
      </c>
      <c r="F21" s="65">
        <f>VLOOKUP($A21,'Return Data'!$B$7:$R$2843,10,0)</f>
        <v>6.7041000000000004</v>
      </c>
      <c r="G21" s="66">
        <f t="shared" si="1"/>
        <v>9</v>
      </c>
      <c r="H21" s="65">
        <f>VLOOKUP($A21,'Return Data'!$B$7:$R$2843,11,0)</f>
        <v>3.6698</v>
      </c>
      <c r="I21" s="66">
        <f t="shared" si="2"/>
        <v>10</v>
      </c>
      <c r="J21" s="65">
        <f>VLOOKUP($A21,'Return Data'!$B$7:$R$2843,12,0)</f>
        <v>4.5563000000000002</v>
      </c>
      <c r="K21" s="66">
        <f t="shared" si="3"/>
        <v>8</v>
      </c>
      <c r="L21" s="65">
        <f>VLOOKUP($A21,'Return Data'!$B$7:$R$2843,13,0)</f>
        <v>7.7262000000000004</v>
      </c>
      <c r="M21" s="66">
        <f t="shared" si="4"/>
        <v>13</v>
      </c>
      <c r="N21" s="65">
        <f>VLOOKUP($A21,'Return Data'!$B$7:$R$2843,17,0)</f>
        <v>9.3506999999999998</v>
      </c>
      <c r="O21" s="66">
        <f t="shared" si="5"/>
        <v>9</v>
      </c>
      <c r="P21" s="65">
        <f>VLOOKUP($A21,'Return Data'!$B$7:$R$2843,14,0)</f>
        <v>8.6106999999999996</v>
      </c>
      <c r="Q21" s="66">
        <f t="shared" si="6"/>
        <v>10</v>
      </c>
      <c r="R21" s="65">
        <f>VLOOKUP($A21,'Return Data'!$B$7:$R$2843,16,0)</f>
        <v>8.3000000000000007</v>
      </c>
      <c r="S21" s="67">
        <f t="shared" si="7"/>
        <v>12</v>
      </c>
    </row>
    <row r="22" spans="1:19" x14ac:dyDescent="0.3">
      <c r="A22" s="82" t="s">
        <v>596</v>
      </c>
      <c r="B22" s="64">
        <f>VLOOKUP($A22,'Return Data'!$B$7:$R$2843,3,0)</f>
        <v>44321</v>
      </c>
      <c r="C22" s="65">
        <f>VLOOKUP($A22,'Return Data'!$B$7:$R$2843,4,0)</f>
        <v>2471.1318999999999</v>
      </c>
      <c r="D22" s="65">
        <f>VLOOKUP($A22,'Return Data'!$B$7:$R$2843,9,0)</f>
        <v>8.2555999999999994</v>
      </c>
      <c r="E22" s="66">
        <f t="shared" si="0"/>
        <v>12</v>
      </c>
      <c r="F22" s="65">
        <f>VLOOKUP($A22,'Return Data'!$B$7:$R$2843,10,0)</f>
        <v>4.7032999999999996</v>
      </c>
      <c r="G22" s="66">
        <f t="shared" si="1"/>
        <v>19</v>
      </c>
      <c r="H22" s="65">
        <f>VLOOKUP($A22,'Return Data'!$B$7:$R$2843,11,0)</f>
        <v>2.8614999999999999</v>
      </c>
      <c r="I22" s="66">
        <f t="shared" si="2"/>
        <v>17</v>
      </c>
      <c r="J22" s="65">
        <f>VLOOKUP($A22,'Return Data'!$B$7:$R$2843,12,0)</f>
        <v>3.6846999999999999</v>
      </c>
      <c r="K22" s="66">
        <f t="shared" si="3"/>
        <v>17</v>
      </c>
      <c r="L22" s="65">
        <f>VLOOKUP($A22,'Return Data'!$B$7:$R$2843,13,0)</f>
        <v>7.4450000000000003</v>
      </c>
      <c r="M22" s="66">
        <f t="shared" si="4"/>
        <v>15</v>
      </c>
      <c r="N22" s="65">
        <f>VLOOKUP($A22,'Return Data'!$B$7:$R$2843,17,0)</f>
        <v>9.0076000000000001</v>
      </c>
      <c r="O22" s="66">
        <f t="shared" si="5"/>
        <v>11</v>
      </c>
      <c r="P22" s="65">
        <f>VLOOKUP($A22,'Return Data'!$B$7:$R$2843,14,0)</f>
        <v>8.5060000000000002</v>
      </c>
      <c r="Q22" s="66">
        <f t="shared" si="6"/>
        <v>11</v>
      </c>
      <c r="R22" s="65">
        <f>VLOOKUP($A22,'Return Data'!$B$7:$R$2843,16,0)</f>
        <v>8.1271000000000004</v>
      </c>
      <c r="S22" s="67">
        <f t="shared" si="7"/>
        <v>14</v>
      </c>
    </row>
    <row r="23" spans="1:19" x14ac:dyDescent="0.3">
      <c r="A23" s="82" t="s">
        <v>597</v>
      </c>
      <c r="B23" s="64">
        <f>VLOOKUP($A23,'Return Data'!$B$7:$R$2843,3,0)</f>
        <v>44321</v>
      </c>
      <c r="C23" s="65">
        <f>VLOOKUP($A23,'Return Data'!$B$7:$R$2843,4,0)</f>
        <v>34.025599999999997</v>
      </c>
      <c r="D23" s="65">
        <f>VLOOKUP($A23,'Return Data'!$B$7:$R$2843,9,0)</f>
        <v>3.6726000000000001</v>
      </c>
      <c r="E23" s="66">
        <f t="shared" si="0"/>
        <v>20</v>
      </c>
      <c r="F23" s="65">
        <f>VLOOKUP($A23,'Return Data'!$B$7:$R$2843,10,0)</f>
        <v>3.8763999999999998</v>
      </c>
      <c r="G23" s="66">
        <f t="shared" si="1"/>
        <v>20</v>
      </c>
      <c r="H23" s="65">
        <f>VLOOKUP($A23,'Return Data'!$B$7:$R$2843,11,0)</f>
        <v>3.3094999999999999</v>
      </c>
      <c r="I23" s="66">
        <f t="shared" si="2"/>
        <v>14</v>
      </c>
      <c r="J23" s="65">
        <f>VLOOKUP($A23,'Return Data'!$B$7:$R$2843,12,0)</f>
        <v>3.8855</v>
      </c>
      <c r="K23" s="66">
        <f t="shared" si="3"/>
        <v>16</v>
      </c>
      <c r="L23" s="65">
        <f>VLOOKUP($A23,'Return Data'!$B$7:$R$2843,13,0)</f>
        <v>6.1052</v>
      </c>
      <c r="M23" s="66">
        <f t="shared" si="4"/>
        <v>20</v>
      </c>
      <c r="N23" s="65">
        <f>VLOOKUP($A23,'Return Data'!$B$7:$R$2843,17,0)</f>
        <v>7.8350999999999997</v>
      </c>
      <c r="O23" s="66">
        <f t="shared" si="5"/>
        <v>16</v>
      </c>
      <c r="P23" s="65">
        <f>VLOOKUP($A23,'Return Data'!$B$7:$R$2843,14,0)</f>
        <v>7.8909000000000002</v>
      </c>
      <c r="Q23" s="66">
        <f t="shared" si="6"/>
        <v>16</v>
      </c>
      <c r="R23" s="65">
        <f>VLOOKUP($A23,'Return Data'!$B$7:$R$2843,16,0)</f>
        <v>7.774</v>
      </c>
      <c r="S23" s="67">
        <f t="shared" si="7"/>
        <v>15</v>
      </c>
    </row>
    <row r="24" spans="1:19" x14ac:dyDescent="0.3">
      <c r="A24" s="82" t="s">
        <v>600</v>
      </c>
      <c r="B24" s="64">
        <f>VLOOKUP($A24,'Return Data'!$B$7:$R$2843,3,0)</f>
        <v>44321</v>
      </c>
      <c r="C24" s="65">
        <f>VLOOKUP($A24,'Return Data'!$B$7:$R$2843,4,0)</f>
        <v>11.309900000000001</v>
      </c>
      <c r="D24" s="65">
        <f>VLOOKUP($A24,'Return Data'!$B$7:$R$2843,9,0)</f>
        <v>10.4047</v>
      </c>
      <c r="E24" s="66">
        <f t="shared" si="0"/>
        <v>3</v>
      </c>
      <c r="F24" s="65">
        <f>VLOOKUP($A24,'Return Data'!$B$7:$R$2843,10,0)</f>
        <v>6.1128</v>
      </c>
      <c r="G24" s="66">
        <f t="shared" si="1"/>
        <v>13</v>
      </c>
      <c r="H24" s="65">
        <f>VLOOKUP($A24,'Return Data'!$B$7:$R$2843,11,0)</f>
        <v>3.6025</v>
      </c>
      <c r="I24" s="66">
        <f t="shared" si="2"/>
        <v>12</v>
      </c>
      <c r="J24" s="65">
        <f>VLOOKUP($A24,'Return Data'!$B$7:$R$2843,12,0)</f>
        <v>4.4878</v>
      </c>
      <c r="K24" s="66">
        <f t="shared" si="3"/>
        <v>10</v>
      </c>
      <c r="L24" s="65">
        <f>VLOOKUP($A24,'Return Data'!$B$7:$R$2843,13,0)</f>
        <v>8.7814999999999994</v>
      </c>
      <c r="M24" s="66">
        <f t="shared" si="4"/>
        <v>4</v>
      </c>
      <c r="N24" s="65"/>
      <c r="O24" s="66"/>
      <c r="P24" s="65"/>
      <c r="Q24" s="66"/>
      <c r="R24" s="65">
        <f>VLOOKUP($A24,'Return Data'!$B$7:$R$2843,16,0)</f>
        <v>8.1565999999999992</v>
      </c>
      <c r="S24" s="67">
        <f t="shared" si="7"/>
        <v>13</v>
      </c>
    </row>
    <row r="25" spans="1:19" x14ac:dyDescent="0.3">
      <c r="A25" s="82" t="s">
        <v>602</v>
      </c>
      <c r="B25" s="64">
        <f>VLOOKUP($A25,'Return Data'!$B$7:$R$2843,3,0)</f>
        <v>44321</v>
      </c>
      <c r="C25" s="65">
        <f>VLOOKUP($A25,'Return Data'!$B$7:$R$2843,4,0)</f>
        <v>16.232500000000002</v>
      </c>
      <c r="D25" s="65">
        <f>VLOOKUP($A25,'Return Data'!$B$7:$R$2843,9,0)</f>
        <v>5.7081</v>
      </c>
      <c r="E25" s="66">
        <f t="shared" si="0"/>
        <v>19</v>
      </c>
      <c r="F25" s="65">
        <f>VLOOKUP($A25,'Return Data'!$B$7:$R$2843,10,0)</f>
        <v>4.8571999999999997</v>
      </c>
      <c r="G25" s="66">
        <f t="shared" si="1"/>
        <v>18</v>
      </c>
      <c r="H25" s="65">
        <f>VLOOKUP($A25,'Return Data'!$B$7:$R$2843,11,0)</f>
        <v>2.6558000000000002</v>
      </c>
      <c r="I25" s="66">
        <f t="shared" si="2"/>
        <v>19</v>
      </c>
      <c r="J25" s="65">
        <f>VLOOKUP($A25,'Return Data'!$B$7:$R$2843,12,0)</f>
        <v>3.4973999999999998</v>
      </c>
      <c r="K25" s="66">
        <f t="shared" si="3"/>
        <v>18</v>
      </c>
      <c r="L25" s="65">
        <f>VLOOKUP($A25,'Return Data'!$B$7:$R$2843,13,0)</f>
        <v>6.4642999999999997</v>
      </c>
      <c r="M25" s="66">
        <f t="shared" si="4"/>
        <v>18</v>
      </c>
      <c r="N25" s="65">
        <f>VLOOKUP($A25,'Return Data'!$B$7:$R$2843,17,0)</f>
        <v>7.5804</v>
      </c>
      <c r="O25" s="66">
        <f>RANK(N25,N$8:N$27,0)</f>
        <v>17</v>
      </c>
      <c r="P25" s="65">
        <f>VLOOKUP($A25,'Return Data'!$B$7:$R$2843,14,0)</f>
        <v>4.4470999999999998</v>
      </c>
      <c r="Q25" s="66">
        <f>RANK(P25,P$8:P$27,0)</f>
        <v>17</v>
      </c>
      <c r="R25" s="65">
        <f>VLOOKUP($A25,'Return Data'!$B$7:$R$2843,16,0)</f>
        <v>6.9054000000000002</v>
      </c>
      <c r="S25" s="67">
        <f t="shared" si="7"/>
        <v>19</v>
      </c>
    </row>
    <row r="26" spans="1:19" x14ac:dyDescent="0.3">
      <c r="A26" s="82" t="s">
        <v>714</v>
      </c>
      <c r="B26" s="64">
        <f>VLOOKUP($A26,'Return Data'!$B$7:$R$2843,3,0)</f>
        <v>44321</v>
      </c>
      <c r="C26" s="65">
        <f>VLOOKUP($A26,'Return Data'!$B$7:$R$2843,4,0)</f>
        <v>1126.5749000000001</v>
      </c>
      <c r="D26" s="65">
        <f>VLOOKUP($A26,'Return Data'!$B$7:$R$2843,9,0)</f>
        <v>8.3757000000000001</v>
      </c>
      <c r="E26" s="66">
        <f t="shared" si="0"/>
        <v>10</v>
      </c>
      <c r="F26" s="65">
        <f>VLOOKUP($A26,'Return Data'!$B$7:$R$2843,10,0)</f>
        <v>8.7186000000000003</v>
      </c>
      <c r="G26" s="66">
        <f t="shared" si="1"/>
        <v>3</v>
      </c>
      <c r="H26" s="65">
        <f>VLOOKUP($A26,'Return Data'!$B$7:$R$2843,11,0)</f>
        <v>5.0891000000000002</v>
      </c>
      <c r="I26" s="66">
        <f t="shared" si="2"/>
        <v>1</v>
      </c>
      <c r="J26" s="65">
        <f>VLOOKUP($A26,'Return Data'!$B$7:$R$2843,12,0)</f>
        <v>5.6314000000000002</v>
      </c>
      <c r="K26" s="66">
        <f t="shared" si="3"/>
        <v>1</v>
      </c>
      <c r="L26" s="65">
        <f>VLOOKUP($A26,'Return Data'!$B$7:$R$2843,13,0)</f>
        <v>9.2121999999999993</v>
      </c>
      <c r="M26" s="66">
        <f t="shared" ref="M26:M27" si="8">RANK(L26,L$8:L$27,0)</f>
        <v>1</v>
      </c>
      <c r="N26" s="65"/>
      <c r="O26" s="66"/>
      <c r="P26" s="65"/>
      <c r="Q26" s="66"/>
      <c r="R26" s="65">
        <f>VLOOKUP($A26,'Return Data'!$B$7:$R$2843,16,0)</f>
        <v>9.1933000000000007</v>
      </c>
      <c r="S26" s="67">
        <f t="shared" si="7"/>
        <v>2</v>
      </c>
    </row>
    <row r="27" spans="1:19" x14ac:dyDescent="0.3">
      <c r="A27" s="82" t="s">
        <v>715</v>
      </c>
      <c r="B27" s="64">
        <f>VLOOKUP($A27,'Return Data'!$B$7:$R$2843,3,0)</f>
        <v>44321</v>
      </c>
      <c r="C27" s="65">
        <f>VLOOKUP($A27,'Return Data'!$B$7:$R$2843,4,0)</f>
        <v>1146.4251999999999</v>
      </c>
      <c r="D27" s="65">
        <f>VLOOKUP($A27,'Return Data'!$B$7:$R$2843,9,0)</f>
        <v>10.1335</v>
      </c>
      <c r="E27" s="66">
        <f t="shared" si="0"/>
        <v>4</v>
      </c>
      <c r="F27" s="65">
        <f>VLOOKUP($A27,'Return Data'!$B$7:$R$2843,10,0)</f>
        <v>11.2163</v>
      </c>
      <c r="G27" s="66">
        <f t="shared" si="1"/>
        <v>1</v>
      </c>
      <c r="H27" s="65">
        <f>VLOOKUP($A27,'Return Data'!$B$7:$R$2843,11,0)</f>
        <v>3.9001999999999999</v>
      </c>
      <c r="I27" s="66">
        <f t="shared" si="2"/>
        <v>6</v>
      </c>
      <c r="J27" s="65">
        <f>VLOOKUP($A27,'Return Data'!$B$7:$R$2843,12,0)</f>
        <v>4.4211999999999998</v>
      </c>
      <c r="K27" s="66">
        <f t="shared" si="3"/>
        <v>12</v>
      </c>
      <c r="L27" s="65">
        <f>VLOOKUP($A27,'Return Data'!$B$7:$R$2843,13,0)</f>
        <v>9.1622000000000003</v>
      </c>
      <c r="M27" s="66">
        <f t="shared" si="8"/>
        <v>2</v>
      </c>
      <c r="N27" s="65"/>
      <c r="O27" s="66"/>
      <c r="P27" s="65"/>
      <c r="Q27" s="66"/>
      <c r="R27" s="65">
        <f>VLOOKUP($A27,'Return Data'!$B$7:$R$2843,16,0)</f>
        <v>10.617100000000001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8.2216399999999972</v>
      </c>
      <c r="E29" s="88"/>
      <c r="F29" s="89">
        <f>AVERAGE(F8:F27)</f>
        <v>6.7125549999999992</v>
      </c>
      <c r="G29" s="88"/>
      <c r="H29" s="89">
        <f>AVERAGE(H8:H27)</f>
        <v>3.5746799999999999</v>
      </c>
      <c r="I29" s="88"/>
      <c r="J29" s="89">
        <f>AVERAGE(J8:J27)</f>
        <v>4.33392</v>
      </c>
      <c r="K29" s="88"/>
      <c r="L29" s="89">
        <f>AVERAGE(L8:L27)</f>
        <v>7.8402799999999999</v>
      </c>
      <c r="M29" s="88"/>
      <c r="N29" s="89">
        <f>AVERAGE(N8:N27)</f>
        <v>9.1596117647058826</v>
      </c>
      <c r="O29" s="88"/>
      <c r="P29" s="89">
        <f>AVERAGE(P8:P27)</f>
        <v>8.5100294117647053</v>
      </c>
      <c r="Q29" s="88"/>
      <c r="R29" s="89">
        <f>AVERAGE(R8:R27)</f>
        <v>8.1758699999999997</v>
      </c>
      <c r="S29" s="90"/>
    </row>
    <row r="30" spans="1:19" x14ac:dyDescent="0.3">
      <c r="A30" s="87" t="s">
        <v>28</v>
      </c>
      <c r="B30" s="88"/>
      <c r="C30" s="88"/>
      <c r="D30" s="89">
        <f>MIN(D8:D27)</f>
        <v>3.6726000000000001</v>
      </c>
      <c r="E30" s="88"/>
      <c r="F30" s="89">
        <f>MIN(F8:F27)</f>
        <v>3.8763999999999998</v>
      </c>
      <c r="G30" s="88"/>
      <c r="H30" s="89">
        <f>MIN(H8:H27)</f>
        <v>2.3828999999999998</v>
      </c>
      <c r="I30" s="88"/>
      <c r="J30" s="89">
        <f>MIN(J8:J27)</f>
        <v>2.9699</v>
      </c>
      <c r="K30" s="88"/>
      <c r="L30" s="89">
        <f>MIN(L8:L27)</f>
        <v>6.1052</v>
      </c>
      <c r="M30" s="88"/>
      <c r="N30" s="89">
        <f>MIN(N8:N27)</f>
        <v>7.5804</v>
      </c>
      <c r="O30" s="88"/>
      <c r="P30" s="89">
        <f>MIN(P8:P27)</f>
        <v>4.4470999999999998</v>
      </c>
      <c r="Q30" s="88"/>
      <c r="R30" s="89">
        <f>MIN(R8:R27)</f>
        <v>5.0449000000000002</v>
      </c>
      <c r="S30" s="90"/>
    </row>
    <row r="31" spans="1:19" ht="15" thickBot="1" x14ac:dyDescent="0.35">
      <c r="A31" s="91" t="s">
        <v>29</v>
      </c>
      <c r="B31" s="92"/>
      <c r="C31" s="92"/>
      <c r="D31" s="93">
        <f>MAX(D8:D27)</f>
        <v>11.3104</v>
      </c>
      <c r="E31" s="92"/>
      <c r="F31" s="93">
        <f>MAX(F8:F27)</f>
        <v>11.2163</v>
      </c>
      <c r="G31" s="92"/>
      <c r="H31" s="93">
        <f>MAX(H8:H27)</f>
        <v>5.0891000000000002</v>
      </c>
      <c r="I31" s="92"/>
      <c r="J31" s="93">
        <f>MAX(J8:J27)</f>
        <v>5.6314000000000002</v>
      </c>
      <c r="K31" s="92"/>
      <c r="L31" s="93">
        <f>MAX(L8:L27)</f>
        <v>9.2121999999999993</v>
      </c>
      <c r="M31" s="92"/>
      <c r="N31" s="93">
        <f>MAX(N8:N27)</f>
        <v>11.6355</v>
      </c>
      <c r="O31" s="92"/>
      <c r="P31" s="93">
        <f>MAX(P8:P27)</f>
        <v>10.262600000000001</v>
      </c>
      <c r="Q31" s="92"/>
      <c r="R31" s="93">
        <f>MAX(R8:R27)</f>
        <v>10.617100000000001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44321</v>
      </c>
      <c r="C8" s="65">
        <f>VLOOKUP($A8,'Return Data'!$B$7:$R$2843,4,0)</f>
        <v>4295.4130999999998</v>
      </c>
      <c r="D8" s="65">
        <f>VLOOKUP($A8,'Return Data'!$B$7:$R$2843,9,0)</f>
        <v>55.385300000000001</v>
      </c>
      <c r="E8" s="66">
        <f>RANK(D8,D$8:D$18,0)</f>
        <v>5</v>
      </c>
      <c r="F8" s="65">
        <f>VLOOKUP($A8,'Return Data'!$B$7:$R$2843,10,0)</f>
        <v>-2.1602000000000001</v>
      </c>
      <c r="G8" s="66">
        <f>RANK(F8,F$8:F$18,0)</f>
        <v>6</v>
      </c>
      <c r="H8" s="65">
        <f>VLOOKUP($A8,'Return Data'!$B$7:$R$2843,11,0)</f>
        <v>-18.144600000000001</v>
      </c>
      <c r="I8" s="66">
        <f>RANK(H8,H$8:H$18,0)</f>
        <v>6</v>
      </c>
      <c r="J8" s="65">
        <f>VLOOKUP($A8,'Return Data'!$B$7:$R$2843,12,0)</f>
        <v>-20.1129</v>
      </c>
      <c r="K8" s="66">
        <f>RANK(J8,J$8:J$18,0)</f>
        <v>4</v>
      </c>
      <c r="L8" s="65">
        <f>VLOOKUP($A8,'Return Data'!$B$7:$R$2843,13,0)</f>
        <v>-0.39240000000000003</v>
      </c>
      <c r="M8" s="66">
        <f>RANK(L8,L$8:L$18,0)</f>
        <v>10</v>
      </c>
      <c r="N8" s="65">
        <f>VLOOKUP($A8,'Return Data'!$B$7:$R$2843,17,0)</f>
        <v>21.750599999999999</v>
      </c>
      <c r="O8" s="66">
        <f>RANK(N8,N$8:N$18,0)</f>
        <v>2</v>
      </c>
      <c r="P8" s="65">
        <f>VLOOKUP($A8,'Return Data'!$B$7:$R$2843,14,0)</f>
        <v>13.9428</v>
      </c>
      <c r="Q8" s="66">
        <f>RANK(P8,P$8:P$18,0)</f>
        <v>3</v>
      </c>
      <c r="R8" s="65">
        <f>VLOOKUP($A8,'Return Data'!$B$7:$R$2843,16,0)</f>
        <v>6.7906000000000004</v>
      </c>
      <c r="S8" s="67">
        <f>RANK(R8,R$8:R$18,0)</f>
        <v>10</v>
      </c>
    </row>
    <row r="9" spans="1:19" x14ac:dyDescent="0.3">
      <c r="A9" s="82" t="s">
        <v>878</v>
      </c>
      <c r="B9" s="64">
        <f>VLOOKUP($A9,'Return Data'!$B$7:$R$2843,3,0)</f>
        <v>44321</v>
      </c>
      <c r="C9" s="65">
        <f>VLOOKUP($A9,'Return Data'!$B$7:$R$2843,4,0)</f>
        <v>40.735300000000002</v>
      </c>
      <c r="D9" s="65">
        <f>VLOOKUP($A9,'Return Data'!$B$7:$R$2843,9,0)</f>
        <v>54.7483</v>
      </c>
      <c r="E9" s="66">
        <f t="shared" ref="E9:E18" si="0">RANK(D9,D$8:D$18,0)</f>
        <v>9</v>
      </c>
      <c r="F9" s="65">
        <f>VLOOKUP($A9,'Return Data'!$B$7:$R$2843,10,0)</f>
        <v>-2.0535999999999999</v>
      </c>
      <c r="G9" s="66">
        <f t="shared" ref="G9:G18" si="1">RANK(F9,F$8:F$18,0)</f>
        <v>4</v>
      </c>
      <c r="H9" s="65">
        <f>VLOOKUP($A9,'Return Data'!$B$7:$R$2843,11,0)</f>
        <v>-17.9252</v>
      </c>
      <c r="I9" s="66">
        <f t="shared" ref="I9:I18" si="2">RANK(H9,H$8:H$18,0)</f>
        <v>2</v>
      </c>
      <c r="J9" s="65">
        <f>VLOOKUP($A9,'Return Data'!$B$7:$R$2843,12,0)</f>
        <v>-19.7361</v>
      </c>
      <c r="K9" s="66">
        <f t="shared" ref="K9:K18" si="3">RANK(J9,J$8:J$18,0)</f>
        <v>1</v>
      </c>
      <c r="L9" s="65">
        <f>VLOOKUP($A9,'Return Data'!$B$7:$R$2843,13,0)</f>
        <v>0.13009999999999999</v>
      </c>
      <c r="M9" s="66">
        <f t="shared" ref="M9:M18" si="4">RANK(L9,L$8:L$18,0)</f>
        <v>1</v>
      </c>
      <c r="N9" s="65">
        <f>VLOOKUP($A9,'Return Data'!$B$7:$R$2843,17,0)</f>
        <v>21.649000000000001</v>
      </c>
      <c r="O9" s="66">
        <f t="shared" ref="O9:O18" si="5">RANK(N9,N$8:N$18,0)</f>
        <v>4</v>
      </c>
      <c r="P9" s="65">
        <f>VLOOKUP($A9,'Return Data'!$B$7:$R$2843,14,0)</f>
        <v>13.981400000000001</v>
      </c>
      <c r="Q9" s="66">
        <f t="shared" ref="Q9:Q18" si="6">RANK(P9,P$8:P$18,0)</f>
        <v>2</v>
      </c>
      <c r="R9" s="65">
        <f>VLOOKUP($A9,'Return Data'!$B$7:$R$2843,16,0)</f>
        <v>6.8803999999999998</v>
      </c>
      <c r="S9" s="67">
        <f t="shared" ref="S9:S18" si="7">RANK(R9,R$8:R$18,0)</f>
        <v>9</v>
      </c>
    </row>
    <row r="10" spans="1:19" x14ac:dyDescent="0.3">
      <c r="A10" s="82" t="s">
        <v>881</v>
      </c>
      <c r="B10" s="64">
        <f>VLOOKUP($A10,'Return Data'!$B$7:$R$2843,3,0)</f>
        <v>44321</v>
      </c>
      <c r="C10" s="65">
        <f>VLOOKUP($A10,'Return Data'!$B$7:$R$2843,4,0)</f>
        <v>41.865200000000002</v>
      </c>
      <c r="D10" s="65">
        <f>VLOOKUP($A10,'Return Data'!$B$7:$R$2843,9,0)</f>
        <v>55.1815</v>
      </c>
      <c r="E10" s="66">
        <f t="shared" si="0"/>
        <v>8</v>
      </c>
      <c r="F10" s="65">
        <f>VLOOKUP($A10,'Return Data'!$B$7:$R$2843,10,0)</f>
        <v>-2.2248999999999999</v>
      </c>
      <c r="G10" s="66">
        <f t="shared" si="1"/>
        <v>8</v>
      </c>
      <c r="H10" s="65">
        <f>VLOOKUP($A10,'Return Data'!$B$7:$R$2843,11,0)</f>
        <v>-18.185199999999998</v>
      </c>
      <c r="I10" s="66">
        <f t="shared" si="2"/>
        <v>9</v>
      </c>
      <c r="J10" s="65">
        <f>VLOOKUP($A10,'Return Data'!$B$7:$R$2843,12,0)</f>
        <v>-20.1465</v>
      </c>
      <c r="K10" s="66">
        <f t="shared" si="3"/>
        <v>7</v>
      </c>
      <c r="L10" s="65">
        <f>VLOOKUP($A10,'Return Data'!$B$7:$R$2843,13,0)</f>
        <v>-4.1599999999999998E-2</v>
      </c>
      <c r="M10" s="66">
        <f t="shared" si="4"/>
        <v>6</v>
      </c>
      <c r="N10" s="65">
        <f>VLOOKUP($A10,'Return Data'!$B$7:$R$2843,17,0)</f>
        <v>21.246700000000001</v>
      </c>
      <c r="O10" s="66">
        <f t="shared" si="5"/>
        <v>8</v>
      </c>
      <c r="P10" s="65">
        <f>VLOOKUP($A10,'Return Data'!$B$7:$R$2843,14,0)</f>
        <v>13.597799999999999</v>
      </c>
      <c r="Q10" s="66">
        <f t="shared" si="6"/>
        <v>11</v>
      </c>
      <c r="R10" s="65">
        <f>VLOOKUP($A10,'Return Data'!$B$7:$R$2843,16,0)</f>
        <v>8.1791</v>
      </c>
      <c r="S10" s="67">
        <f t="shared" si="7"/>
        <v>7</v>
      </c>
    </row>
    <row r="11" spans="1:19" x14ac:dyDescent="0.3">
      <c r="A11" s="82" t="s">
        <v>883</v>
      </c>
      <c r="B11" s="64">
        <f>VLOOKUP($A11,'Return Data'!$B$7:$R$2843,3,0)</f>
        <v>44321</v>
      </c>
      <c r="C11" s="65">
        <f>VLOOKUP($A11,'Return Data'!$B$7:$R$2843,4,0)</f>
        <v>41.770299999999999</v>
      </c>
      <c r="D11" s="65">
        <f>VLOOKUP($A11,'Return Data'!$B$7:$R$2843,9,0)</f>
        <v>55.229799999999997</v>
      </c>
      <c r="E11" s="66">
        <f t="shared" si="0"/>
        <v>7</v>
      </c>
      <c r="F11" s="65">
        <f>VLOOKUP($A11,'Return Data'!$B$7:$R$2843,10,0)</f>
        <v>-2.2789000000000001</v>
      </c>
      <c r="G11" s="66">
        <f t="shared" si="1"/>
        <v>9</v>
      </c>
      <c r="H11" s="65">
        <f>VLOOKUP($A11,'Return Data'!$B$7:$R$2843,11,0)</f>
        <v>-18.182200000000002</v>
      </c>
      <c r="I11" s="66">
        <f t="shared" si="2"/>
        <v>8</v>
      </c>
      <c r="J11" s="65">
        <f>VLOOKUP($A11,'Return Data'!$B$7:$R$2843,12,0)</f>
        <v>-20.171500000000002</v>
      </c>
      <c r="K11" s="66">
        <f t="shared" si="3"/>
        <v>8</v>
      </c>
      <c r="L11" s="65">
        <f>VLOOKUP($A11,'Return Data'!$B$7:$R$2843,13,0)</f>
        <v>-0.1754</v>
      </c>
      <c r="M11" s="66">
        <f t="shared" si="4"/>
        <v>8</v>
      </c>
      <c r="N11" s="65">
        <f>VLOOKUP($A11,'Return Data'!$B$7:$R$2843,17,0)</f>
        <v>21.2287</v>
      </c>
      <c r="O11" s="66">
        <f t="shared" si="5"/>
        <v>9</v>
      </c>
      <c r="P11" s="65">
        <f>VLOOKUP($A11,'Return Data'!$B$7:$R$2843,14,0)</f>
        <v>13.6252</v>
      </c>
      <c r="Q11" s="66">
        <f t="shared" si="6"/>
        <v>9</v>
      </c>
      <c r="R11" s="65">
        <f>VLOOKUP($A11,'Return Data'!$B$7:$R$2843,16,0)</f>
        <v>7.6768000000000001</v>
      </c>
      <c r="S11" s="67">
        <f t="shared" si="7"/>
        <v>8</v>
      </c>
    </row>
    <row r="12" spans="1:19" x14ac:dyDescent="0.3">
      <c r="A12" s="82" t="s">
        <v>885</v>
      </c>
      <c r="B12" s="64">
        <f>VLOOKUP($A12,'Return Data'!$B$7:$R$2843,3,0)</f>
        <v>44321</v>
      </c>
      <c r="C12" s="65">
        <f>VLOOKUP($A12,'Return Data'!$B$7:$R$2843,4,0)</f>
        <v>4334.2111999999997</v>
      </c>
      <c r="D12" s="65">
        <f>VLOOKUP($A12,'Return Data'!$B$7:$R$2843,9,0)</f>
        <v>56.179600000000001</v>
      </c>
      <c r="E12" s="66">
        <f t="shared" si="0"/>
        <v>1</v>
      </c>
      <c r="F12" s="65">
        <f>VLOOKUP($A12,'Return Data'!$B$7:$R$2843,10,0)</f>
        <v>-1.8922000000000001</v>
      </c>
      <c r="G12" s="66">
        <f t="shared" si="1"/>
        <v>2</v>
      </c>
      <c r="H12" s="65">
        <f>VLOOKUP($A12,'Return Data'!$B$7:$R$2843,11,0)</f>
        <v>-18.093299999999999</v>
      </c>
      <c r="I12" s="66">
        <f t="shared" si="2"/>
        <v>3</v>
      </c>
      <c r="J12" s="65">
        <f>VLOOKUP($A12,'Return Data'!$B$7:$R$2843,12,0)</f>
        <v>-20.073</v>
      </c>
      <c r="K12" s="66">
        <f t="shared" si="3"/>
        <v>2</v>
      </c>
      <c r="L12" s="65">
        <f>VLOOKUP($A12,'Return Data'!$B$7:$R$2843,13,0)</f>
        <v>-9.4500000000000001E-2</v>
      </c>
      <c r="M12" s="66">
        <f t="shared" si="4"/>
        <v>7</v>
      </c>
      <c r="N12" s="65">
        <f>VLOOKUP($A12,'Return Data'!$B$7:$R$2843,17,0)</f>
        <v>21.223700000000001</v>
      </c>
      <c r="O12" s="66">
        <f t="shared" si="5"/>
        <v>10</v>
      </c>
      <c r="P12" s="65">
        <f>VLOOKUP($A12,'Return Data'!$B$7:$R$2843,14,0)</f>
        <v>13.8788</v>
      </c>
      <c r="Q12" s="66">
        <f t="shared" si="6"/>
        <v>4</v>
      </c>
      <c r="R12" s="65">
        <f>VLOOKUP($A12,'Return Data'!$B$7:$R$2843,16,0)</f>
        <v>4.3178000000000001</v>
      </c>
      <c r="S12" s="67">
        <f t="shared" si="7"/>
        <v>11</v>
      </c>
    </row>
    <row r="13" spans="1:19" x14ac:dyDescent="0.3">
      <c r="A13" s="82" t="s">
        <v>887</v>
      </c>
      <c r="B13" s="64">
        <f>VLOOKUP($A13,'Return Data'!$B$7:$R$2843,3,0)</f>
        <v>44321</v>
      </c>
      <c r="C13" s="65">
        <f>VLOOKUP($A13,'Return Data'!$B$7:$R$2843,4,0)</f>
        <v>4238.5421999999999</v>
      </c>
      <c r="D13" s="65">
        <f>VLOOKUP($A13,'Return Data'!$B$7:$R$2843,9,0)</f>
        <v>55.807299999999998</v>
      </c>
      <c r="E13" s="66">
        <f t="shared" si="0"/>
        <v>3</v>
      </c>
      <c r="F13" s="65">
        <f>VLOOKUP($A13,'Return Data'!$B$7:$R$2843,10,0)</f>
        <v>-2.0367999999999999</v>
      </c>
      <c r="G13" s="66">
        <f t="shared" si="1"/>
        <v>3</v>
      </c>
      <c r="H13" s="65">
        <f>VLOOKUP($A13,'Return Data'!$B$7:$R$2843,11,0)</f>
        <v>-18.109200000000001</v>
      </c>
      <c r="I13" s="66">
        <f t="shared" si="2"/>
        <v>4</v>
      </c>
      <c r="J13" s="65">
        <f>VLOOKUP($A13,'Return Data'!$B$7:$R$2843,12,0)</f>
        <v>-20.106300000000001</v>
      </c>
      <c r="K13" s="66">
        <f t="shared" si="3"/>
        <v>3</v>
      </c>
      <c r="L13" s="65">
        <f>VLOOKUP($A13,'Return Data'!$B$7:$R$2843,13,0)</f>
        <v>6.88E-2</v>
      </c>
      <c r="M13" s="66">
        <f t="shared" si="4"/>
        <v>3</v>
      </c>
      <c r="N13" s="65">
        <f>VLOOKUP($A13,'Return Data'!$B$7:$R$2843,17,0)</f>
        <v>21.7882</v>
      </c>
      <c r="O13" s="66">
        <f t="shared" si="5"/>
        <v>1</v>
      </c>
      <c r="P13" s="65">
        <f>VLOOKUP($A13,'Return Data'!$B$7:$R$2843,14,0)</f>
        <v>13.990600000000001</v>
      </c>
      <c r="Q13" s="66">
        <f t="shared" si="6"/>
        <v>1</v>
      </c>
      <c r="R13" s="65">
        <f>VLOOKUP($A13,'Return Data'!$B$7:$R$2843,16,0)</f>
        <v>8.6305999999999994</v>
      </c>
      <c r="S13" s="67">
        <f t="shared" si="7"/>
        <v>6</v>
      </c>
    </row>
    <row r="14" spans="1:19" x14ac:dyDescent="0.3">
      <c r="A14" s="82" t="s">
        <v>889</v>
      </c>
      <c r="B14" s="64">
        <f>VLOOKUP($A14,'Return Data'!$B$7:$R$2843,3,0)</f>
        <v>44321</v>
      </c>
      <c r="C14" s="65">
        <f>VLOOKUP($A14,'Return Data'!$B$7:$R$2843,4,0)</f>
        <v>408.42090000000002</v>
      </c>
      <c r="D14" s="65">
        <f>VLOOKUP($A14,'Return Data'!$B$7:$R$2843,9,0)</f>
        <v>55.2727</v>
      </c>
      <c r="E14" s="66">
        <f t="shared" si="0"/>
        <v>6</v>
      </c>
      <c r="F14" s="65">
        <f>VLOOKUP($A14,'Return Data'!$B$7:$R$2843,10,0)</f>
        <v>-2.1654</v>
      </c>
      <c r="G14" s="66">
        <f t="shared" si="1"/>
        <v>7</v>
      </c>
      <c r="H14" s="65">
        <f>VLOOKUP($A14,'Return Data'!$B$7:$R$2843,11,0)</f>
        <v>-18.137899999999998</v>
      </c>
      <c r="I14" s="66">
        <f t="shared" si="2"/>
        <v>5</v>
      </c>
      <c r="J14" s="65">
        <f>VLOOKUP($A14,'Return Data'!$B$7:$R$2843,12,0)</f>
        <v>-20.114899999999999</v>
      </c>
      <c r="K14" s="66">
        <f t="shared" si="3"/>
        <v>5</v>
      </c>
      <c r="L14" s="65">
        <f>VLOOKUP($A14,'Return Data'!$B$7:$R$2843,13,0)</f>
        <v>-5.7999999999999996E-3</v>
      </c>
      <c r="M14" s="66">
        <f t="shared" si="4"/>
        <v>5</v>
      </c>
      <c r="N14" s="65">
        <f>VLOOKUP($A14,'Return Data'!$B$7:$R$2843,17,0)</f>
        <v>21.607500000000002</v>
      </c>
      <c r="O14" s="66">
        <f t="shared" si="5"/>
        <v>5</v>
      </c>
      <c r="P14" s="65">
        <f>VLOOKUP($A14,'Return Data'!$B$7:$R$2843,14,0)</f>
        <v>13.866199999999999</v>
      </c>
      <c r="Q14" s="66">
        <f t="shared" si="6"/>
        <v>5</v>
      </c>
      <c r="R14" s="65">
        <f>VLOOKUP($A14,'Return Data'!$B$7:$R$2843,16,0)</f>
        <v>11.7799</v>
      </c>
      <c r="S14" s="67">
        <f t="shared" si="7"/>
        <v>1</v>
      </c>
    </row>
    <row r="15" spans="1:19" x14ac:dyDescent="0.3">
      <c r="A15" s="82" t="s">
        <v>891</v>
      </c>
      <c r="B15" s="64">
        <f>VLOOKUP($A15,'Return Data'!$B$7:$R$2843,3,0)</f>
        <v>44321</v>
      </c>
      <c r="C15" s="65">
        <f>VLOOKUP($A15,'Return Data'!$B$7:$R$2843,4,0)</f>
        <v>40.954500000000003</v>
      </c>
      <c r="D15" s="65">
        <f>VLOOKUP($A15,'Return Data'!$B$7:$R$2843,9,0)</f>
        <v>48.693199999999997</v>
      </c>
      <c r="E15" s="66">
        <f t="shared" si="0"/>
        <v>11</v>
      </c>
      <c r="F15" s="65">
        <f>VLOOKUP($A15,'Return Data'!$B$7:$R$2843,10,0)</f>
        <v>-0.88829999999999998</v>
      </c>
      <c r="G15" s="66">
        <f t="shared" si="1"/>
        <v>1</v>
      </c>
      <c r="H15" s="65">
        <f>VLOOKUP($A15,'Return Data'!$B$7:$R$2843,11,0)</f>
        <v>-17.870100000000001</v>
      </c>
      <c r="I15" s="66">
        <f t="shared" si="2"/>
        <v>1</v>
      </c>
      <c r="J15" s="65">
        <f>VLOOKUP($A15,'Return Data'!$B$7:$R$2843,12,0)</f>
        <v>-20.6844</v>
      </c>
      <c r="K15" s="66">
        <f t="shared" si="3"/>
        <v>10</v>
      </c>
      <c r="L15" s="65">
        <f>VLOOKUP($A15,'Return Data'!$B$7:$R$2843,13,0)</f>
        <v>8.1100000000000005E-2</v>
      </c>
      <c r="M15" s="66">
        <f t="shared" si="4"/>
        <v>2</v>
      </c>
      <c r="N15" s="65">
        <f>VLOOKUP($A15,'Return Data'!$B$7:$R$2843,17,0)</f>
        <v>21.385100000000001</v>
      </c>
      <c r="O15" s="66">
        <f t="shared" si="5"/>
        <v>6</v>
      </c>
      <c r="P15" s="65">
        <f>VLOOKUP($A15,'Return Data'!$B$7:$R$2843,14,0)</f>
        <v>13.6936</v>
      </c>
      <c r="Q15" s="66">
        <f t="shared" si="6"/>
        <v>7</v>
      </c>
      <c r="R15" s="65">
        <f>VLOOKUP($A15,'Return Data'!$B$7:$R$2843,16,0)</f>
        <v>10.8972</v>
      </c>
      <c r="S15" s="67">
        <f t="shared" si="7"/>
        <v>3</v>
      </c>
    </row>
    <row r="16" spans="1:19" x14ac:dyDescent="0.3">
      <c r="A16" s="82" t="s">
        <v>893</v>
      </c>
      <c r="B16" s="64">
        <f>VLOOKUP($A16,'Return Data'!$B$7:$R$2843,3,0)</f>
        <v>44321</v>
      </c>
      <c r="C16" s="65">
        <f>VLOOKUP($A16,'Return Data'!$B$7:$R$2843,4,0)</f>
        <v>2029.0148999999999</v>
      </c>
      <c r="D16" s="65">
        <f>VLOOKUP($A16,'Return Data'!$B$7:$R$2843,9,0)</f>
        <v>49.101500000000001</v>
      </c>
      <c r="E16" s="66">
        <f t="shared" si="0"/>
        <v>10</v>
      </c>
      <c r="F16" s="65">
        <f>VLOOKUP($A16,'Return Data'!$B$7:$R$2843,10,0)</f>
        <v>-2.3824000000000001</v>
      </c>
      <c r="G16" s="66">
        <f t="shared" si="1"/>
        <v>10</v>
      </c>
      <c r="H16" s="65">
        <f>VLOOKUP($A16,'Return Data'!$B$7:$R$2843,11,0)</f>
        <v>-18.437899999999999</v>
      </c>
      <c r="I16" s="66">
        <f t="shared" si="2"/>
        <v>10</v>
      </c>
      <c r="J16" s="65">
        <f>VLOOKUP($A16,'Return Data'!$B$7:$R$2843,12,0)</f>
        <v>-20.454499999999999</v>
      </c>
      <c r="K16" s="66">
        <f t="shared" si="3"/>
        <v>9</v>
      </c>
      <c r="L16" s="65">
        <f>VLOOKUP($A16,'Return Data'!$B$7:$R$2843,13,0)</f>
        <v>-0.35170000000000001</v>
      </c>
      <c r="M16" s="66">
        <f t="shared" si="4"/>
        <v>9</v>
      </c>
      <c r="N16" s="65">
        <f>VLOOKUP($A16,'Return Data'!$B$7:$R$2843,17,0)</f>
        <v>21.285900000000002</v>
      </c>
      <c r="O16" s="66">
        <f t="shared" si="5"/>
        <v>7</v>
      </c>
      <c r="P16" s="65">
        <f>VLOOKUP($A16,'Return Data'!$B$7:$R$2843,14,0)</f>
        <v>13.6568</v>
      </c>
      <c r="Q16" s="66">
        <f t="shared" si="6"/>
        <v>8</v>
      </c>
      <c r="R16" s="65">
        <f>VLOOKUP($A16,'Return Data'!$B$7:$R$2843,16,0)</f>
        <v>9.7623999999999995</v>
      </c>
      <c r="S16" s="67">
        <f t="shared" si="7"/>
        <v>4</v>
      </c>
    </row>
    <row r="17" spans="1:19" x14ac:dyDescent="0.3">
      <c r="A17" s="82" t="s">
        <v>896</v>
      </c>
      <c r="B17" s="64">
        <f>VLOOKUP($A17,'Return Data'!$B$7:$R$2843,3,0)</f>
        <v>44321</v>
      </c>
      <c r="C17" s="65">
        <f>VLOOKUP($A17,'Return Data'!$B$7:$R$2843,4,0)</f>
        <v>4191.3059999999996</v>
      </c>
      <c r="D17" s="65">
        <f>VLOOKUP($A17,'Return Data'!$B$7:$R$2843,9,0)</f>
        <v>55.406599999999997</v>
      </c>
      <c r="E17" s="66">
        <f t="shared" si="0"/>
        <v>4</v>
      </c>
      <c r="F17" s="65">
        <f>VLOOKUP($A17,'Return Data'!$B$7:$R$2843,10,0)</f>
        <v>-2.1539999999999999</v>
      </c>
      <c r="G17" s="66">
        <f t="shared" si="1"/>
        <v>5</v>
      </c>
      <c r="H17" s="65">
        <f>VLOOKUP($A17,'Return Data'!$B$7:$R$2843,11,0)</f>
        <v>-18.1739</v>
      </c>
      <c r="I17" s="66">
        <f t="shared" si="2"/>
        <v>7</v>
      </c>
      <c r="J17" s="65">
        <f>VLOOKUP($A17,'Return Data'!$B$7:$R$2843,12,0)</f>
        <v>-20.1448</v>
      </c>
      <c r="K17" s="66">
        <f t="shared" si="3"/>
        <v>6</v>
      </c>
      <c r="L17" s="65">
        <f>VLOOKUP($A17,'Return Data'!$B$7:$R$2843,13,0)</f>
        <v>6.1000000000000004E-3</v>
      </c>
      <c r="M17" s="66">
        <f t="shared" si="4"/>
        <v>4</v>
      </c>
      <c r="N17" s="65">
        <f>VLOOKUP($A17,'Return Data'!$B$7:$R$2843,17,0)</f>
        <v>21.656099999999999</v>
      </c>
      <c r="O17" s="66">
        <f t="shared" si="5"/>
        <v>3</v>
      </c>
      <c r="P17" s="65">
        <f>VLOOKUP($A17,'Return Data'!$B$7:$R$2843,14,0)</f>
        <v>13.8538</v>
      </c>
      <c r="Q17" s="66">
        <f t="shared" si="6"/>
        <v>6</v>
      </c>
      <c r="R17" s="65">
        <f>VLOOKUP($A17,'Return Data'!$B$7:$R$2843,16,0)</f>
        <v>9.1885999999999992</v>
      </c>
      <c r="S17" s="67">
        <f t="shared" si="7"/>
        <v>5</v>
      </c>
    </row>
    <row r="18" spans="1:19" x14ac:dyDescent="0.3">
      <c r="A18" s="82" t="s">
        <v>897</v>
      </c>
      <c r="B18" s="64">
        <f>VLOOKUP($A18,'Return Data'!$B$7:$R$2843,3,0)</f>
        <v>44321</v>
      </c>
      <c r="C18" s="65">
        <f>VLOOKUP($A18,'Return Data'!$B$7:$R$2843,4,0)</f>
        <v>40.957299999999996</v>
      </c>
      <c r="D18" s="65">
        <f>VLOOKUP($A18,'Return Data'!$B$7:$R$2843,9,0)</f>
        <v>55.882800000000003</v>
      </c>
      <c r="E18" s="66">
        <f t="shared" si="0"/>
        <v>2</v>
      </c>
      <c r="F18" s="65">
        <f>VLOOKUP($A18,'Return Data'!$B$7:$R$2843,10,0)</f>
        <v>-2.7576000000000001</v>
      </c>
      <c r="G18" s="66">
        <f t="shared" si="1"/>
        <v>11</v>
      </c>
      <c r="H18" s="65">
        <f>VLOOKUP($A18,'Return Data'!$B$7:$R$2843,11,0)</f>
        <v>-18.976099999999999</v>
      </c>
      <c r="I18" s="66">
        <f t="shared" si="2"/>
        <v>11</v>
      </c>
      <c r="J18" s="65">
        <f>VLOOKUP($A18,'Return Data'!$B$7:$R$2843,12,0)</f>
        <v>-20.910699999999999</v>
      </c>
      <c r="K18" s="66">
        <f t="shared" si="3"/>
        <v>11</v>
      </c>
      <c r="L18" s="65">
        <f>VLOOKUP($A18,'Return Data'!$B$7:$R$2843,13,0)</f>
        <v>-0.62429999999999997</v>
      </c>
      <c r="M18" s="66">
        <f t="shared" si="4"/>
        <v>11</v>
      </c>
      <c r="N18" s="65">
        <f>VLOOKUP($A18,'Return Data'!$B$7:$R$2843,17,0)</f>
        <v>21.092500000000001</v>
      </c>
      <c r="O18" s="66">
        <f t="shared" si="5"/>
        <v>11</v>
      </c>
      <c r="P18" s="65">
        <f>VLOOKUP($A18,'Return Data'!$B$7:$R$2843,14,0)</f>
        <v>13.5991</v>
      </c>
      <c r="Q18" s="66">
        <f t="shared" si="6"/>
        <v>10</v>
      </c>
      <c r="R18" s="65">
        <f>VLOOKUP($A18,'Return Data'!$B$7:$R$2843,16,0)</f>
        <v>10.978199999999999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54.262599999999992</v>
      </c>
      <c r="E20" s="88"/>
      <c r="F20" s="89">
        <f>AVERAGE(F8:F18)</f>
        <v>-2.090390909090909</v>
      </c>
      <c r="G20" s="88"/>
      <c r="H20" s="89">
        <f>AVERAGE(H8:H18)</f>
        <v>-18.203236363636364</v>
      </c>
      <c r="I20" s="88"/>
      <c r="J20" s="89">
        <f>AVERAGE(J8:J18)</f>
        <v>-20.241418181818183</v>
      </c>
      <c r="K20" s="88"/>
      <c r="L20" s="89">
        <f>AVERAGE(L8:L18)</f>
        <v>-0.12723636363636362</v>
      </c>
      <c r="M20" s="88"/>
      <c r="N20" s="89">
        <f>AVERAGE(N8:N18)</f>
        <v>21.446727272727273</v>
      </c>
      <c r="O20" s="88"/>
      <c r="P20" s="89">
        <f>AVERAGE(P8:P18)</f>
        <v>13.789645454545456</v>
      </c>
      <c r="Q20" s="88"/>
      <c r="R20" s="89">
        <f>AVERAGE(R8:R18)</f>
        <v>8.643781818181818</v>
      </c>
      <c r="S20" s="90"/>
    </row>
    <row r="21" spans="1:19" x14ac:dyDescent="0.3">
      <c r="A21" s="87" t="s">
        <v>28</v>
      </c>
      <c r="B21" s="88"/>
      <c r="C21" s="88"/>
      <c r="D21" s="89">
        <f>MIN(D8:D18)</f>
        <v>48.693199999999997</v>
      </c>
      <c r="E21" s="88"/>
      <c r="F21" s="89">
        <f>MIN(F8:F18)</f>
        <v>-2.7576000000000001</v>
      </c>
      <c r="G21" s="88"/>
      <c r="H21" s="89">
        <f>MIN(H8:H18)</f>
        <v>-18.976099999999999</v>
      </c>
      <c r="I21" s="88"/>
      <c r="J21" s="89">
        <f>MIN(J8:J18)</f>
        <v>-20.910699999999999</v>
      </c>
      <c r="K21" s="88"/>
      <c r="L21" s="89">
        <f>MIN(L8:L18)</f>
        <v>-0.62429999999999997</v>
      </c>
      <c r="M21" s="88"/>
      <c r="N21" s="89">
        <f>MIN(N8:N18)</f>
        <v>21.092500000000001</v>
      </c>
      <c r="O21" s="88"/>
      <c r="P21" s="89">
        <f>MIN(P8:P18)</f>
        <v>13.597799999999999</v>
      </c>
      <c r="Q21" s="88"/>
      <c r="R21" s="89">
        <f>MIN(R8:R18)</f>
        <v>4.3178000000000001</v>
      </c>
      <c r="S21" s="90"/>
    </row>
    <row r="22" spans="1:19" ht="15" thickBot="1" x14ac:dyDescent="0.35">
      <c r="A22" s="91" t="s">
        <v>29</v>
      </c>
      <c r="B22" s="92"/>
      <c r="C22" s="92"/>
      <c r="D22" s="93">
        <f>MAX(D8:D18)</f>
        <v>56.179600000000001</v>
      </c>
      <c r="E22" s="92"/>
      <c r="F22" s="93">
        <f>MAX(F8:F18)</f>
        <v>-0.88829999999999998</v>
      </c>
      <c r="G22" s="92"/>
      <c r="H22" s="93">
        <f>MAX(H8:H18)</f>
        <v>-17.870100000000001</v>
      </c>
      <c r="I22" s="92"/>
      <c r="J22" s="93">
        <f>MAX(J8:J18)</f>
        <v>-19.7361</v>
      </c>
      <c r="K22" s="92"/>
      <c r="L22" s="93">
        <f>MAX(L8:L18)</f>
        <v>0.13009999999999999</v>
      </c>
      <c r="M22" s="92"/>
      <c r="N22" s="93">
        <f>MAX(N8:N18)</f>
        <v>21.7882</v>
      </c>
      <c r="O22" s="92"/>
      <c r="P22" s="93">
        <f>MAX(P8:P18)</f>
        <v>13.990600000000001</v>
      </c>
      <c r="Q22" s="92"/>
      <c r="R22" s="93">
        <f>MAX(R8:R18)</f>
        <v>11.7799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44321</v>
      </c>
      <c r="C8" s="65">
        <f>VLOOKUP($A8,'Return Data'!$B$7:$R$2843,4,0)</f>
        <v>14.364699999999999</v>
      </c>
      <c r="D8" s="65">
        <f>VLOOKUP($A8,'Return Data'!$B$7:$R$2843,9,0)</f>
        <v>32.372199999999999</v>
      </c>
      <c r="E8" s="66">
        <f>RANK(D8,D$8:D$18,0)</f>
        <v>11</v>
      </c>
      <c r="F8" s="65">
        <f>VLOOKUP($A8,'Return Data'!$B$7:$R$2843,10,0)</f>
        <v>-6.4492000000000003</v>
      </c>
      <c r="G8" s="66">
        <f>RANK(F8,F$8:F$18,0)</f>
        <v>9</v>
      </c>
      <c r="H8" s="65">
        <f>VLOOKUP($A8,'Return Data'!$B$7:$R$2843,11,0)</f>
        <v>-19.282699999999998</v>
      </c>
      <c r="I8" s="66">
        <f>RANK(H8,H$8:H$18,0)</f>
        <v>8</v>
      </c>
      <c r="J8" s="65">
        <f>VLOOKUP($A8,'Return Data'!$B$7:$R$2843,12,0)</f>
        <v>-21.206199999999999</v>
      </c>
      <c r="K8" s="66">
        <f>RANK(J8,J$8:J$18,0)</f>
        <v>5</v>
      </c>
      <c r="L8" s="65">
        <f>VLOOKUP($A8,'Return Data'!$B$7:$R$2843,13,0)</f>
        <v>-3.1343000000000001</v>
      </c>
      <c r="M8" s="66">
        <f>RANK(L8,L$8:L$18,0)</f>
        <v>10</v>
      </c>
      <c r="N8" s="65">
        <f>VLOOKUP($A8,'Return Data'!$B$7:$R$2843,17,0)</f>
        <v>19.242699999999999</v>
      </c>
      <c r="O8" s="66">
        <f>RANK(N8,N$8:N$18,0)</f>
        <v>11</v>
      </c>
      <c r="P8" s="65">
        <f>VLOOKUP($A8,'Return Data'!$B$7:$R$2843,14,0)</f>
        <v>12.9407</v>
      </c>
      <c r="Q8" s="66">
        <f>RANK(P8,P$8:P$18,0)</f>
        <v>11</v>
      </c>
      <c r="R8" s="65">
        <f>VLOOKUP($A8,'Return Data'!$B$7:$R$2843,16,0)</f>
        <v>4.0461</v>
      </c>
      <c r="S8" s="67">
        <f>RANK(R8,R$8:R$18,0)</f>
        <v>7</v>
      </c>
    </row>
    <row r="9" spans="1:19" x14ac:dyDescent="0.3">
      <c r="A9" s="82" t="s">
        <v>879</v>
      </c>
      <c r="B9" s="64">
        <f>VLOOKUP($A9,'Return Data'!$B$7:$R$2843,3,0)</f>
        <v>44321</v>
      </c>
      <c r="C9" s="65">
        <f>VLOOKUP($A9,'Return Data'!$B$7:$R$2843,4,0)</f>
        <v>14.4434</v>
      </c>
      <c r="D9" s="65">
        <f>VLOOKUP($A9,'Return Data'!$B$7:$R$2843,9,0)</f>
        <v>39.7361</v>
      </c>
      <c r="E9" s="66">
        <f t="shared" ref="E9:E18" si="0">RANK(D9,D$8:D$18,0)</f>
        <v>4</v>
      </c>
      <c r="F9" s="65">
        <f>VLOOKUP($A9,'Return Data'!$B$7:$R$2843,10,0)</f>
        <v>-4.7792000000000003</v>
      </c>
      <c r="G9" s="66">
        <f t="shared" ref="G9:G18" si="1">RANK(F9,F$8:F$18,0)</f>
        <v>4</v>
      </c>
      <c r="H9" s="65">
        <f>VLOOKUP($A9,'Return Data'!$B$7:$R$2843,11,0)</f>
        <v>-17.569600000000001</v>
      </c>
      <c r="I9" s="66">
        <f t="shared" ref="I9:I18" si="2">RANK(H9,H$8:H$18,0)</f>
        <v>3</v>
      </c>
      <c r="J9" s="65">
        <f>VLOOKUP($A9,'Return Data'!$B$7:$R$2843,12,0)</f>
        <v>-20.175599999999999</v>
      </c>
      <c r="K9" s="66">
        <f t="shared" ref="K9:K18" si="3">RANK(J9,J$8:J$18,0)</f>
        <v>1</v>
      </c>
      <c r="L9" s="65">
        <f>VLOOKUP($A9,'Return Data'!$B$7:$R$2843,13,0)</f>
        <v>-2.74</v>
      </c>
      <c r="M9" s="66">
        <f t="shared" ref="M9:M18" si="4">RANK(L9,L$8:L$18,0)</f>
        <v>6</v>
      </c>
      <c r="N9" s="65">
        <f>VLOOKUP($A9,'Return Data'!$B$7:$R$2843,17,0)</f>
        <v>20.954699999999999</v>
      </c>
      <c r="O9" s="66">
        <f t="shared" ref="O9:O18" si="5">RANK(N9,N$8:N$18,0)</f>
        <v>3</v>
      </c>
      <c r="P9" s="65">
        <f>VLOOKUP($A9,'Return Data'!$B$7:$R$2843,14,0)</f>
        <v>14.077500000000001</v>
      </c>
      <c r="Q9" s="66">
        <f t="shared" ref="Q9:Q18" si="6">RANK(P9,P$8:P$18,0)</f>
        <v>2</v>
      </c>
      <c r="R9" s="65">
        <f>VLOOKUP($A9,'Return Data'!$B$7:$R$2843,16,0)</f>
        <v>3.9257</v>
      </c>
      <c r="S9" s="67">
        <f t="shared" ref="S9:S18" si="7">RANK(R9,R$8:R$18,0)</f>
        <v>8</v>
      </c>
    </row>
    <row r="10" spans="1:19" x14ac:dyDescent="0.3">
      <c r="A10" s="82" t="s">
        <v>880</v>
      </c>
      <c r="B10" s="64">
        <f>VLOOKUP($A10,'Return Data'!$B$7:$R$2843,3,0)</f>
        <v>44320</v>
      </c>
      <c r="C10" s="65">
        <f>VLOOKUP($A10,'Return Data'!$B$7:$R$2843,4,0)</f>
        <v>18.933700000000002</v>
      </c>
      <c r="D10" s="65">
        <f>VLOOKUP($A10,'Return Data'!$B$7:$R$2843,9,0)</f>
        <v>113.8481</v>
      </c>
      <c r="E10" s="66">
        <f t="shared" si="0"/>
        <v>1</v>
      </c>
      <c r="F10" s="65">
        <f>VLOOKUP($A10,'Return Data'!$B$7:$R$2843,10,0)</f>
        <v>24.2683</v>
      </c>
      <c r="G10" s="66">
        <f t="shared" si="1"/>
        <v>1</v>
      </c>
      <c r="H10" s="65">
        <f>VLOOKUP($A10,'Return Data'!$B$7:$R$2843,11,0)</f>
        <v>-16.6629</v>
      </c>
      <c r="I10" s="66">
        <f t="shared" si="2"/>
        <v>2</v>
      </c>
      <c r="J10" s="65">
        <f>VLOOKUP($A10,'Return Data'!$B$7:$R$2843,12,0)</f>
        <v>-21.672699999999999</v>
      </c>
      <c r="K10" s="66">
        <f t="shared" si="3"/>
        <v>10</v>
      </c>
      <c r="L10" s="65">
        <f>VLOOKUP($A10,'Return Data'!$B$7:$R$2843,13,0)</f>
        <v>7.0323000000000002</v>
      </c>
      <c r="M10" s="66">
        <f t="shared" si="4"/>
        <v>1</v>
      </c>
      <c r="N10" s="65">
        <f>VLOOKUP($A10,'Return Data'!$B$7:$R$2843,17,0)</f>
        <v>33.470700000000001</v>
      </c>
      <c r="O10" s="66">
        <f t="shared" si="5"/>
        <v>1</v>
      </c>
      <c r="P10" s="65">
        <f>VLOOKUP($A10,'Return Data'!$B$7:$R$2843,14,0)</f>
        <v>18.0779</v>
      </c>
      <c r="Q10" s="66">
        <f t="shared" si="6"/>
        <v>1</v>
      </c>
      <c r="R10" s="65">
        <f>VLOOKUP($A10,'Return Data'!$B$7:$R$2843,16,0)</f>
        <v>4.7888999999999999</v>
      </c>
      <c r="S10" s="67">
        <f t="shared" si="7"/>
        <v>4</v>
      </c>
    </row>
    <row r="11" spans="1:19" x14ac:dyDescent="0.3">
      <c r="A11" s="82" t="s">
        <v>882</v>
      </c>
      <c r="B11" s="64">
        <f>VLOOKUP($A11,'Return Data'!$B$7:$R$2843,3,0)</f>
        <v>44321</v>
      </c>
      <c r="C11" s="65">
        <f>VLOOKUP($A11,'Return Data'!$B$7:$R$2843,4,0)</f>
        <v>14.825900000000001</v>
      </c>
      <c r="D11" s="65">
        <f>VLOOKUP($A11,'Return Data'!$B$7:$R$2843,9,0)</f>
        <v>37.875100000000003</v>
      </c>
      <c r="E11" s="66">
        <f t="shared" si="0"/>
        <v>8</v>
      </c>
      <c r="F11" s="65">
        <f>VLOOKUP($A11,'Return Data'!$B$7:$R$2843,10,0)</f>
        <v>-6.5170000000000003</v>
      </c>
      <c r="G11" s="66">
        <f t="shared" si="1"/>
        <v>10</v>
      </c>
      <c r="H11" s="65">
        <f>VLOOKUP($A11,'Return Data'!$B$7:$R$2843,11,0)</f>
        <v>-19.1206</v>
      </c>
      <c r="I11" s="66">
        <f t="shared" si="2"/>
        <v>7</v>
      </c>
      <c r="J11" s="65">
        <f>VLOOKUP($A11,'Return Data'!$B$7:$R$2843,12,0)</f>
        <v>-21.582000000000001</v>
      </c>
      <c r="K11" s="66">
        <f t="shared" si="3"/>
        <v>8</v>
      </c>
      <c r="L11" s="65">
        <f>VLOOKUP($A11,'Return Data'!$B$7:$R$2843,13,0)</f>
        <v>-2.8702000000000001</v>
      </c>
      <c r="M11" s="66">
        <f t="shared" si="4"/>
        <v>9</v>
      </c>
      <c r="N11" s="65">
        <f>VLOOKUP($A11,'Return Data'!$B$7:$R$2843,17,0)</f>
        <v>20.521599999999999</v>
      </c>
      <c r="O11" s="66">
        <f t="shared" si="5"/>
        <v>7</v>
      </c>
      <c r="P11" s="65">
        <f>VLOOKUP($A11,'Return Data'!$B$7:$R$2843,14,0)</f>
        <v>13.2605</v>
      </c>
      <c r="Q11" s="66">
        <f t="shared" si="6"/>
        <v>7</v>
      </c>
      <c r="R11" s="65">
        <f>VLOOKUP($A11,'Return Data'!$B$7:$R$2843,16,0)</f>
        <v>4.2253999999999996</v>
      </c>
      <c r="S11" s="67">
        <f t="shared" si="7"/>
        <v>6</v>
      </c>
    </row>
    <row r="12" spans="1:19" x14ac:dyDescent="0.3">
      <c r="A12" s="82" t="s">
        <v>884</v>
      </c>
      <c r="B12" s="64">
        <f>VLOOKUP($A12,'Return Data'!$B$7:$R$2843,3,0)</f>
        <v>44321</v>
      </c>
      <c r="C12" s="65">
        <f>VLOOKUP($A12,'Return Data'!$B$7:$R$2843,4,0)</f>
        <v>15.333</v>
      </c>
      <c r="D12" s="65">
        <f>VLOOKUP($A12,'Return Data'!$B$7:$R$2843,9,0)</f>
        <v>38.313200000000002</v>
      </c>
      <c r="E12" s="66">
        <f t="shared" si="0"/>
        <v>7</v>
      </c>
      <c r="F12" s="65">
        <f>VLOOKUP($A12,'Return Data'!$B$7:$R$2843,10,0)</f>
        <v>-6.0453000000000001</v>
      </c>
      <c r="G12" s="66">
        <f t="shared" si="1"/>
        <v>7</v>
      </c>
      <c r="H12" s="65">
        <f>VLOOKUP($A12,'Return Data'!$B$7:$R$2843,11,0)</f>
        <v>-18.9024</v>
      </c>
      <c r="I12" s="66">
        <f t="shared" si="2"/>
        <v>6</v>
      </c>
      <c r="J12" s="65">
        <f>VLOOKUP($A12,'Return Data'!$B$7:$R$2843,12,0)</f>
        <v>-21.454799999999999</v>
      </c>
      <c r="K12" s="66">
        <f t="shared" si="3"/>
        <v>7</v>
      </c>
      <c r="L12" s="65">
        <f>VLOOKUP($A12,'Return Data'!$B$7:$R$2843,13,0)</f>
        <v>-3.6545000000000001</v>
      </c>
      <c r="M12" s="66">
        <f t="shared" si="4"/>
        <v>11</v>
      </c>
      <c r="N12" s="65">
        <f>VLOOKUP($A12,'Return Data'!$B$7:$R$2843,17,0)</f>
        <v>19.836600000000001</v>
      </c>
      <c r="O12" s="66">
        <f t="shared" si="5"/>
        <v>10</v>
      </c>
      <c r="P12" s="65">
        <f>VLOOKUP($A12,'Return Data'!$B$7:$R$2843,14,0)</f>
        <v>13.071300000000001</v>
      </c>
      <c r="Q12" s="66">
        <f t="shared" si="6"/>
        <v>9</v>
      </c>
      <c r="R12" s="65">
        <f>VLOOKUP($A12,'Return Data'!$B$7:$R$2843,16,0)</f>
        <v>4.5662000000000003</v>
      </c>
      <c r="S12" s="67">
        <f t="shared" si="7"/>
        <v>5</v>
      </c>
    </row>
    <row r="13" spans="1:19" x14ac:dyDescent="0.3">
      <c r="A13" s="82" t="s">
        <v>886</v>
      </c>
      <c r="B13" s="64">
        <f>VLOOKUP($A13,'Return Data'!$B$7:$R$2843,3,0)</f>
        <v>44321</v>
      </c>
      <c r="C13" s="65">
        <f>VLOOKUP($A13,'Return Data'!$B$7:$R$2843,4,0)</f>
        <v>13.0153</v>
      </c>
      <c r="D13" s="65">
        <f>VLOOKUP($A13,'Return Data'!$B$7:$R$2843,9,0)</f>
        <v>48.000900000000001</v>
      </c>
      <c r="E13" s="66">
        <f t="shared" si="0"/>
        <v>2</v>
      </c>
      <c r="F13" s="65">
        <f>VLOOKUP($A13,'Return Data'!$B$7:$R$2843,10,0)</f>
        <v>3.7843</v>
      </c>
      <c r="G13" s="66">
        <f t="shared" si="1"/>
        <v>2</v>
      </c>
      <c r="H13" s="65">
        <f>VLOOKUP($A13,'Return Data'!$B$7:$R$2843,11,0)</f>
        <v>-12.5479</v>
      </c>
      <c r="I13" s="66">
        <f t="shared" si="2"/>
        <v>1</v>
      </c>
      <c r="J13" s="65">
        <f>VLOOKUP($A13,'Return Data'!$B$7:$R$2843,12,0)</f>
        <v>-21.095400000000001</v>
      </c>
      <c r="K13" s="66">
        <f t="shared" si="3"/>
        <v>4</v>
      </c>
      <c r="L13" s="65">
        <f>VLOOKUP($A13,'Return Data'!$B$7:$R$2843,13,0)</f>
        <v>0.32369999999999999</v>
      </c>
      <c r="M13" s="66">
        <f t="shared" si="4"/>
        <v>2</v>
      </c>
      <c r="N13" s="65">
        <f>VLOOKUP($A13,'Return Data'!$B$7:$R$2843,17,0)</f>
        <v>20.872599999999998</v>
      </c>
      <c r="O13" s="66">
        <f t="shared" si="5"/>
        <v>4</v>
      </c>
      <c r="P13" s="65">
        <f>VLOOKUP($A13,'Return Data'!$B$7:$R$2843,14,0)</f>
        <v>13.138500000000001</v>
      </c>
      <c r="Q13" s="66">
        <f t="shared" si="6"/>
        <v>8</v>
      </c>
      <c r="R13" s="65">
        <f>VLOOKUP($A13,'Return Data'!$B$7:$R$2843,16,0)</f>
        <v>3.0653000000000001</v>
      </c>
      <c r="S13" s="67">
        <f t="shared" si="7"/>
        <v>11</v>
      </c>
    </row>
    <row r="14" spans="1:19" x14ac:dyDescent="0.3">
      <c r="A14" s="82" t="s">
        <v>888</v>
      </c>
      <c r="B14" s="64">
        <f>VLOOKUP($A14,'Return Data'!$B$7:$R$2843,3,0)</f>
        <v>44321</v>
      </c>
      <c r="C14" s="65">
        <f>VLOOKUP($A14,'Return Data'!$B$7:$R$2843,4,0)</f>
        <v>14.1031</v>
      </c>
      <c r="D14" s="65">
        <f>VLOOKUP($A14,'Return Data'!$B$7:$R$2843,9,0)</f>
        <v>39.346400000000003</v>
      </c>
      <c r="E14" s="66">
        <f t="shared" si="0"/>
        <v>5</v>
      </c>
      <c r="F14" s="65">
        <f>VLOOKUP($A14,'Return Data'!$B$7:$R$2843,10,0)</f>
        <v>-6.55</v>
      </c>
      <c r="G14" s="66">
        <f t="shared" si="1"/>
        <v>11</v>
      </c>
      <c r="H14" s="65">
        <f>VLOOKUP($A14,'Return Data'!$B$7:$R$2843,11,0)</f>
        <v>-19.520499999999998</v>
      </c>
      <c r="I14" s="66">
        <f t="shared" si="2"/>
        <v>10</v>
      </c>
      <c r="J14" s="65">
        <f>VLOOKUP($A14,'Return Data'!$B$7:$R$2843,12,0)</f>
        <v>-21.046399999999998</v>
      </c>
      <c r="K14" s="66">
        <f t="shared" si="3"/>
        <v>2</v>
      </c>
      <c r="L14" s="65">
        <f>VLOOKUP($A14,'Return Data'!$B$7:$R$2843,13,0)</f>
        <v>-1.6986000000000001</v>
      </c>
      <c r="M14" s="66">
        <f t="shared" si="4"/>
        <v>4</v>
      </c>
      <c r="N14" s="65">
        <f>VLOOKUP($A14,'Return Data'!$B$7:$R$2843,17,0)</f>
        <v>21.081099999999999</v>
      </c>
      <c r="O14" s="66">
        <f t="shared" si="5"/>
        <v>2</v>
      </c>
      <c r="P14" s="65">
        <f>VLOOKUP($A14,'Return Data'!$B$7:$R$2843,14,0)</f>
        <v>13.319800000000001</v>
      </c>
      <c r="Q14" s="66">
        <f t="shared" si="6"/>
        <v>5</v>
      </c>
      <c r="R14" s="65">
        <f>VLOOKUP($A14,'Return Data'!$B$7:$R$2843,16,0)</f>
        <v>3.7164000000000001</v>
      </c>
      <c r="S14" s="67">
        <f t="shared" si="7"/>
        <v>10</v>
      </c>
    </row>
    <row r="15" spans="1:19" x14ac:dyDescent="0.3">
      <c r="A15" s="82" t="s">
        <v>890</v>
      </c>
      <c r="B15" s="64">
        <f>VLOOKUP($A15,'Return Data'!$B$7:$R$2843,3,0)</f>
        <v>44321</v>
      </c>
      <c r="C15" s="65">
        <f>VLOOKUP($A15,'Return Data'!$B$7:$R$2843,4,0)</f>
        <v>19.2789</v>
      </c>
      <c r="D15" s="65">
        <f>VLOOKUP($A15,'Return Data'!$B$7:$R$2843,9,0)</f>
        <v>35.762500000000003</v>
      </c>
      <c r="E15" s="66">
        <f t="shared" si="0"/>
        <v>10</v>
      </c>
      <c r="F15" s="65">
        <f>VLOOKUP($A15,'Return Data'!$B$7:$R$2843,10,0)</f>
        <v>-3.3336999999999999</v>
      </c>
      <c r="G15" s="66">
        <f t="shared" si="1"/>
        <v>3</v>
      </c>
      <c r="H15" s="65">
        <f>VLOOKUP($A15,'Return Data'!$B$7:$R$2843,11,0)</f>
        <v>-18.0746</v>
      </c>
      <c r="I15" s="66">
        <f t="shared" si="2"/>
        <v>4</v>
      </c>
      <c r="J15" s="65">
        <f>VLOOKUP($A15,'Return Data'!$B$7:$R$2843,12,0)</f>
        <v>-21.0746</v>
      </c>
      <c r="K15" s="66">
        <f t="shared" si="3"/>
        <v>3</v>
      </c>
      <c r="L15" s="65">
        <f>VLOOKUP($A15,'Return Data'!$B$7:$R$2843,13,0)</f>
        <v>-2.7605</v>
      </c>
      <c r="M15" s="66">
        <f t="shared" si="4"/>
        <v>7</v>
      </c>
      <c r="N15" s="65">
        <f>VLOOKUP($A15,'Return Data'!$B$7:$R$2843,17,0)</f>
        <v>20.323</v>
      </c>
      <c r="O15" s="66">
        <f t="shared" si="5"/>
        <v>9</v>
      </c>
      <c r="P15" s="65">
        <f>VLOOKUP($A15,'Return Data'!$B$7:$R$2843,14,0)</f>
        <v>14.068</v>
      </c>
      <c r="Q15" s="66">
        <f t="shared" si="6"/>
        <v>3</v>
      </c>
      <c r="R15" s="65">
        <f>VLOOKUP($A15,'Return Data'!$B$7:$R$2843,16,0)</f>
        <v>6.7009999999999996</v>
      </c>
      <c r="S15" s="67">
        <f t="shared" si="7"/>
        <v>1</v>
      </c>
    </row>
    <row r="16" spans="1:19" x14ac:dyDescent="0.3">
      <c r="A16" s="82" t="s">
        <v>892</v>
      </c>
      <c r="B16" s="64">
        <f>VLOOKUP($A16,'Return Data'!$B$7:$R$2843,3,0)</f>
        <v>44321</v>
      </c>
      <c r="C16" s="65">
        <f>VLOOKUP($A16,'Return Data'!$B$7:$R$2843,4,0)</f>
        <v>19.007200000000001</v>
      </c>
      <c r="D16" s="65">
        <f>VLOOKUP($A16,'Return Data'!$B$7:$R$2843,9,0)</f>
        <v>36.635300000000001</v>
      </c>
      <c r="E16" s="66">
        <f t="shared" si="0"/>
        <v>9</v>
      </c>
      <c r="F16" s="65">
        <f>VLOOKUP($A16,'Return Data'!$B$7:$R$2843,10,0)</f>
        <v>-6.3662000000000001</v>
      </c>
      <c r="G16" s="66">
        <f t="shared" si="1"/>
        <v>8</v>
      </c>
      <c r="H16" s="65">
        <f>VLOOKUP($A16,'Return Data'!$B$7:$R$2843,11,0)</f>
        <v>-20.013400000000001</v>
      </c>
      <c r="I16" s="66">
        <f t="shared" si="2"/>
        <v>11</v>
      </c>
      <c r="J16" s="65">
        <f>VLOOKUP($A16,'Return Data'!$B$7:$R$2843,12,0)</f>
        <v>-22.225899999999999</v>
      </c>
      <c r="K16" s="66">
        <f t="shared" si="3"/>
        <v>11</v>
      </c>
      <c r="L16" s="65">
        <f>VLOOKUP($A16,'Return Data'!$B$7:$R$2843,13,0)</f>
        <v>-2.7679999999999998</v>
      </c>
      <c r="M16" s="66">
        <f t="shared" si="4"/>
        <v>8</v>
      </c>
      <c r="N16" s="65">
        <f>VLOOKUP($A16,'Return Data'!$B$7:$R$2843,17,0)</f>
        <v>20.326799999999999</v>
      </c>
      <c r="O16" s="66">
        <f t="shared" si="5"/>
        <v>8</v>
      </c>
      <c r="P16" s="65">
        <f>VLOOKUP($A16,'Return Data'!$B$7:$R$2843,14,0)</f>
        <v>12.975199999999999</v>
      </c>
      <c r="Q16" s="66">
        <f t="shared" si="6"/>
        <v>10</v>
      </c>
      <c r="R16" s="65">
        <f>VLOOKUP($A16,'Return Data'!$B$7:$R$2843,16,0)</f>
        <v>6.5186999999999999</v>
      </c>
      <c r="S16" s="67">
        <f t="shared" si="7"/>
        <v>2</v>
      </c>
    </row>
    <row r="17" spans="1:19" x14ac:dyDescent="0.3">
      <c r="A17" s="82" t="s">
        <v>894</v>
      </c>
      <c r="B17" s="64">
        <f>VLOOKUP($A17,'Return Data'!$B$7:$R$2843,3,0)</f>
        <v>44321</v>
      </c>
      <c r="C17" s="65">
        <f>VLOOKUP($A17,'Return Data'!$B$7:$R$2843,4,0)</f>
        <v>18.758299999999998</v>
      </c>
      <c r="D17" s="65">
        <f>VLOOKUP($A17,'Return Data'!$B$7:$R$2843,9,0)</f>
        <v>42.247199999999999</v>
      </c>
      <c r="E17" s="66">
        <f t="shared" si="0"/>
        <v>3</v>
      </c>
      <c r="F17" s="65">
        <f>VLOOKUP($A17,'Return Data'!$B$7:$R$2843,10,0)</f>
        <v>-5.4343000000000004</v>
      </c>
      <c r="G17" s="66">
        <f t="shared" si="1"/>
        <v>5</v>
      </c>
      <c r="H17" s="65">
        <f>VLOOKUP($A17,'Return Data'!$B$7:$R$2843,11,0)</f>
        <v>-19.283300000000001</v>
      </c>
      <c r="I17" s="66">
        <f t="shared" si="2"/>
        <v>9</v>
      </c>
      <c r="J17" s="65">
        <f>VLOOKUP($A17,'Return Data'!$B$7:$R$2843,12,0)</f>
        <v>-21.613199999999999</v>
      </c>
      <c r="K17" s="66">
        <f t="shared" si="3"/>
        <v>9</v>
      </c>
      <c r="L17" s="65">
        <f>VLOOKUP($A17,'Return Data'!$B$7:$R$2843,13,0)</f>
        <v>-0.85099999999999998</v>
      </c>
      <c r="M17" s="66">
        <f t="shared" si="4"/>
        <v>3</v>
      </c>
      <c r="N17" s="65">
        <f>VLOOKUP($A17,'Return Data'!$B$7:$R$2843,17,0)</f>
        <v>20.562100000000001</v>
      </c>
      <c r="O17" s="66">
        <f t="shared" si="5"/>
        <v>5</v>
      </c>
      <c r="P17" s="65">
        <f>VLOOKUP($A17,'Return Data'!$B$7:$R$2843,14,0)</f>
        <v>13.4773</v>
      </c>
      <c r="Q17" s="66">
        <f t="shared" si="6"/>
        <v>4</v>
      </c>
      <c r="R17" s="65">
        <f>VLOOKUP($A17,'Return Data'!$B$7:$R$2843,16,0)</f>
        <v>6.5128000000000004</v>
      </c>
      <c r="S17" s="67">
        <f t="shared" si="7"/>
        <v>3</v>
      </c>
    </row>
    <row r="18" spans="1:19" x14ac:dyDescent="0.3">
      <c r="A18" s="82" t="s">
        <v>895</v>
      </c>
      <c r="B18" s="64">
        <f>VLOOKUP($A18,'Return Data'!$B$7:$R$2843,3,0)</f>
        <v>44321</v>
      </c>
      <c r="C18" s="65">
        <f>VLOOKUP($A18,'Return Data'!$B$7:$R$2843,4,0)</f>
        <v>14.4293</v>
      </c>
      <c r="D18" s="65">
        <f>VLOOKUP($A18,'Return Data'!$B$7:$R$2843,9,0)</f>
        <v>38.384</v>
      </c>
      <c r="E18" s="66">
        <f t="shared" si="0"/>
        <v>6</v>
      </c>
      <c r="F18" s="65">
        <f>VLOOKUP($A18,'Return Data'!$B$7:$R$2843,10,0)</f>
        <v>-5.5458999999999996</v>
      </c>
      <c r="G18" s="66">
        <f t="shared" si="1"/>
        <v>6</v>
      </c>
      <c r="H18" s="65">
        <f>VLOOKUP($A18,'Return Data'!$B$7:$R$2843,11,0)</f>
        <v>-18.811399999999999</v>
      </c>
      <c r="I18" s="66">
        <f t="shared" si="2"/>
        <v>5</v>
      </c>
      <c r="J18" s="65">
        <f>VLOOKUP($A18,'Return Data'!$B$7:$R$2843,12,0)</f>
        <v>-21.332799999999999</v>
      </c>
      <c r="K18" s="66">
        <f t="shared" si="3"/>
        <v>6</v>
      </c>
      <c r="L18" s="65">
        <f>VLOOKUP($A18,'Return Data'!$B$7:$R$2843,13,0)</f>
        <v>-2.7059000000000002</v>
      </c>
      <c r="M18" s="66">
        <f t="shared" si="4"/>
        <v>5</v>
      </c>
      <c r="N18" s="65">
        <f>VLOOKUP($A18,'Return Data'!$B$7:$R$2843,17,0)</f>
        <v>20.557200000000002</v>
      </c>
      <c r="O18" s="66">
        <f t="shared" si="5"/>
        <v>6</v>
      </c>
      <c r="P18" s="65">
        <f>VLOOKUP($A18,'Return Data'!$B$7:$R$2843,14,0)</f>
        <v>13.306100000000001</v>
      </c>
      <c r="Q18" s="66">
        <f t="shared" si="6"/>
        <v>6</v>
      </c>
      <c r="R18" s="65">
        <f>VLOOKUP($A18,'Return Data'!$B$7:$R$2843,16,0)</f>
        <v>3.8719999999999999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45.683727272727282</v>
      </c>
      <c r="E20" s="88"/>
      <c r="F20" s="89">
        <f>AVERAGE(F8:F18)</f>
        <v>-2.0880181818181818</v>
      </c>
      <c r="G20" s="88"/>
      <c r="H20" s="89">
        <f>AVERAGE(H8:H18)</f>
        <v>-18.162663636363632</v>
      </c>
      <c r="I20" s="88"/>
      <c r="J20" s="89">
        <f>AVERAGE(J8:J18)</f>
        <v>-21.316327272727271</v>
      </c>
      <c r="K20" s="88"/>
      <c r="L20" s="89">
        <f>AVERAGE(L8:L18)</f>
        <v>-1.4388181818181816</v>
      </c>
      <c r="M20" s="88"/>
      <c r="N20" s="89">
        <f>AVERAGE(N8:N18)</f>
        <v>21.613554545454548</v>
      </c>
      <c r="O20" s="88"/>
      <c r="P20" s="89">
        <f>AVERAGE(P8:P18)</f>
        <v>13.792072727272728</v>
      </c>
      <c r="Q20" s="88"/>
      <c r="R20" s="89">
        <f>AVERAGE(R8:R18)</f>
        <v>4.7216818181818185</v>
      </c>
      <c r="S20" s="90"/>
    </row>
    <row r="21" spans="1:19" x14ac:dyDescent="0.3">
      <c r="A21" s="87" t="s">
        <v>28</v>
      </c>
      <c r="B21" s="88"/>
      <c r="C21" s="88"/>
      <c r="D21" s="89">
        <f>MIN(D8:D18)</f>
        <v>32.372199999999999</v>
      </c>
      <c r="E21" s="88"/>
      <c r="F21" s="89">
        <f>MIN(F8:F18)</f>
        <v>-6.55</v>
      </c>
      <c r="G21" s="88"/>
      <c r="H21" s="89">
        <f>MIN(H8:H18)</f>
        <v>-20.013400000000001</v>
      </c>
      <c r="I21" s="88"/>
      <c r="J21" s="89">
        <f>MIN(J8:J18)</f>
        <v>-22.225899999999999</v>
      </c>
      <c r="K21" s="88"/>
      <c r="L21" s="89">
        <f>MIN(L8:L18)</f>
        <v>-3.6545000000000001</v>
      </c>
      <c r="M21" s="88"/>
      <c r="N21" s="89">
        <f>MIN(N8:N18)</f>
        <v>19.242699999999999</v>
      </c>
      <c r="O21" s="88"/>
      <c r="P21" s="89">
        <f>MIN(P8:P18)</f>
        <v>12.9407</v>
      </c>
      <c r="Q21" s="88"/>
      <c r="R21" s="89">
        <f>MIN(R8:R18)</f>
        <v>3.0653000000000001</v>
      </c>
      <c r="S21" s="90"/>
    </row>
    <row r="22" spans="1:19" ht="15" thickBot="1" x14ac:dyDescent="0.35">
      <c r="A22" s="91" t="s">
        <v>29</v>
      </c>
      <c r="B22" s="92"/>
      <c r="C22" s="92"/>
      <c r="D22" s="93">
        <f>MAX(D8:D18)</f>
        <v>113.8481</v>
      </c>
      <c r="E22" s="92"/>
      <c r="F22" s="93">
        <f>MAX(F8:F18)</f>
        <v>24.2683</v>
      </c>
      <c r="G22" s="92"/>
      <c r="H22" s="93">
        <f>MAX(H8:H18)</f>
        <v>-12.5479</v>
      </c>
      <c r="I22" s="92"/>
      <c r="J22" s="93">
        <f>MAX(J8:J18)</f>
        <v>-20.175599999999999</v>
      </c>
      <c r="K22" s="92"/>
      <c r="L22" s="93">
        <f>MAX(L8:L18)</f>
        <v>7.0323000000000002</v>
      </c>
      <c r="M22" s="92"/>
      <c r="N22" s="93">
        <f>MAX(N8:N18)</f>
        <v>33.470700000000001</v>
      </c>
      <c r="O22" s="92"/>
      <c r="P22" s="93">
        <f>MAX(P8:P18)</f>
        <v>18.0779</v>
      </c>
      <c r="Q22" s="92"/>
      <c r="R22" s="93">
        <f>MAX(R8:R18)</f>
        <v>6.7009999999999996</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44321</v>
      </c>
      <c r="C8" s="65">
        <f>VLOOKUP($A8,'Return Data'!$B$7:$R$2843,4,0)</f>
        <v>16.3506</v>
      </c>
      <c r="D8" s="65">
        <f>VLOOKUP($A8,'Return Data'!$B$7:$R$2843,9,0)</f>
        <v>10.431800000000001</v>
      </c>
      <c r="E8" s="66">
        <f t="shared" ref="E8:E27" si="0">RANK(D8,D$8:D$27,0)</f>
        <v>8</v>
      </c>
      <c r="F8" s="65">
        <f>VLOOKUP($A8,'Return Data'!$B$7:$R$2843,10,0)</f>
        <v>10.4428</v>
      </c>
      <c r="G8" s="66">
        <f t="shared" ref="G8:G27" si="1">RANK(F8,F$8:F$27,0)</f>
        <v>7</v>
      </c>
      <c r="H8" s="65">
        <f>VLOOKUP($A8,'Return Data'!$B$7:$R$2843,11,0)</f>
        <v>10.153600000000001</v>
      </c>
      <c r="I8" s="66">
        <f t="shared" ref="I8:I27" si="2">RANK(H8,H$8:H$27,0)</f>
        <v>5</v>
      </c>
      <c r="J8" s="65">
        <f>VLOOKUP($A8,'Return Data'!$B$7:$R$2843,12,0)</f>
        <v>10.574400000000001</v>
      </c>
      <c r="K8" s="66">
        <f t="shared" ref="K8:K27" si="3">RANK(J8,J$8:J$27,0)</f>
        <v>4</v>
      </c>
      <c r="L8" s="65">
        <f>VLOOKUP($A8,'Return Data'!$B$7:$R$2843,13,0)</f>
        <v>13.702999999999999</v>
      </c>
      <c r="M8" s="66">
        <f t="shared" ref="M8:M27" si="4">RANK(L8,L$8:L$27,0)</f>
        <v>3</v>
      </c>
      <c r="N8" s="65">
        <f>VLOOKUP($A8,'Return Data'!$B$7:$R$2843,17,0)</f>
        <v>7.1973000000000003</v>
      </c>
      <c r="O8" s="66">
        <f>RANK(N8,N$8:N$27,0)</f>
        <v>7</v>
      </c>
      <c r="P8" s="65">
        <f>VLOOKUP($A8,'Return Data'!$B$7:$R$2843,14,0)</f>
        <v>7.0799000000000003</v>
      </c>
      <c r="Q8" s="66">
        <f>RANK(P8,P$8:P$27,0)</f>
        <v>7</v>
      </c>
      <c r="R8" s="65">
        <f>VLOOKUP($A8,'Return Data'!$B$7:$R$2843,16,0)</f>
        <v>8.4466000000000001</v>
      </c>
      <c r="S8" s="67">
        <f t="shared" ref="S8:S27" si="5">RANK(R8,R$8:R$27,0)</f>
        <v>8</v>
      </c>
    </row>
    <row r="9" spans="1:19" x14ac:dyDescent="0.3">
      <c r="A9" s="82" t="s">
        <v>654</v>
      </c>
      <c r="B9" s="64">
        <f>VLOOKUP($A9,'Return Data'!$B$7:$R$2843,3,0)</f>
        <v>44321</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-17.2606</v>
      </c>
      <c r="S9" s="67">
        <f t="shared" si="5"/>
        <v>19</v>
      </c>
    </row>
    <row r="10" spans="1:19" x14ac:dyDescent="0.3">
      <c r="A10" s="82" t="s">
        <v>656</v>
      </c>
      <c r="B10" s="64">
        <f>VLOOKUP($A10,'Return Data'!$B$7:$R$2843,3,0)</f>
        <v>44321</v>
      </c>
      <c r="C10" s="65">
        <f>VLOOKUP($A10,'Return Data'!$B$7:$R$2843,4,0)</f>
        <v>17.7742</v>
      </c>
      <c r="D10" s="65">
        <f>VLOOKUP($A10,'Return Data'!$B$7:$R$2843,9,0)</f>
        <v>10.1393</v>
      </c>
      <c r="E10" s="66">
        <f t="shared" si="0"/>
        <v>9</v>
      </c>
      <c r="F10" s="65">
        <f>VLOOKUP($A10,'Return Data'!$B$7:$R$2843,10,0)</f>
        <v>9.9253999999999998</v>
      </c>
      <c r="G10" s="66">
        <f t="shared" si="1"/>
        <v>8</v>
      </c>
      <c r="H10" s="65">
        <f>VLOOKUP($A10,'Return Data'!$B$7:$R$2843,11,0)</f>
        <v>8.3202999999999996</v>
      </c>
      <c r="I10" s="66">
        <f t="shared" si="2"/>
        <v>8</v>
      </c>
      <c r="J10" s="65">
        <f>VLOOKUP($A10,'Return Data'!$B$7:$R$2843,12,0)</f>
        <v>8.9733999999999998</v>
      </c>
      <c r="K10" s="66">
        <f t="shared" si="3"/>
        <v>9</v>
      </c>
      <c r="L10" s="65">
        <f>VLOOKUP($A10,'Return Data'!$B$7:$R$2843,13,0)</f>
        <v>10.545</v>
      </c>
      <c r="M10" s="66">
        <f t="shared" si="4"/>
        <v>9</v>
      </c>
      <c r="N10" s="65">
        <f>VLOOKUP($A10,'Return Data'!$B$7:$R$2843,17,0)</f>
        <v>7.3982999999999999</v>
      </c>
      <c r="O10" s="66">
        <f t="shared" ref="O10:O22" si="6">RANK(N10,N$8:N$27,0)</f>
        <v>6</v>
      </c>
      <c r="P10" s="65">
        <f>VLOOKUP($A10,'Return Data'!$B$7:$R$2843,14,0)</f>
        <v>7.6483999999999996</v>
      </c>
      <c r="Q10" s="66">
        <f t="shared" ref="Q10:Q22" si="7">RANK(P10,P$8:P$27,0)</f>
        <v>6</v>
      </c>
      <c r="R10" s="65">
        <f>VLOOKUP($A10,'Return Data'!$B$7:$R$2843,16,0)</f>
        <v>8.8115000000000006</v>
      </c>
      <c r="S10" s="67">
        <f t="shared" si="5"/>
        <v>5</v>
      </c>
    </row>
    <row r="11" spans="1:19" x14ac:dyDescent="0.3">
      <c r="A11" s="82" t="s">
        <v>660</v>
      </c>
      <c r="B11" s="64">
        <f>VLOOKUP($A11,'Return Data'!$B$7:$R$2843,3,0)</f>
        <v>44321</v>
      </c>
      <c r="C11" s="65">
        <f>VLOOKUP($A11,'Return Data'!$B$7:$R$2843,4,0)</f>
        <v>16.6768</v>
      </c>
      <c r="D11" s="65">
        <f>VLOOKUP($A11,'Return Data'!$B$7:$R$2843,9,0)</f>
        <v>9.3291000000000004</v>
      </c>
      <c r="E11" s="66">
        <f t="shared" si="0"/>
        <v>13</v>
      </c>
      <c r="F11" s="65">
        <f>VLOOKUP($A11,'Return Data'!$B$7:$R$2843,10,0)</f>
        <v>24.640699999999999</v>
      </c>
      <c r="G11" s="66">
        <f t="shared" si="1"/>
        <v>1</v>
      </c>
      <c r="H11" s="65">
        <f>VLOOKUP($A11,'Return Data'!$B$7:$R$2843,11,0)</f>
        <v>17.369199999999999</v>
      </c>
      <c r="I11" s="66">
        <f t="shared" si="2"/>
        <v>2</v>
      </c>
      <c r="J11" s="65">
        <f>VLOOKUP($A11,'Return Data'!$B$7:$R$2843,12,0)</f>
        <v>17.271799999999999</v>
      </c>
      <c r="K11" s="66">
        <f t="shared" si="3"/>
        <v>2</v>
      </c>
      <c r="L11" s="65">
        <f>VLOOKUP($A11,'Return Data'!$B$7:$R$2843,13,0)</f>
        <v>12.9765</v>
      </c>
      <c r="M11" s="66">
        <f t="shared" si="4"/>
        <v>6</v>
      </c>
      <c r="N11" s="65">
        <f>VLOOKUP($A11,'Return Data'!$B$7:$R$2843,17,0)</f>
        <v>5.4832000000000001</v>
      </c>
      <c r="O11" s="66">
        <f t="shared" si="6"/>
        <v>9</v>
      </c>
      <c r="P11" s="65">
        <f>VLOOKUP($A11,'Return Data'!$B$7:$R$2843,14,0)</f>
        <v>5.9546999999999999</v>
      </c>
      <c r="Q11" s="66">
        <f t="shared" si="7"/>
        <v>9</v>
      </c>
      <c r="R11" s="65">
        <f>VLOOKUP($A11,'Return Data'!$B$7:$R$2843,16,0)</f>
        <v>8.4777000000000005</v>
      </c>
      <c r="S11" s="67">
        <f t="shared" si="5"/>
        <v>7</v>
      </c>
    </row>
    <row r="12" spans="1:19" x14ac:dyDescent="0.3">
      <c r="A12" s="82" t="s">
        <v>662</v>
      </c>
      <c r="B12" s="64">
        <f>VLOOKUP($A12,'Return Data'!$B$7:$R$2843,3,0)</f>
        <v>44321</v>
      </c>
      <c r="C12" s="65">
        <f>VLOOKUP($A12,'Return Data'!$B$7:$R$2843,4,0)</f>
        <v>4.2178000000000004</v>
      </c>
      <c r="D12" s="65">
        <f>VLOOKUP($A12,'Return Data'!$B$7:$R$2843,9,0)</f>
        <v>12.678800000000001</v>
      </c>
      <c r="E12" s="66">
        <f t="shared" si="0"/>
        <v>5</v>
      </c>
      <c r="F12" s="65">
        <f>VLOOKUP($A12,'Return Data'!$B$7:$R$2843,10,0)</f>
        <v>20.018699999999999</v>
      </c>
      <c r="G12" s="66">
        <f t="shared" si="1"/>
        <v>3</v>
      </c>
      <c r="H12" s="65">
        <f>VLOOKUP($A12,'Return Data'!$B$7:$R$2843,11,0)</f>
        <v>12.0595</v>
      </c>
      <c r="I12" s="66">
        <f t="shared" si="2"/>
        <v>4</v>
      </c>
      <c r="J12" s="65">
        <f>VLOOKUP($A12,'Return Data'!$B$7:$R$2843,12,0)</f>
        <v>10.488099999999999</v>
      </c>
      <c r="K12" s="66">
        <f t="shared" si="3"/>
        <v>5</v>
      </c>
      <c r="L12" s="65">
        <f>VLOOKUP($A12,'Return Data'!$B$7:$R$2843,13,0)</f>
        <v>14.356199999999999</v>
      </c>
      <c r="M12" s="66">
        <f t="shared" si="4"/>
        <v>2</v>
      </c>
      <c r="N12" s="65">
        <f>VLOOKUP($A12,'Return Data'!$B$7:$R$2843,17,0)</f>
        <v>-43.395899999999997</v>
      </c>
      <c r="O12" s="66">
        <f t="shared" si="6"/>
        <v>17</v>
      </c>
      <c r="P12" s="65">
        <f>VLOOKUP($A12,'Return Data'!$B$7:$R$2843,14,0)</f>
        <v>-31.991599999999998</v>
      </c>
      <c r="Q12" s="66">
        <f t="shared" si="7"/>
        <v>17</v>
      </c>
      <c r="R12" s="65">
        <f>VLOOKUP($A12,'Return Data'!$B$7:$R$2843,16,0)</f>
        <v>-13.019299999999999</v>
      </c>
      <c r="S12" s="67">
        <f t="shared" si="5"/>
        <v>17</v>
      </c>
    </row>
    <row r="13" spans="1:19" x14ac:dyDescent="0.3">
      <c r="A13" s="82" t="s">
        <v>664</v>
      </c>
      <c r="B13" s="64">
        <f>VLOOKUP($A13,'Return Data'!$B$7:$R$2843,3,0)</f>
        <v>44321</v>
      </c>
      <c r="C13" s="65">
        <f>VLOOKUP($A13,'Return Data'!$B$7:$R$2843,4,0)</f>
        <v>32.077100000000002</v>
      </c>
      <c r="D13" s="65">
        <f>VLOOKUP($A13,'Return Data'!$B$7:$R$2843,9,0)</f>
        <v>5.1650999999999998</v>
      </c>
      <c r="E13" s="66">
        <f t="shared" si="0"/>
        <v>19</v>
      </c>
      <c r="F13" s="65">
        <f>VLOOKUP($A13,'Return Data'!$B$7:$R$2843,10,0)</f>
        <v>5.2507999999999999</v>
      </c>
      <c r="G13" s="66">
        <f t="shared" si="1"/>
        <v>19</v>
      </c>
      <c r="H13" s="65">
        <f>VLOOKUP($A13,'Return Data'!$B$7:$R$2843,11,0)</f>
        <v>4.6112000000000002</v>
      </c>
      <c r="I13" s="66">
        <f t="shared" si="2"/>
        <v>16</v>
      </c>
      <c r="J13" s="65">
        <f>VLOOKUP($A13,'Return Data'!$B$7:$R$2843,12,0)</f>
        <v>7.0106999999999999</v>
      </c>
      <c r="K13" s="66">
        <f t="shared" si="3"/>
        <v>14</v>
      </c>
      <c r="L13" s="65">
        <f>VLOOKUP($A13,'Return Data'!$B$7:$R$2843,13,0)</f>
        <v>7.4904999999999999</v>
      </c>
      <c r="M13" s="66">
        <f t="shared" si="4"/>
        <v>16</v>
      </c>
      <c r="N13" s="65">
        <f>VLOOKUP($A13,'Return Data'!$B$7:$R$2843,17,0)</f>
        <v>4.7686999999999999</v>
      </c>
      <c r="O13" s="66">
        <f t="shared" si="6"/>
        <v>11</v>
      </c>
      <c r="P13" s="65">
        <f>VLOOKUP($A13,'Return Data'!$B$7:$R$2843,14,0)</f>
        <v>2.8877999999999999</v>
      </c>
      <c r="Q13" s="66">
        <f t="shared" si="7"/>
        <v>13</v>
      </c>
      <c r="R13" s="65">
        <f>VLOOKUP($A13,'Return Data'!$B$7:$R$2843,16,0)</f>
        <v>7.0262000000000002</v>
      </c>
      <c r="S13" s="67">
        <f t="shared" si="5"/>
        <v>12</v>
      </c>
    </row>
    <row r="14" spans="1:19" x14ac:dyDescent="0.3">
      <c r="A14" s="82" t="s">
        <v>667</v>
      </c>
      <c r="B14" s="64">
        <f>VLOOKUP($A14,'Return Data'!$B$7:$R$2843,3,0)</f>
        <v>44321</v>
      </c>
      <c r="C14" s="65">
        <f>VLOOKUP($A14,'Return Data'!$B$7:$R$2843,4,0)</f>
        <v>22.552900000000001</v>
      </c>
      <c r="D14" s="65">
        <f>VLOOKUP($A14,'Return Data'!$B$7:$R$2843,9,0)</f>
        <v>26.328299999999999</v>
      </c>
      <c r="E14" s="66">
        <f t="shared" si="0"/>
        <v>1</v>
      </c>
      <c r="F14" s="65">
        <f>VLOOKUP($A14,'Return Data'!$B$7:$R$2843,10,0)</f>
        <v>23.138999999999999</v>
      </c>
      <c r="G14" s="66">
        <f t="shared" si="1"/>
        <v>2</v>
      </c>
      <c r="H14" s="65">
        <f>VLOOKUP($A14,'Return Data'!$B$7:$R$2843,11,0)</f>
        <v>21.584900000000001</v>
      </c>
      <c r="I14" s="66">
        <f t="shared" si="2"/>
        <v>1</v>
      </c>
      <c r="J14" s="65">
        <f>VLOOKUP($A14,'Return Data'!$B$7:$R$2843,12,0)</f>
        <v>21.269600000000001</v>
      </c>
      <c r="K14" s="66">
        <f t="shared" si="3"/>
        <v>1</v>
      </c>
      <c r="L14" s="65">
        <f>VLOOKUP($A14,'Return Data'!$B$7:$R$2843,13,0)</f>
        <v>17.386600000000001</v>
      </c>
      <c r="M14" s="66">
        <f t="shared" si="4"/>
        <v>1</v>
      </c>
      <c r="N14" s="65">
        <f>VLOOKUP($A14,'Return Data'!$B$7:$R$2843,17,0)</f>
        <v>4.9081999999999999</v>
      </c>
      <c r="O14" s="66">
        <f t="shared" si="6"/>
        <v>10</v>
      </c>
      <c r="P14" s="65">
        <f>VLOOKUP($A14,'Return Data'!$B$7:$R$2843,14,0)</f>
        <v>6.0869999999999997</v>
      </c>
      <c r="Q14" s="66">
        <f t="shared" si="7"/>
        <v>8</v>
      </c>
      <c r="R14" s="65">
        <f>VLOOKUP($A14,'Return Data'!$B$7:$R$2843,16,0)</f>
        <v>8.6084999999999994</v>
      </c>
      <c r="S14" s="67">
        <f t="shared" si="5"/>
        <v>6</v>
      </c>
    </row>
    <row r="15" spans="1:19" x14ac:dyDescent="0.3">
      <c r="A15" s="82" t="s">
        <v>675</v>
      </c>
      <c r="B15" s="64">
        <f>VLOOKUP($A15,'Return Data'!$B$7:$R$2843,3,0)</f>
        <v>44321</v>
      </c>
      <c r="C15" s="65">
        <f>VLOOKUP($A15,'Return Data'!$B$7:$R$2843,4,0)</f>
        <v>19.4101</v>
      </c>
      <c r="D15" s="65">
        <f>VLOOKUP($A15,'Return Data'!$B$7:$R$2843,9,0)</f>
        <v>12.884600000000001</v>
      </c>
      <c r="E15" s="66">
        <f t="shared" si="0"/>
        <v>4</v>
      </c>
      <c r="F15" s="65">
        <f>VLOOKUP($A15,'Return Data'!$B$7:$R$2843,10,0)</f>
        <v>9.7136999999999993</v>
      </c>
      <c r="G15" s="66">
        <f t="shared" si="1"/>
        <v>10</v>
      </c>
      <c r="H15" s="65">
        <f>VLOOKUP($A15,'Return Data'!$B$7:$R$2843,11,0)</f>
        <v>8.7195999999999998</v>
      </c>
      <c r="I15" s="66">
        <f t="shared" si="2"/>
        <v>7</v>
      </c>
      <c r="J15" s="65">
        <f>VLOOKUP($A15,'Return Data'!$B$7:$R$2843,12,0)</f>
        <v>10.112</v>
      </c>
      <c r="K15" s="66">
        <f t="shared" si="3"/>
        <v>6</v>
      </c>
      <c r="L15" s="65">
        <f>VLOOKUP($A15,'Return Data'!$B$7:$R$2843,13,0)</f>
        <v>13.290100000000001</v>
      </c>
      <c r="M15" s="66">
        <f t="shared" si="4"/>
        <v>4</v>
      </c>
      <c r="N15" s="65">
        <f>VLOOKUP($A15,'Return Data'!$B$7:$R$2843,17,0)</f>
        <v>10.3207</v>
      </c>
      <c r="O15" s="66">
        <f t="shared" si="6"/>
        <v>1</v>
      </c>
      <c r="P15" s="65">
        <f>VLOOKUP($A15,'Return Data'!$B$7:$R$2843,14,0)</f>
        <v>9.2353000000000005</v>
      </c>
      <c r="Q15" s="66">
        <f t="shared" si="7"/>
        <v>2</v>
      </c>
      <c r="R15" s="65">
        <f>VLOOKUP($A15,'Return Data'!$B$7:$R$2843,16,0)</f>
        <v>9.7654999999999994</v>
      </c>
      <c r="S15" s="67">
        <f t="shared" si="5"/>
        <v>1</v>
      </c>
    </row>
    <row r="16" spans="1:19" x14ac:dyDescent="0.3">
      <c r="A16" s="82" t="s">
        <v>677</v>
      </c>
      <c r="B16" s="64">
        <f>VLOOKUP($A16,'Return Data'!$B$7:$R$2843,3,0)</f>
        <v>44321</v>
      </c>
      <c r="C16" s="65">
        <f>VLOOKUP($A16,'Return Data'!$B$7:$R$2843,4,0)</f>
        <v>25.516300000000001</v>
      </c>
      <c r="D16" s="65">
        <f>VLOOKUP($A16,'Return Data'!$B$7:$R$2843,9,0)</f>
        <v>9.9459999999999997</v>
      </c>
      <c r="E16" s="66">
        <f t="shared" si="0"/>
        <v>10</v>
      </c>
      <c r="F16" s="65">
        <f>VLOOKUP($A16,'Return Data'!$B$7:$R$2843,10,0)</f>
        <v>7.6807999999999996</v>
      </c>
      <c r="G16" s="66">
        <f t="shared" si="1"/>
        <v>13</v>
      </c>
      <c r="H16" s="65">
        <f>VLOOKUP($A16,'Return Data'!$B$7:$R$2843,11,0)</f>
        <v>7.06</v>
      </c>
      <c r="I16" s="66">
        <f t="shared" si="2"/>
        <v>11</v>
      </c>
      <c r="J16" s="65">
        <f>VLOOKUP($A16,'Return Data'!$B$7:$R$2843,12,0)</f>
        <v>8.1433</v>
      </c>
      <c r="K16" s="66">
        <f t="shared" si="3"/>
        <v>10</v>
      </c>
      <c r="L16" s="65">
        <f>VLOOKUP($A16,'Return Data'!$B$7:$R$2843,13,0)</f>
        <v>10.585599999999999</v>
      </c>
      <c r="M16" s="66">
        <f t="shared" si="4"/>
        <v>8</v>
      </c>
      <c r="N16" s="65">
        <f>VLOOKUP($A16,'Return Data'!$B$7:$R$2843,17,0)</f>
        <v>9.9483999999999995</v>
      </c>
      <c r="O16" s="66">
        <f t="shared" si="6"/>
        <v>2</v>
      </c>
      <c r="P16" s="65">
        <f>VLOOKUP($A16,'Return Data'!$B$7:$R$2843,14,0)</f>
        <v>9.3655000000000008</v>
      </c>
      <c r="Q16" s="66">
        <f t="shared" si="7"/>
        <v>1</v>
      </c>
      <c r="R16" s="65">
        <f>VLOOKUP($A16,'Return Data'!$B$7:$R$2843,16,0)</f>
        <v>9.4710999999999999</v>
      </c>
      <c r="S16" s="67">
        <f t="shared" si="5"/>
        <v>2</v>
      </c>
    </row>
    <row r="17" spans="1:19" x14ac:dyDescent="0.3">
      <c r="A17" s="82" t="s">
        <v>679</v>
      </c>
      <c r="B17" s="64">
        <f>VLOOKUP($A17,'Return Data'!$B$7:$R$2843,3,0)</f>
        <v>44321</v>
      </c>
      <c r="C17" s="65">
        <f>VLOOKUP($A17,'Return Data'!$B$7:$R$2843,4,0)</f>
        <v>14.145099999999999</v>
      </c>
      <c r="D17" s="65">
        <f>VLOOKUP($A17,'Return Data'!$B$7:$R$2843,9,0)</f>
        <v>16.883299999999998</v>
      </c>
      <c r="E17" s="66">
        <f t="shared" si="0"/>
        <v>2</v>
      </c>
      <c r="F17" s="65">
        <f>VLOOKUP($A17,'Return Data'!$B$7:$R$2843,10,0)</f>
        <v>6.3685999999999998</v>
      </c>
      <c r="G17" s="66">
        <f t="shared" si="1"/>
        <v>18</v>
      </c>
      <c r="H17" s="65">
        <f>VLOOKUP($A17,'Return Data'!$B$7:$R$2843,11,0)</f>
        <v>7.9316000000000004</v>
      </c>
      <c r="I17" s="66">
        <f t="shared" si="2"/>
        <v>9</v>
      </c>
      <c r="J17" s="65">
        <f>VLOOKUP($A17,'Return Data'!$B$7:$R$2843,12,0)</f>
        <v>9.2284000000000006</v>
      </c>
      <c r="K17" s="66">
        <f t="shared" si="3"/>
        <v>8</v>
      </c>
      <c r="L17" s="65">
        <f>VLOOKUP($A17,'Return Data'!$B$7:$R$2843,13,0)</f>
        <v>13.1907</v>
      </c>
      <c r="M17" s="66">
        <f t="shared" si="4"/>
        <v>5</v>
      </c>
      <c r="N17" s="65">
        <f>VLOOKUP($A17,'Return Data'!$B$7:$R$2843,17,0)</f>
        <v>-3.7982999999999998</v>
      </c>
      <c r="O17" s="66">
        <f t="shared" si="6"/>
        <v>15</v>
      </c>
      <c r="P17" s="65">
        <f>VLOOKUP($A17,'Return Data'!$B$7:$R$2843,14,0)</f>
        <v>-0.51980000000000004</v>
      </c>
      <c r="Q17" s="66">
        <f t="shared" si="7"/>
        <v>15</v>
      </c>
      <c r="R17" s="65">
        <f>VLOOKUP($A17,'Return Data'!$B$7:$R$2843,16,0)</f>
        <v>4.9497</v>
      </c>
      <c r="S17" s="67">
        <f t="shared" si="5"/>
        <v>15</v>
      </c>
    </row>
    <row r="18" spans="1:19" x14ac:dyDescent="0.3">
      <c r="A18" s="82" t="s">
        <v>680</v>
      </c>
      <c r="B18" s="64">
        <f>VLOOKUP($A18,'Return Data'!$B$7:$R$2843,3,0)</f>
        <v>44321</v>
      </c>
      <c r="C18" s="65">
        <f>VLOOKUP($A18,'Return Data'!$B$7:$R$2843,4,0)</f>
        <v>13.692299999999999</v>
      </c>
      <c r="D18" s="65">
        <f>VLOOKUP($A18,'Return Data'!$B$7:$R$2843,9,0)</f>
        <v>9.6097000000000001</v>
      </c>
      <c r="E18" s="66">
        <f t="shared" si="0"/>
        <v>11</v>
      </c>
      <c r="F18" s="65">
        <f>VLOOKUP($A18,'Return Data'!$B$7:$R$2843,10,0)</f>
        <v>6.923</v>
      </c>
      <c r="G18" s="66">
        <f t="shared" si="1"/>
        <v>17</v>
      </c>
      <c r="H18" s="65">
        <f>VLOOKUP($A18,'Return Data'!$B$7:$R$2843,11,0)</f>
        <v>6.02</v>
      </c>
      <c r="I18" s="66">
        <f t="shared" si="2"/>
        <v>12</v>
      </c>
      <c r="J18" s="65">
        <f>VLOOKUP($A18,'Return Data'!$B$7:$R$2843,12,0)</f>
        <v>6.7009999999999996</v>
      </c>
      <c r="K18" s="66">
        <f t="shared" si="3"/>
        <v>16</v>
      </c>
      <c r="L18" s="65">
        <f>VLOOKUP($A18,'Return Data'!$B$7:$R$2843,13,0)</f>
        <v>9.0334000000000003</v>
      </c>
      <c r="M18" s="66">
        <f t="shared" si="4"/>
        <v>14</v>
      </c>
      <c r="N18" s="65">
        <f>VLOOKUP($A18,'Return Data'!$B$7:$R$2843,17,0)</f>
        <v>8.5115999999999996</v>
      </c>
      <c r="O18" s="66">
        <f t="shared" si="6"/>
        <v>5</v>
      </c>
      <c r="P18" s="65">
        <f>VLOOKUP($A18,'Return Data'!$B$7:$R$2843,14,0)</f>
        <v>8.1488999999999994</v>
      </c>
      <c r="Q18" s="66">
        <f t="shared" si="7"/>
        <v>4</v>
      </c>
      <c r="R18" s="65">
        <f>VLOOKUP($A18,'Return Data'!$B$7:$R$2843,16,0)</f>
        <v>7.8167999999999997</v>
      </c>
      <c r="S18" s="67">
        <f t="shared" si="5"/>
        <v>9</v>
      </c>
    </row>
    <row r="19" spans="1:19" x14ac:dyDescent="0.3">
      <c r="A19" s="82" t="s">
        <v>683</v>
      </c>
      <c r="B19" s="64">
        <f>VLOOKUP($A19,'Return Data'!$B$7:$R$2843,3,0)</f>
        <v>44321</v>
      </c>
      <c r="C19" s="65">
        <f>VLOOKUP($A19,'Return Data'!$B$7:$R$2843,4,0)</f>
        <v>1540.8122000000001</v>
      </c>
      <c r="D19" s="65">
        <f>VLOOKUP($A19,'Return Data'!$B$7:$R$2843,9,0)</f>
        <v>8.1037999999999997</v>
      </c>
      <c r="E19" s="66">
        <f t="shared" si="0"/>
        <v>16</v>
      </c>
      <c r="F19" s="65">
        <f>VLOOKUP($A19,'Return Data'!$B$7:$R$2843,10,0)</f>
        <v>7.3003</v>
      </c>
      <c r="G19" s="66">
        <f t="shared" si="1"/>
        <v>15</v>
      </c>
      <c r="H19" s="65">
        <f>VLOOKUP($A19,'Return Data'!$B$7:$R$2843,11,0)</f>
        <v>3.8268</v>
      </c>
      <c r="I19" s="66">
        <f t="shared" si="2"/>
        <v>17</v>
      </c>
      <c r="J19" s="65">
        <f>VLOOKUP($A19,'Return Data'!$B$7:$R$2843,12,0)</f>
        <v>4.7656999999999998</v>
      </c>
      <c r="K19" s="66">
        <f t="shared" si="3"/>
        <v>17</v>
      </c>
      <c r="L19" s="65">
        <f>VLOOKUP($A19,'Return Data'!$B$7:$R$2843,13,0)</f>
        <v>7.9786000000000001</v>
      </c>
      <c r="M19" s="66">
        <f t="shared" si="4"/>
        <v>15</v>
      </c>
      <c r="N19" s="65">
        <f>VLOOKUP($A19,'Return Data'!$B$7:$R$2843,17,0)</f>
        <v>5.6755000000000004</v>
      </c>
      <c r="O19" s="66">
        <f t="shared" si="6"/>
        <v>8</v>
      </c>
      <c r="P19" s="65">
        <f>VLOOKUP($A19,'Return Data'!$B$7:$R$2843,14,0)</f>
        <v>3.0440999999999998</v>
      </c>
      <c r="Q19" s="66">
        <f t="shared" si="7"/>
        <v>12</v>
      </c>
      <c r="R19" s="65">
        <f>VLOOKUP($A19,'Return Data'!$B$7:$R$2843,16,0)</f>
        <v>6.6947999999999999</v>
      </c>
      <c r="S19" s="67">
        <f t="shared" si="5"/>
        <v>13</v>
      </c>
    </row>
    <row r="20" spans="1:19" x14ac:dyDescent="0.3">
      <c r="A20" s="82" t="s">
        <v>685</v>
      </c>
      <c r="B20" s="64">
        <f>VLOOKUP($A20,'Return Data'!$B$7:$R$2843,3,0)</f>
        <v>44321</v>
      </c>
      <c r="C20" s="65">
        <f>VLOOKUP($A20,'Return Data'!$B$7:$R$2843,4,0)</f>
        <v>25.514700000000001</v>
      </c>
      <c r="D20" s="65">
        <f>VLOOKUP($A20,'Return Data'!$B$7:$R$2843,9,0)</f>
        <v>15.4139</v>
      </c>
      <c r="E20" s="66">
        <f t="shared" si="0"/>
        <v>3</v>
      </c>
      <c r="F20" s="65">
        <f>VLOOKUP($A20,'Return Data'!$B$7:$R$2843,10,0)</f>
        <v>9.7736000000000001</v>
      </c>
      <c r="G20" s="66">
        <f t="shared" si="1"/>
        <v>9</v>
      </c>
      <c r="H20" s="65">
        <f>VLOOKUP($A20,'Return Data'!$B$7:$R$2843,11,0)</f>
        <v>7.3996000000000004</v>
      </c>
      <c r="I20" s="66">
        <f t="shared" si="2"/>
        <v>10</v>
      </c>
      <c r="J20" s="65">
        <f>VLOOKUP($A20,'Return Data'!$B$7:$R$2843,12,0)</f>
        <v>8.0582999999999991</v>
      </c>
      <c r="K20" s="66">
        <f t="shared" si="3"/>
        <v>11</v>
      </c>
      <c r="L20" s="65">
        <f>VLOOKUP($A20,'Return Data'!$B$7:$R$2843,13,0)</f>
        <v>11.199400000000001</v>
      </c>
      <c r="M20" s="66">
        <f t="shared" si="4"/>
        <v>7</v>
      </c>
      <c r="N20" s="65">
        <f>VLOOKUP($A20,'Return Data'!$B$7:$R$2843,17,0)</f>
        <v>8.6128</v>
      </c>
      <c r="O20" s="66">
        <f t="shared" si="6"/>
        <v>4</v>
      </c>
      <c r="P20" s="65">
        <f>VLOOKUP($A20,'Return Data'!$B$7:$R$2843,14,0)</f>
        <v>8.3032000000000004</v>
      </c>
      <c r="Q20" s="66">
        <f t="shared" si="7"/>
        <v>3</v>
      </c>
      <c r="R20" s="65">
        <f>VLOOKUP($A20,'Return Data'!$B$7:$R$2843,16,0)</f>
        <v>9.1706000000000003</v>
      </c>
      <c r="S20" s="67">
        <f t="shared" si="5"/>
        <v>4</v>
      </c>
    </row>
    <row r="21" spans="1:19" x14ac:dyDescent="0.3">
      <c r="A21" s="82" t="s">
        <v>687</v>
      </c>
      <c r="B21" s="64">
        <f>VLOOKUP($A21,'Return Data'!$B$7:$R$2843,3,0)</f>
        <v>44321</v>
      </c>
      <c r="C21" s="65">
        <f>VLOOKUP($A21,'Return Data'!$B$7:$R$2843,4,0)</f>
        <v>23.547499999999999</v>
      </c>
      <c r="D21" s="65">
        <f>VLOOKUP($A21,'Return Data'!$B$7:$R$2843,9,0)</f>
        <v>7.12</v>
      </c>
      <c r="E21" s="66">
        <f t="shared" si="0"/>
        <v>17</v>
      </c>
      <c r="F21" s="65">
        <f>VLOOKUP($A21,'Return Data'!$B$7:$R$2843,10,0)</f>
        <v>7.6951999999999998</v>
      </c>
      <c r="G21" s="66">
        <f t="shared" si="1"/>
        <v>12</v>
      </c>
      <c r="H21" s="65">
        <f>VLOOKUP($A21,'Return Data'!$B$7:$R$2843,11,0)</f>
        <v>4.7689000000000004</v>
      </c>
      <c r="I21" s="66">
        <f t="shared" si="2"/>
        <v>15</v>
      </c>
      <c r="J21" s="65">
        <f>VLOOKUP($A21,'Return Data'!$B$7:$R$2843,12,0)</f>
        <v>7.5895999999999999</v>
      </c>
      <c r="K21" s="66">
        <f t="shared" si="3"/>
        <v>13</v>
      </c>
      <c r="L21" s="65">
        <f>VLOOKUP($A21,'Return Data'!$B$7:$R$2843,13,0)</f>
        <v>9.5023999999999997</v>
      </c>
      <c r="M21" s="66">
        <f t="shared" si="4"/>
        <v>13</v>
      </c>
      <c r="N21" s="65">
        <f>VLOOKUP($A21,'Return Data'!$B$7:$R$2843,17,0)</f>
        <v>4.2346000000000004</v>
      </c>
      <c r="O21" s="66">
        <f t="shared" si="6"/>
        <v>12</v>
      </c>
      <c r="P21" s="65">
        <f>VLOOKUP($A21,'Return Data'!$B$7:$R$2843,14,0)</f>
        <v>4.8937999999999997</v>
      </c>
      <c r="Q21" s="66">
        <f t="shared" si="7"/>
        <v>10</v>
      </c>
      <c r="R21" s="65">
        <f>VLOOKUP($A21,'Return Data'!$B$7:$R$2843,16,0)</f>
        <v>7.5122</v>
      </c>
      <c r="S21" s="67">
        <f t="shared" si="5"/>
        <v>10</v>
      </c>
    </row>
    <row r="22" spans="1:19" x14ac:dyDescent="0.3">
      <c r="A22" s="82" t="s">
        <v>689</v>
      </c>
      <c r="B22" s="64">
        <f>VLOOKUP($A22,'Return Data'!$B$7:$R$2843,3,0)</f>
        <v>44321</v>
      </c>
      <c r="C22" s="65">
        <f>VLOOKUP($A22,'Return Data'!$B$7:$R$2843,4,0)</f>
        <v>26.527799999999999</v>
      </c>
      <c r="D22" s="65">
        <f>VLOOKUP($A22,'Return Data'!$B$7:$R$2843,9,0)</f>
        <v>9.14</v>
      </c>
      <c r="E22" s="66">
        <f t="shared" si="0"/>
        <v>14</v>
      </c>
      <c r="F22" s="65">
        <f>VLOOKUP($A22,'Return Data'!$B$7:$R$2843,10,0)</f>
        <v>8.9231999999999996</v>
      </c>
      <c r="G22" s="66">
        <f t="shared" si="1"/>
        <v>11</v>
      </c>
      <c r="H22" s="65">
        <f>VLOOKUP($A22,'Return Data'!$B$7:$R$2843,11,0)</f>
        <v>8.8793000000000006</v>
      </c>
      <c r="I22" s="66">
        <f t="shared" si="2"/>
        <v>6</v>
      </c>
      <c r="J22" s="65">
        <f>VLOOKUP($A22,'Return Data'!$B$7:$R$2843,12,0)</f>
        <v>10.0649</v>
      </c>
      <c r="K22" s="66">
        <f t="shared" si="3"/>
        <v>7</v>
      </c>
      <c r="L22" s="65">
        <f>VLOOKUP($A22,'Return Data'!$B$7:$R$2843,13,0)</f>
        <v>9.6076999999999995</v>
      </c>
      <c r="M22" s="66">
        <f t="shared" si="4"/>
        <v>12</v>
      </c>
      <c r="N22" s="65">
        <f>VLOOKUP($A22,'Return Data'!$B$7:$R$2843,17,0)</f>
        <v>-6.1699999999999998E-2</v>
      </c>
      <c r="O22" s="66">
        <f t="shared" si="6"/>
        <v>14</v>
      </c>
      <c r="P22" s="65">
        <f>VLOOKUP($A22,'Return Data'!$B$7:$R$2843,14,0)</f>
        <v>1.5654999999999999</v>
      </c>
      <c r="Q22" s="66">
        <f t="shared" si="7"/>
        <v>14</v>
      </c>
      <c r="R22" s="65">
        <f>VLOOKUP($A22,'Return Data'!$B$7:$R$2843,16,0)</f>
        <v>6.6492000000000004</v>
      </c>
      <c r="S22" s="67">
        <f t="shared" si="5"/>
        <v>14</v>
      </c>
    </row>
    <row r="23" spans="1:19" x14ac:dyDescent="0.3">
      <c r="A23" s="82" t="s">
        <v>691</v>
      </c>
      <c r="B23" s="64">
        <f>VLOOKUP($A23,'Return Data'!$B$7:$R$2843,3,0)</f>
        <v>44321</v>
      </c>
      <c r="C23" s="65">
        <f>VLOOKUP($A23,'Return Data'!$B$7:$R$2843,4,0)</f>
        <v>0.12520000000000001</v>
      </c>
      <c r="D23" s="65">
        <f>VLOOKUP($A23,'Return Data'!$B$7:$R$2843,9,0)</f>
        <v>11.7742</v>
      </c>
      <c r="E23" s="66">
        <f t="shared" si="0"/>
        <v>6</v>
      </c>
      <c r="F23" s="65">
        <f>VLOOKUP($A23,'Return Data'!$B$7:$R$2843,10,0)</f>
        <v>11.4481</v>
      </c>
      <c r="G23" s="66">
        <f t="shared" si="1"/>
        <v>5</v>
      </c>
      <c r="H23" s="65">
        <f>VLOOKUP($A23,'Return Data'!$B$7:$R$2843,11,0)</f>
        <v>-41.863100000000003</v>
      </c>
      <c r="I23" s="66">
        <f t="shared" si="2"/>
        <v>20</v>
      </c>
      <c r="J23" s="65">
        <f>VLOOKUP($A23,'Return Data'!$B$7:$R$2843,12,0)</f>
        <v>-30.051400000000001</v>
      </c>
      <c r="K23" s="66">
        <f t="shared" si="3"/>
        <v>20</v>
      </c>
      <c r="L23" s="65">
        <f>VLOOKUP($A23,'Return Data'!$B$7:$R$2843,13,0)</f>
        <v>-20.659099999999999</v>
      </c>
      <c r="M23" s="66">
        <f t="shared" si="4"/>
        <v>19</v>
      </c>
      <c r="N23" s="65"/>
      <c r="O23" s="66"/>
      <c r="P23" s="65"/>
      <c r="Q23" s="66"/>
      <c r="R23" s="65">
        <f>VLOOKUP($A23,'Return Data'!$B$7:$R$2843,16,0)</f>
        <v>-15.997400000000001</v>
      </c>
      <c r="S23" s="67">
        <f t="shared" si="5"/>
        <v>18</v>
      </c>
    </row>
    <row r="24" spans="1:19" x14ac:dyDescent="0.3">
      <c r="A24" s="82" t="s">
        <v>694</v>
      </c>
      <c r="B24" s="64">
        <f>VLOOKUP($A24,'Return Data'!$B$7:$R$2843,3,0)</f>
        <v>44321</v>
      </c>
      <c r="C24" s="65">
        <f>VLOOKUP($A24,'Return Data'!$B$7:$R$2843,4,0)</f>
        <v>15.8843</v>
      </c>
      <c r="D24" s="65">
        <f>VLOOKUP($A24,'Return Data'!$B$7:$R$2843,9,0)</f>
        <v>6.2747000000000002</v>
      </c>
      <c r="E24" s="66">
        <f t="shared" si="0"/>
        <v>18</v>
      </c>
      <c r="F24" s="65">
        <f>VLOOKUP($A24,'Return Data'!$B$7:$R$2843,10,0)</f>
        <v>11.9955</v>
      </c>
      <c r="G24" s="66">
        <f t="shared" si="1"/>
        <v>4</v>
      </c>
      <c r="H24" s="65">
        <f>VLOOKUP($A24,'Return Data'!$B$7:$R$2843,11,0)</f>
        <v>12.555300000000001</v>
      </c>
      <c r="I24" s="66">
        <f t="shared" si="2"/>
        <v>3</v>
      </c>
      <c r="J24" s="65">
        <f>VLOOKUP($A24,'Return Data'!$B$7:$R$2843,12,0)</f>
        <v>11.8028</v>
      </c>
      <c r="K24" s="66">
        <f t="shared" si="3"/>
        <v>3</v>
      </c>
      <c r="L24" s="65">
        <f>VLOOKUP($A24,'Return Data'!$B$7:$R$2843,13,0)</f>
        <v>9.7611000000000008</v>
      </c>
      <c r="M24" s="66">
        <f t="shared" si="4"/>
        <v>11</v>
      </c>
      <c r="N24" s="65">
        <f>VLOOKUP($A24,'Return Data'!$B$7:$R$2843,17,0)</f>
        <v>2.7168999999999999</v>
      </c>
      <c r="O24" s="66">
        <f>RANK(N24,N$8:N$27,0)</f>
        <v>13</v>
      </c>
      <c r="P24" s="65">
        <f>VLOOKUP($A24,'Return Data'!$B$7:$R$2843,14,0)</f>
        <v>3.6770999999999998</v>
      </c>
      <c r="Q24" s="66">
        <f>RANK(P24,P$8:P$27,0)</f>
        <v>11</v>
      </c>
      <c r="R24" s="65">
        <f>VLOOKUP($A24,'Return Data'!$B$7:$R$2843,16,0)</f>
        <v>7.2598000000000003</v>
      </c>
      <c r="S24" s="67">
        <f t="shared" si="5"/>
        <v>11</v>
      </c>
    </row>
    <row r="25" spans="1:19" x14ac:dyDescent="0.3">
      <c r="A25" s="82" t="s">
        <v>700</v>
      </c>
      <c r="B25" s="64">
        <f>VLOOKUP($A25,'Return Data'!$B$7:$R$2843,3,0)</f>
        <v>44321</v>
      </c>
      <c r="C25" s="65">
        <f>VLOOKUP($A25,'Return Data'!$B$7:$R$2843,4,0)</f>
        <v>36.328800000000001</v>
      </c>
      <c r="D25" s="65">
        <f>VLOOKUP($A25,'Return Data'!$B$7:$R$2843,9,0)</f>
        <v>9.4502000000000006</v>
      </c>
      <c r="E25" s="66">
        <f t="shared" si="0"/>
        <v>12</v>
      </c>
      <c r="F25" s="65">
        <f>VLOOKUP($A25,'Return Data'!$B$7:$R$2843,10,0)</f>
        <v>7.5628000000000002</v>
      </c>
      <c r="G25" s="66">
        <f t="shared" si="1"/>
        <v>14</v>
      </c>
      <c r="H25" s="65">
        <f>VLOOKUP($A25,'Return Data'!$B$7:$R$2843,11,0)</f>
        <v>5.7919999999999998</v>
      </c>
      <c r="I25" s="66">
        <f t="shared" si="2"/>
        <v>14</v>
      </c>
      <c r="J25" s="65">
        <f>VLOOKUP($A25,'Return Data'!$B$7:$R$2843,12,0)</f>
        <v>7.7588999999999997</v>
      </c>
      <c r="K25" s="66">
        <f t="shared" si="3"/>
        <v>12</v>
      </c>
      <c r="L25" s="65">
        <f>VLOOKUP($A25,'Return Data'!$B$7:$R$2843,13,0)</f>
        <v>10.5291</v>
      </c>
      <c r="M25" s="66">
        <f t="shared" si="4"/>
        <v>10</v>
      </c>
      <c r="N25" s="65">
        <f>VLOOKUP($A25,'Return Data'!$B$7:$R$2843,17,0)</f>
        <v>8.8351000000000006</v>
      </c>
      <c r="O25" s="66">
        <f>RANK(N25,N$8:N$27,0)</f>
        <v>3</v>
      </c>
      <c r="P25" s="65">
        <f>VLOOKUP($A25,'Return Data'!$B$7:$R$2843,14,0)</f>
        <v>8.0807000000000002</v>
      </c>
      <c r="Q25" s="66">
        <f>RANK(P25,P$8:P$27,0)</f>
        <v>5</v>
      </c>
      <c r="R25" s="65">
        <f>VLOOKUP($A25,'Return Data'!$B$7:$R$2843,16,0)</f>
        <v>9.2177000000000007</v>
      </c>
      <c r="S25" s="67">
        <f t="shared" si="5"/>
        <v>3</v>
      </c>
    </row>
    <row r="26" spans="1:19" x14ac:dyDescent="0.3">
      <c r="A26" s="82" t="s">
        <v>708</v>
      </c>
      <c r="B26" s="64">
        <f>VLOOKUP($A26,'Return Data'!$B$7:$R$2843,3,0)</f>
        <v>44321</v>
      </c>
      <c r="C26" s="65">
        <f>VLOOKUP($A26,'Return Data'!$B$7:$R$2843,4,0)</f>
        <v>0.63</v>
      </c>
      <c r="D26" s="65">
        <f>VLOOKUP($A26,'Return Data'!$B$7:$R$2843,9,0)</f>
        <v>11.305099999999999</v>
      </c>
      <c r="E26" s="66">
        <f t="shared" si="0"/>
        <v>7</v>
      </c>
      <c r="F26" s="65">
        <f>VLOOKUP($A26,'Return Data'!$B$7:$R$2843,10,0)</f>
        <v>11.4422</v>
      </c>
      <c r="G26" s="66">
        <f t="shared" si="1"/>
        <v>6</v>
      </c>
      <c r="H26" s="65">
        <f>VLOOKUP($A26,'Return Data'!$B$7:$R$2843,11,0)</f>
        <v>-40.903100000000002</v>
      </c>
      <c r="I26" s="66">
        <f t="shared" si="2"/>
        <v>19</v>
      </c>
      <c r="J26" s="65">
        <f>VLOOKUP($A26,'Return Data'!$B$7:$R$2843,12,0)</f>
        <v>-24.789899999999999</v>
      </c>
      <c r="K26" s="66">
        <f t="shared" si="3"/>
        <v>19</v>
      </c>
      <c r="L26" s="65">
        <f>VLOOKUP($A26,'Return Data'!$B$7:$R$2843,13,0)</f>
        <v>-59.204799999999999</v>
      </c>
      <c r="M26" s="66">
        <f t="shared" si="4"/>
        <v>20</v>
      </c>
      <c r="N26" s="65"/>
      <c r="O26" s="66"/>
      <c r="P26" s="65"/>
      <c r="Q26" s="66"/>
      <c r="R26" s="65">
        <f>VLOOKUP($A26,'Return Data'!$B$7:$R$2843,16,0)</f>
        <v>-51.534300000000002</v>
      </c>
      <c r="S26" s="67">
        <f t="shared" si="5"/>
        <v>20</v>
      </c>
    </row>
    <row r="27" spans="1:19" x14ac:dyDescent="0.3">
      <c r="A27" s="82" t="s">
        <v>710</v>
      </c>
      <c r="B27" s="64">
        <f>VLOOKUP($A27,'Return Data'!$B$7:$R$2843,3,0)</f>
        <v>44321</v>
      </c>
      <c r="C27" s="65">
        <f>VLOOKUP($A27,'Return Data'!$B$7:$R$2843,4,0)</f>
        <v>12.5684</v>
      </c>
      <c r="D27" s="65">
        <f>VLOOKUP($A27,'Return Data'!$B$7:$R$2843,9,0)</f>
        <v>8.2941000000000003</v>
      </c>
      <c r="E27" s="66">
        <f t="shared" si="0"/>
        <v>15</v>
      </c>
      <c r="F27" s="65">
        <f>VLOOKUP($A27,'Return Data'!$B$7:$R$2843,10,0)</f>
        <v>7.0903999999999998</v>
      </c>
      <c r="G27" s="66">
        <f t="shared" si="1"/>
        <v>16</v>
      </c>
      <c r="H27" s="65">
        <f>VLOOKUP($A27,'Return Data'!$B$7:$R$2843,11,0)</f>
        <v>5.8853</v>
      </c>
      <c r="I27" s="66">
        <f t="shared" si="2"/>
        <v>13</v>
      </c>
      <c r="J27" s="65">
        <f>VLOOKUP($A27,'Return Data'!$B$7:$R$2843,12,0)</f>
        <v>6.7637</v>
      </c>
      <c r="K27" s="66">
        <f t="shared" si="3"/>
        <v>15</v>
      </c>
      <c r="L27" s="65">
        <f>VLOOKUP($A27,'Return Data'!$B$7:$R$2843,13,0)</f>
        <v>-2.0687000000000002</v>
      </c>
      <c r="M27" s="66">
        <f t="shared" si="4"/>
        <v>18</v>
      </c>
      <c r="N27" s="65">
        <f>VLOOKUP($A27,'Return Data'!$B$7:$R$2843,17,0)</f>
        <v>-16.5093</v>
      </c>
      <c r="O27" s="66">
        <f>RANK(N27,N$8:N$27,0)</f>
        <v>16</v>
      </c>
      <c r="P27" s="65">
        <f>VLOOKUP($A27,'Return Data'!$B$7:$R$2843,14,0)</f>
        <v>-9.3909000000000002</v>
      </c>
      <c r="Q27" s="66">
        <f>RANK(P27,P$8:P$27,0)</f>
        <v>16</v>
      </c>
      <c r="R27" s="65">
        <f>VLOOKUP($A27,'Return Data'!$B$7:$R$2843,16,0)</f>
        <v>2.6271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10.513600000000002</v>
      </c>
      <c r="E29" s="88"/>
      <c r="F29" s="89">
        <f>AVERAGE(F8:F27)</f>
        <v>10.366739999999998</v>
      </c>
      <c r="G29" s="88"/>
      <c r="H29" s="89">
        <f>AVERAGE(H8:H27)</f>
        <v>3.5085450000000007</v>
      </c>
      <c r="I29" s="88"/>
      <c r="J29" s="89">
        <f>AVERAGE(J8:J27)</f>
        <v>5.5867649999999989</v>
      </c>
      <c r="K29" s="88"/>
      <c r="L29" s="89">
        <f>AVERAGE(L8:L27)</f>
        <v>4.9601649999999982</v>
      </c>
      <c r="M29" s="88"/>
      <c r="N29" s="89">
        <f>AVERAGE(N8:N27)</f>
        <v>1.4615352941176472</v>
      </c>
      <c r="O29" s="88"/>
      <c r="P29" s="89">
        <f>AVERAGE(P8:P27)</f>
        <v>2.5923294117647062</v>
      </c>
      <c r="Q29" s="88"/>
      <c r="R29" s="89">
        <f>AVERAGE(R8:R27)</f>
        <v>1.234669999999999</v>
      </c>
      <c r="S29" s="90"/>
    </row>
    <row r="30" spans="1:19" x14ac:dyDescent="0.3">
      <c r="A30" s="87" t="s">
        <v>28</v>
      </c>
      <c r="B30" s="88"/>
      <c r="C30" s="88"/>
      <c r="D30" s="89">
        <f>MIN(D8:D27)</f>
        <v>0</v>
      </c>
      <c r="E30" s="88"/>
      <c r="F30" s="89">
        <f>MIN(F8:F27)</f>
        <v>0</v>
      </c>
      <c r="G30" s="88"/>
      <c r="H30" s="89">
        <f>MIN(H8:H27)</f>
        <v>-41.863100000000003</v>
      </c>
      <c r="I30" s="88"/>
      <c r="J30" s="89">
        <f>MIN(J8:J27)</f>
        <v>-30.051400000000001</v>
      </c>
      <c r="K30" s="88"/>
      <c r="L30" s="89">
        <f>MIN(L8:L27)</f>
        <v>-59.204799999999999</v>
      </c>
      <c r="M30" s="88"/>
      <c r="N30" s="89">
        <f>MIN(N8:N27)</f>
        <v>-43.395899999999997</v>
      </c>
      <c r="O30" s="88"/>
      <c r="P30" s="89">
        <f>MIN(P8:P27)</f>
        <v>-31.991599999999998</v>
      </c>
      <c r="Q30" s="88"/>
      <c r="R30" s="89">
        <f>MIN(R8:R27)</f>
        <v>-51.534300000000002</v>
      </c>
      <c r="S30" s="90"/>
    </row>
    <row r="31" spans="1:19" ht="15" thickBot="1" x14ac:dyDescent="0.35">
      <c r="A31" s="91" t="s">
        <v>29</v>
      </c>
      <c r="B31" s="92"/>
      <c r="C31" s="92"/>
      <c r="D31" s="93">
        <f>MAX(D8:D27)</f>
        <v>26.328299999999999</v>
      </c>
      <c r="E31" s="92"/>
      <c r="F31" s="93">
        <f>MAX(F8:F27)</f>
        <v>24.640699999999999</v>
      </c>
      <c r="G31" s="92"/>
      <c r="H31" s="93">
        <f>MAX(H8:H27)</f>
        <v>21.584900000000001</v>
      </c>
      <c r="I31" s="92"/>
      <c r="J31" s="93">
        <f>MAX(J8:J27)</f>
        <v>21.269600000000001</v>
      </c>
      <c r="K31" s="92"/>
      <c r="L31" s="93">
        <f>MAX(L8:L27)</f>
        <v>17.386600000000001</v>
      </c>
      <c r="M31" s="92"/>
      <c r="N31" s="93">
        <f>MAX(N8:N27)</f>
        <v>10.3207</v>
      </c>
      <c r="O31" s="92"/>
      <c r="P31" s="93">
        <f>MAX(P8:P27)</f>
        <v>9.3655000000000008</v>
      </c>
      <c r="Q31" s="92"/>
      <c r="R31" s="93">
        <f>MAX(R8:R27)</f>
        <v>9.7654999999999994</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44321</v>
      </c>
      <c r="C8" s="65">
        <f>VLOOKUP($A8,'Return Data'!$B$7:$R$2843,4,0)</f>
        <v>15.473800000000001</v>
      </c>
      <c r="D8" s="65">
        <f>VLOOKUP($A8,'Return Data'!$B$7:$R$2843,9,0)</f>
        <v>9.5808999999999997</v>
      </c>
      <c r="E8" s="66">
        <f t="shared" ref="E8:E27" si="0">RANK(D8,D$8:D$27,0)</f>
        <v>8</v>
      </c>
      <c r="F8" s="65">
        <f>VLOOKUP($A8,'Return Data'!$B$7:$R$2843,10,0)</f>
        <v>9.5798000000000005</v>
      </c>
      <c r="G8" s="66">
        <f t="shared" ref="G8:G27" si="1">RANK(F8,F$8:F$27,0)</f>
        <v>7</v>
      </c>
      <c r="H8" s="65">
        <f>VLOOKUP($A8,'Return Data'!$B$7:$R$2843,11,0)</f>
        <v>9.3191000000000006</v>
      </c>
      <c r="I8" s="66">
        <f t="shared" ref="I8:I27" si="2">RANK(H8,H$8:H$27,0)</f>
        <v>5</v>
      </c>
      <c r="J8" s="65">
        <f>VLOOKUP($A8,'Return Data'!$B$7:$R$2843,12,0)</f>
        <v>9.7269000000000005</v>
      </c>
      <c r="K8" s="66">
        <f t="shared" ref="K8:K27" si="3">RANK(J8,J$8:J$27,0)</f>
        <v>5</v>
      </c>
      <c r="L8" s="65">
        <f>VLOOKUP($A8,'Return Data'!$B$7:$R$2843,13,0)</f>
        <v>12.8025</v>
      </c>
      <c r="M8" s="66">
        <f t="shared" ref="M8:M27" si="4">RANK(L8,L$8:L$27,0)</f>
        <v>3</v>
      </c>
      <c r="N8" s="65">
        <f>VLOOKUP($A8,'Return Data'!$B$7:$R$2843,17,0)</f>
        <v>6.3345000000000002</v>
      </c>
      <c r="O8" s="66">
        <f>RANK(N8,N$8:N$27,0)</f>
        <v>6</v>
      </c>
      <c r="P8" s="65">
        <f>VLOOKUP($A8,'Return Data'!$B$7:$R$2843,14,0)</f>
        <v>6.1428000000000003</v>
      </c>
      <c r="Q8" s="66">
        <f>RANK(P8,P$8:P$27,0)</f>
        <v>7</v>
      </c>
      <c r="R8" s="65">
        <f>VLOOKUP($A8,'Return Data'!$B$7:$R$2843,16,0)</f>
        <v>7.4638999999999998</v>
      </c>
      <c r="S8" s="67">
        <f t="shared" ref="S8:S27" si="5">RANK(R8,R$8:R$27,0)</f>
        <v>7</v>
      </c>
    </row>
    <row r="9" spans="1:19" x14ac:dyDescent="0.3">
      <c r="A9" s="82" t="s">
        <v>655</v>
      </c>
      <c r="B9" s="64">
        <f>VLOOKUP($A9,'Return Data'!$B$7:$R$2843,3,0)</f>
        <v>44321</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-17.257300000000001</v>
      </c>
      <c r="S9" s="67">
        <f t="shared" si="5"/>
        <v>19</v>
      </c>
    </row>
    <row r="10" spans="1:19" x14ac:dyDescent="0.3">
      <c r="A10" s="82" t="s">
        <v>657</v>
      </c>
      <c r="B10" s="64">
        <f>VLOOKUP($A10,'Return Data'!$B$7:$R$2843,3,0)</f>
        <v>44321</v>
      </c>
      <c r="C10" s="65">
        <f>VLOOKUP($A10,'Return Data'!$B$7:$R$2843,4,0)</f>
        <v>16.4422</v>
      </c>
      <c r="D10" s="65">
        <f>VLOOKUP($A10,'Return Data'!$B$7:$R$2843,9,0)</f>
        <v>9.0649999999999995</v>
      </c>
      <c r="E10" s="66">
        <f t="shared" si="0"/>
        <v>10</v>
      </c>
      <c r="F10" s="65">
        <f>VLOOKUP($A10,'Return Data'!$B$7:$R$2843,10,0)</f>
        <v>8.8183000000000007</v>
      </c>
      <c r="G10" s="66">
        <f t="shared" si="1"/>
        <v>9</v>
      </c>
      <c r="H10" s="65">
        <f>VLOOKUP($A10,'Return Data'!$B$7:$R$2843,11,0)</f>
        <v>7.1866000000000003</v>
      </c>
      <c r="I10" s="66">
        <f t="shared" si="2"/>
        <v>9</v>
      </c>
      <c r="J10" s="65">
        <f>VLOOKUP($A10,'Return Data'!$B$7:$R$2843,12,0)</f>
        <v>7.8103999999999996</v>
      </c>
      <c r="K10" s="66">
        <f t="shared" si="3"/>
        <v>9</v>
      </c>
      <c r="L10" s="65">
        <f>VLOOKUP($A10,'Return Data'!$B$7:$R$2843,13,0)</f>
        <v>9.3463999999999992</v>
      </c>
      <c r="M10" s="66">
        <f t="shared" si="4"/>
        <v>10</v>
      </c>
      <c r="N10" s="65">
        <f>VLOOKUP($A10,'Return Data'!$B$7:$R$2843,17,0)</f>
        <v>6.1939000000000002</v>
      </c>
      <c r="O10" s="66">
        <f t="shared" ref="O10:O22" si="6">RANK(N10,N$8:N$27,0)</f>
        <v>7</v>
      </c>
      <c r="P10" s="65">
        <f>VLOOKUP($A10,'Return Data'!$B$7:$R$2843,14,0)</f>
        <v>6.4311999999999996</v>
      </c>
      <c r="Q10" s="66">
        <f t="shared" ref="Q10:Q22" si="7">RANK(P10,P$8:P$27,0)</f>
        <v>6</v>
      </c>
      <c r="R10" s="65">
        <f>VLOOKUP($A10,'Return Data'!$B$7:$R$2843,16,0)</f>
        <v>7.5740999999999996</v>
      </c>
      <c r="S10" s="67">
        <f t="shared" si="5"/>
        <v>6</v>
      </c>
    </row>
    <row r="11" spans="1:19" x14ac:dyDescent="0.3">
      <c r="A11" s="82" t="s">
        <v>658</v>
      </c>
      <c r="B11" s="64">
        <f>VLOOKUP($A11,'Return Data'!$B$7:$R$2843,3,0)</f>
        <v>44321</v>
      </c>
      <c r="C11" s="65">
        <f>VLOOKUP($A11,'Return Data'!$B$7:$R$2843,4,0)</f>
        <v>15.650700000000001</v>
      </c>
      <c r="D11" s="65">
        <f>VLOOKUP($A11,'Return Data'!$B$7:$R$2843,9,0)</f>
        <v>8.6275999999999993</v>
      </c>
      <c r="E11" s="66">
        <f t="shared" si="0"/>
        <v>13</v>
      </c>
      <c r="F11" s="65">
        <f>VLOOKUP($A11,'Return Data'!$B$7:$R$2843,10,0)</f>
        <v>23.895700000000001</v>
      </c>
      <c r="G11" s="66">
        <f t="shared" si="1"/>
        <v>1</v>
      </c>
      <c r="H11" s="65">
        <f>VLOOKUP($A11,'Return Data'!$B$7:$R$2843,11,0)</f>
        <v>16.596299999999999</v>
      </c>
      <c r="I11" s="66">
        <f t="shared" si="2"/>
        <v>2</v>
      </c>
      <c r="J11" s="65">
        <f>VLOOKUP($A11,'Return Data'!$B$7:$R$2843,12,0)</f>
        <v>16.465599999999998</v>
      </c>
      <c r="K11" s="66">
        <f t="shared" si="3"/>
        <v>2</v>
      </c>
      <c r="L11" s="65">
        <f>VLOOKUP($A11,'Return Data'!$B$7:$R$2843,13,0)</f>
        <v>12.164899999999999</v>
      </c>
      <c r="M11" s="66">
        <f t="shared" si="4"/>
        <v>6</v>
      </c>
      <c r="N11" s="65">
        <f>VLOOKUP($A11,'Return Data'!$B$7:$R$2843,17,0)</f>
        <v>4.657</v>
      </c>
      <c r="O11" s="66">
        <f t="shared" si="6"/>
        <v>8</v>
      </c>
      <c r="P11" s="65">
        <f>VLOOKUP($A11,'Return Data'!$B$7:$R$2843,14,0)</f>
        <v>5.0830000000000002</v>
      </c>
      <c r="Q11" s="66">
        <f t="shared" si="7"/>
        <v>9</v>
      </c>
      <c r="R11" s="65">
        <f>VLOOKUP($A11,'Return Data'!$B$7:$R$2843,16,0)</f>
        <v>7.3872</v>
      </c>
      <c r="S11" s="67">
        <f t="shared" si="5"/>
        <v>8</v>
      </c>
    </row>
    <row r="12" spans="1:19" x14ac:dyDescent="0.3">
      <c r="A12" s="82" t="s">
        <v>663</v>
      </c>
      <c r="B12" s="64">
        <f>VLOOKUP($A12,'Return Data'!$B$7:$R$2843,3,0)</f>
        <v>44321</v>
      </c>
      <c r="C12" s="65">
        <f>VLOOKUP($A12,'Return Data'!$B$7:$R$2843,4,0)</f>
        <v>4.1691000000000003</v>
      </c>
      <c r="D12" s="65">
        <f>VLOOKUP($A12,'Return Data'!$B$7:$R$2843,9,0)</f>
        <v>12.381600000000001</v>
      </c>
      <c r="E12" s="66">
        <f t="shared" si="0"/>
        <v>5</v>
      </c>
      <c r="F12" s="65">
        <f>VLOOKUP($A12,'Return Data'!$B$7:$R$2843,10,0)</f>
        <v>19.723099999999999</v>
      </c>
      <c r="G12" s="66">
        <f t="shared" si="1"/>
        <v>3</v>
      </c>
      <c r="H12" s="65">
        <f>VLOOKUP($A12,'Return Data'!$B$7:$R$2843,11,0)</f>
        <v>11.7637</v>
      </c>
      <c r="I12" s="66">
        <f t="shared" si="2"/>
        <v>3</v>
      </c>
      <c r="J12" s="65">
        <f>VLOOKUP($A12,'Return Data'!$B$7:$R$2843,12,0)</f>
        <v>10.1882</v>
      </c>
      <c r="K12" s="66">
        <f t="shared" si="3"/>
        <v>4</v>
      </c>
      <c r="L12" s="65">
        <f>VLOOKUP($A12,'Return Data'!$B$7:$R$2843,13,0)</f>
        <v>14.037599999999999</v>
      </c>
      <c r="M12" s="66">
        <f t="shared" si="4"/>
        <v>2</v>
      </c>
      <c r="N12" s="65">
        <f>VLOOKUP($A12,'Return Data'!$B$7:$R$2843,17,0)</f>
        <v>-43.552500000000002</v>
      </c>
      <c r="O12" s="66">
        <f t="shared" si="6"/>
        <v>17</v>
      </c>
      <c r="P12" s="65">
        <f>VLOOKUP($A12,'Return Data'!$B$7:$R$2843,14,0)</f>
        <v>-32.165700000000001</v>
      </c>
      <c r="Q12" s="66">
        <f t="shared" si="7"/>
        <v>17</v>
      </c>
      <c r="R12" s="65">
        <f>VLOOKUP($A12,'Return Data'!$B$7:$R$2843,16,0)</f>
        <v>-13.182399999999999</v>
      </c>
      <c r="S12" s="67">
        <f t="shared" si="5"/>
        <v>17</v>
      </c>
    </row>
    <row r="13" spans="1:19" x14ac:dyDescent="0.3">
      <c r="A13" s="82" t="s">
        <v>665</v>
      </c>
      <c r="B13" s="64">
        <f>VLOOKUP($A13,'Return Data'!$B$7:$R$2843,3,0)</f>
        <v>44321</v>
      </c>
      <c r="C13" s="65">
        <f>VLOOKUP($A13,'Return Data'!$B$7:$R$2843,4,0)</f>
        <v>30.387499999999999</v>
      </c>
      <c r="D13" s="65">
        <f>VLOOKUP($A13,'Return Data'!$B$7:$R$2843,9,0)</f>
        <v>4.4001000000000001</v>
      </c>
      <c r="E13" s="66">
        <f t="shared" si="0"/>
        <v>19</v>
      </c>
      <c r="F13" s="65">
        <f>VLOOKUP($A13,'Return Data'!$B$7:$R$2843,10,0)</f>
        <v>4.4598000000000004</v>
      </c>
      <c r="G13" s="66">
        <f t="shared" si="1"/>
        <v>19</v>
      </c>
      <c r="H13" s="65">
        <f>VLOOKUP($A13,'Return Data'!$B$7:$R$2843,11,0)</f>
        <v>3.8108</v>
      </c>
      <c r="I13" s="66">
        <f t="shared" si="2"/>
        <v>16</v>
      </c>
      <c r="J13" s="65">
        <f>VLOOKUP($A13,'Return Data'!$B$7:$R$2843,12,0)</f>
        <v>6.1768999999999998</v>
      </c>
      <c r="K13" s="66">
        <f t="shared" si="3"/>
        <v>14</v>
      </c>
      <c r="L13" s="65">
        <f>VLOOKUP($A13,'Return Data'!$B$7:$R$2843,13,0)</f>
        <v>6.6167999999999996</v>
      </c>
      <c r="M13" s="66">
        <f t="shared" si="4"/>
        <v>16</v>
      </c>
      <c r="N13" s="65">
        <f>VLOOKUP($A13,'Return Data'!$B$7:$R$2843,17,0)</f>
        <v>3.9293999999999998</v>
      </c>
      <c r="O13" s="66">
        <f t="shared" si="6"/>
        <v>11</v>
      </c>
      <c r="P13" s="65">
        <f>VLOOKUP($A13,'Return Data'!$B$7:$R$2843,14,0)</f>
        <v>2.0849000000000002</v>
      </c>
      <c r="Q13" s="66">
        <f t="shared" si="7"/>
        <v>12</v>
      </c>
      <c r="R13" s="65">
        <f>VLOOKUP($A13,'Return Data'!$B$7:$R$2843,16,0)</f>
        <v>6.3723000000000001</v>
      </c>
      <c r="S13" s="67">
        <f t="shared" si="5"/>
        <v>11</v>
      </c>
    </row>
    <row r="14" spans="1:19" x14ac:dyDescent="0.3">
      <c r="A14" s="82" t="s">
        <v>666</v>
      </c>
      <c r="B14" s="64">
        <f>VLOOKUP($A14,'Return Data'!$B$7:$R$2843,3,0)</f>
        <v>44321</v>
      </c>
      <c r="C14" s="65">
        <f>VLOOKUP($A14,'Return Data'!$B$7:$R$2843,4,0)</f>
        <v>21.1722</v>
      </c>
      <c r="D14" s="65">
        <f>VLOOKUP($A14,'Return Data'!$B$7:$R$2843,9,0)</f>
        <v>26.324999999999999</v>
      </c>
      <c r="E14" s="66">
        <f t="shared" si="0"/>
        <v>1</v>
      </c>
      <c r="F14" s="65">
        <f>VLOOKUP($A14,'Return Data'!$B$7:$R$2843,10,0)</f>
        <v>22.863299999999999</v>
      </c>
      <c r="G14" s="66">
        <f t="shared" si="1"/>
        <v>2</v>
      </c>
      <c r="H14" s="65">
        <f>VLOOKUP($A14,'Return Data'!$B$7:$R$2843,11,0)</f>
        <v>21.116599999999998</v>
      </c>
      <c r="I14" s="66">
        <f t="shared" si="2"/>
        <v>1</v>
      </c>
      <c r="J14" s="65">
        <f>VLOOKUP($A14,'Return Data'!$B$7:$R$2843,12,0)</f>
        <v>20.718499999999999</v>
      </c>
      <c r="K14" s="66">
        <f t="shared" si="3"/>
        <v>1</v>
      </c>
      <c r="L14" s="65">
        <f>VLOOKUP($A14,'Return Data'!$B$7:$R$2843,13,0)</f>
        <v>16.7986</v>
      </c>
      <c r="M14" s="66">
        <f t="shared" si="4"/>
        <v>1</v>
      </c>
      <c r="N14" s="65">
        <f>VLOOKUP($A14,'Return Data'!$B$7:$R$2843,17,0)</f>
        <v>4.2930999999999999</v>
      </c>
      <c r="O14" s="66">
        <f t="shared" si="6"/>
        <v>10</v>
      </c>
      <c r="P14" s="65">
        <f>VLOOKUP($A14,'Return Data'!$B$7:$R$2843,14,0)</f>
        <v>5.4153000000000002</v>
      </c>
      <c r="Q14" s="66">
        <f t="shared" si="7"/>
        <v>8</v>
      </c>
      <c r="R14" s="65">
        <f>VLOOKUP($A14,'Return Data'!$B$7:$R$2843,16,0)</f>
        <v>8.2918000000000003</v>
      </c>
      <c r="S14" s="67">
        <f t="shared" si="5"/>
        <v>3</v>
      </c>
    </row>
    <row r="15" spans="1:19" x14ac:dyDescent="0.3">
      <c r="A15" s="82" t="s">
        <v>674</v>
      </c>
      <c r="B15" s="64">
        <f>VLOOKUP($A15,'Return Data'!$B$7:$R$2843,3,0)</f>
        <v>44321</v>
      </c>
      <c r="C15" s="65">
        <f>VLOOKUP($A15,'Return Data'!$B$7:$R$2843,4,0)</f>
        <v>18.4239</v>
      </c>
      <c r="D15" s="65">
        <f>VLOOKUP($A15,'Return Data'!$B$7:$R$2843,9,0)</f>
        <v>12.4217</v>
      </c>
      <c r="E15" s="66">
        <f t="shared" si="0"/>
        <v>4</v>
      </c>
      <c r="F15" s="65">
        <f>VLOOKUP($A15,'Return Data'!$B$7:$R$2843,10,0)</f>
        <v>9.1713000000000005</v>
      </c>
      <c r="G15" s="66">
        <f t="shared" si="1"/>
        <v>8</v>
      </c>
      <c r="H15" s="65">
        <f>VLOOKUP($A15,'Return Data'!$B$7:$R$2843,11,0)</f>
        <v>8.1821999999999999</v>
      </c>
      <c r="I15" s="66">
        <f t="shared" si="2"/>
        <v>7</v>
      </c>
      <c r="J15" s="65">
        <f>VLOOKUP($A15,'Return Data'!$B$7:$R$2843,12,0)</f>
        <v>9.5702999999999996</v>
      </c>
      <c r="K15" s="66">
        <f t="shared" si="3"/>
        <v>6</v>
      </c>
      <c r="L15" s="65">
        <f>VLOOKUP($A15,'Return Data'!$B$7:$R$2843,13,0)</f>
        <v>12.734</v>
      </c>
      <c r="M15" s="66">
        <f t="shared" si="4"/>
        <v>4</v>
      </c>
      <c r="N15" s="65">
        <f>VLOOKUP($A15,'Return Data'!$B$7:$R$2843,17,0)</f>
        <v>9.8180999999999994</v>
      </c>
      <c r="O15" s="66">
        <f t="shared" si="6"/>
        <v>1</v>
      </c>
      <c r="P15" s="65">
        <f>VLOOKUP($A15,'Return Data'!$B$7:$R$2843,14,0)</f>
        <v>8.6724999999999994</v>
      </c>
      <c r="Q15" s="66">
        <f t="shared" si="7"/>
        <v>1</v>
      </c>
      <c r="R15" s="65">
        <f>VLOOKUP($A15,'Return Data'!$B$7:$R$2843,16,0)</f>
        <v>8.9642999999999997</v>
      </c>
      <c r="S15" s="67">
        <f t="shared" si="5"/>
        <v>1</v>
      </c>
    </row>
    <row r="16" spans="1:19" x14ac:dyDescent="0.3">
      <c r="A16" s="82" t="s">
        <v>676</v>
      </c>
      <c r="B16" s="64">
        <f>VLOOKUP($A16,'Return Data'!$B$7:$R$2843,3,0)</f>
        <v>44321</v>
      </c>
      <c r="C16" s="65">
        <f>VLOOKUP($A16,'Return Data'!$B$7:$R$2843,4,0)</f>
        <v>23.799099999999999</v>
      </c>
      <c r="D16" s="65">
        <f>VLOOKUP($A16,'Return Data'!$B$7:$R$2843,9,0)</f>
        <v>9.2876999999999992</v>
      </c>
      <c r="E16" s="66">
        <f t="shared" si="0"/>
        <v>9</v>
      </c>
      <c r="F16" s="65">
        <f>VLOOKUP($A16,'Return Data'!$B$7:$R$2843,10,0)</f>
        <v>7.0160999999999998</v>
      </c>
      <c r="G16" s="66">
        <f t="shared" si="1"/>
        <v>12</v>
      </c>
      <c r="H16" s="65">
        <f>VLOOKUP($A16,'Return Data'!$B$7:$R$2843,11,0)</f>
        <v>6.3353000000000002</v>
      </c>
      <c r="I16" s="66">
        <f t="shared" si="2"/>
        <v>10</v>
      </c>
      <c r="J16" s="65">
        <f>VLOOKUP($A16,'Return Data'!$B$7:$R$2843,12,0)</f>
        <v>7.4122000000000003</v>
      </c>
      <c r="K16" s="66">
        <f t="shared" si="3"/>
        <v>10</v>
      </c>
      <c r="L16" s="65">
        <f>VLOOKUP($A16,'Return Data'!$B$7:$R$2843,13,0)</f>
        <v>9.8453999999999997</v>
      </c>
      <c r="M16" s="66">
        <f t="shared" si="4"/>
        <v>8</v>
      </c>
      <c r="N16" s="65">
        <f>VLOOKUP($A16,'Return Data'!$B$7:$R$2843,17,0)</f>
        <v>9.2827000000000002</v>
      </c>
      <c r="O16" s="66">
        <f t="shared" si="6"/>
        <v>2</v>
      </c>
      <c r="P16" s="65">
        <f>VLOOKUP($A16,'Return Data'!$B$7:$R$2843,14,0)</f>
        <v>8.5858000000000008</v>
      </c>
      <c r="Q16" s="66">
        <f t="shared" si="7"/>
        <v>2</v>
      </c>
      <c r="R16" s="65">
        <f>VLOOKUP($A16,'Return Data'!$B$7:$R$2843,16,0)</f>
        <v>8.6707000000000001</v>
      </c>
      <c r="S16" s="67">
        <f t="shared" si="5"/>
        <v>2</v>
      </c>
    </row>
    <row r="17" spans="1:19" x14ac:dyDescent="0.3">
      <c r="A17" s="82" t="s">
        <v>678</v>
      </c>
      <c r="B17" s="64">
        <f>VLOOKUP($A17,'Return Data'!$B$7:$R$2843,3,0)</f>
        <v>44321</v>
      </c>
      <c r="C17" s="65">
        <f>VLOOKUP($A17,'Return Data'!$B$7:$R$2843,4,0)</f>
        <v>13.3066</v>
      </c>
      <c r="D17" s="65">
        <f>VLOOKUP($A17,'Return Data'!$B$7:$R$2843,9,0)</f>
        <v>16.138999999999999</v>
      </c>
      <c r="E17" s="66">
        <f t="shared" si="0"/>
        <v>2</v>
      </c>
      <c r="F17" s="65">
        <f>VLOOKUP($A17,'Return Data'!$B$7:$R$2843,10,0)</f>
        <v>5.6269</v>
      </c>
      <c r="G17" s="66">
        <f t="shared" si="1"/>
        <v>18</v>
      </c>
      <c r="H17" s="65">
        <f>VLOOKUP($A17,'Return Data'!$B$7:$R$2843,11,0)</f>
        <v>7.1996000000000002</v>
      </c>
      <c r="I17" s="66">
        <f t="shared" si="2"/>
        <v>8</v>
      </c>
      <c r="J17" s="65">
        <f>VLOOKUP($A17,'Return Data'!$B$7:$R$2843,12,0)</f>
        <v>8.4863</v>
      </c>
      <c r="K17" s="66">
        <f t="shared" si="3"/>
        <v>8</v>
      </c>
      <c r="L17" s="65">
        <f>VLOOKUP($A17,'Return Data'!$B$7:$R$2843,13,0)</f>
        <v>12.425800000000001</v>
      </c>
      <c r="M17" s="66">
        <f t="shared" si="4"/>
        <v>5</v>
      </c>
      <c r="N17" s="65">
        <f>VLOOKUP($A17,'Return Data'!$B$7:$R$2843,17,0)</f>
        <v>-4.4249999999999998</v>
      </c>
      <c r="O17" s="66">
        <f t="shared" si="6"/>
        <v>15</v>
      </c>
      <c r="P17" s="65">
        <f>VLOOKUP($A17,'Return Data'!$B$7:$R$2843,14,0)</f>
        <v>-1.2319</v>
      </c>
      <c r="Q17" s="66">
        <f t="shared" si="7"/>
        <v>15</v>
      </c>
      <c r="R17" s="65">
        <f>VLOOKUP($A17,'Return Data'!$B$7:$R$2843,16,0)</f>
        <v>4.0601000000000003</v>
      </c>
      <c r="S17" s="67">
        <f t="shared" si="5"/>
        <v>15</v>
      </c>
    </row>
    <row r="18" spans="1:19" x14ac:dyDescent="0.3">
      <c r="A18" s="82" t="s">
        <v>681</v>
      </c>
      <c r="B18" s="64">
        <f>VLOOKUP($A18,'Return Data'!$B$7:$R$2843,3,0)</f>
        <v>44321</v>
      </c>
      <c r="C18" s="65">
        <f>VLOOKUP($A18,'Return Data'!$B$7:$R$2843,4,0)</f>
        <v>13.1317</v>
      </c>
      <c r="D18" s="65">
        <f>VLOOKUP($A18,'Return Data'!$B$7:$R$2843,9,0)</f>
        <v>8.6498000000000008</v>
      </c>
      <c r="E18" s="66">
        <f t="shared" si="0"/>
        <v>12</v>
      </c>
      <c r="F18" s="65">
        <f>VLOOKUP($A18,'Return Data'!$B$7:$R$2843,10,0)</f>
        <v>5.8762999999999996</v>
      </c>
      <c r="G18" s="66">
        <f t="shared" si="1"/>
        <v>17</v>
      </c>
      <c r="H18" s="65">
        <f>VLOOKUP($A18,'Return Data'!$B$7:$R$2843,11,0)</f>
        <v>4.9577999999999998</v>
      </c>
      <c r="I18" s="66">
        <f t="shared" si="2"/>
        <v>14</v>
      </c>
      <c r="J18" s="65">
        <f>VLOOKUP($A18,'Return Data'!$B$7:$R$2843,12,0)</f>
        <v>5.6497000000000002</v>
      </c>
      <c r="K18" s="66">
        <f t="shared" si="3"/>
        <v>16</v>
      </c>
      <c r="L18" s="65">
        <f>VLOOKUP($A18,'Return Data'!$B$7:$R$2843,13,0)</f>
        <v>7.9705000000000004</v>
      </c>
      <c r="M18" s="66">
        <f t="shared" si="4"/>
        <v>14</v>
      </c>
      <c r="N18" s="65">
        <f>VLOOKUP($A18,'Return Data'!$B$7:$R$2843,17,0)</f>
        <v>7.5209000000000001</v>
      </c>
      <c r="O18" s="66">
        <f t="shared" si="6"/>
        <v>5</v>
      </c>
      <c r="P18" s="65">
        <f>VLOOKUP($A18,'Return Data'!$B$7:$R$2843,14,0)</f>
        <v>7.1162000000000001</v>
      </c>
      <c r="Q18" s="66">
        <f t="shared" si="7"/>
        <v>5</v>
      </c>
      <c r="R18" s="65">
        <f>VLOOKUP($A18,'Return Data'!$B$7:$R$2843,16,0)</f>
        <v>6.7427000000000001</v>
      </c>
      <c r="S18" s="67">
        <f t="shared" si="5"/>
        <v>10</v>
      </c>
    </row>
    <row r="19" spans="1:19" x14ac:dyDescent="0.3">
      <c r="A19" s="82" t="s">
        <v>682</v>
      </c>
      <c r="B19" s="64">
        <f>VLOOKUP($A19,'Return Data'!$B$7:$R$2843,3,0)</f>
        <v>44321</v>
      </c>
      <c r="C19" s="65">
        <f>VLOOKUP($A19,'Return Data'!$B$7:$R$2843,4,0)</f>
        <v>1453.5341000000001</v>
      </c>
      <c r="D19" s="65">
        <f>VLOOKUP($A19,'Return Data'!$B$7:$R$2843,9,0)</f>
        <v>6.9568000000000003</v>
      </c>
      <c r="E19" s="66">
        <f t="shared" si="0"/>
        <v>16</v>
      </c>
      <c r="F19" s="65">
        <f>VLOOKUP($A19,'Return Data'!$B$7:$R$2843,10,0)</f>
        <v>6.1416000000000004</v>
      </c>
      <c r="G19" s="66">
        <f t="shared" si="1"/>
        <v>16</v>
      </c>
      <c r="H19" s="65">
        <f>VLOOKUP($A19,'Return Data'!$B$7:$R$2843,11,0)</f>
        <v>2.6682999999999999</v>
      </c>
      <c r="I19" s="66">
        <f t="shared" si="2"/>
        <v>17</v>
      </c>
      <c r="J19" s="65">
        <f>VLOOKUP($A19,'Return Data'!$B$7:$R$2843,12,0)</f>
        <v>3.59</v>
      </c>
      <c r="K19" s="66">
        <f t="shared" si="3"/>
        <v>17</v>
      </c>
      <c r="L19" s="65">
        <f>VLOOKUP($A19,'Return Data'!$B$7:$R$2843,13,0)</f>
        <v>6.7310999999999996</v>
      </c>
      <c r="M19" s="66">
        <f t="shared" si="4"/>
        <v>15</v>
      </c>
      <c r="N19" s="65">
        <f>VLOOKUP($A19,'Return Data'!$B$7:$R$2843,17,0)</f>
        <v>4.4802</v>
      </c>
      <c r="O19" s="66">
        <f t="shared" si="6"/>
        <v>9</v>
      </c>
      <c r="P19" s="65">
        <f>VLOOKUP($A19,'Return Data'!$B$7:$R$2843,14,0)</f>
        <v>1.9925999999999999</v>
      </c>
      <c r="Q19" s="66">
        <f t="shared" si="7"/>
        <v>13</v>
      </c>
      <c r="R19" s="65">
        <f>VLOOKUP($A19,'Return Data'!$B$7:$R$2843,16,0)</f>
        <v>5.7663000000000002</v>
      </c>
      <c r="S19" s="67">
        <f t="shared" si="5"/>
        <v>14</v>
      </c>
    </row>
    <row r="20" spans="1:19" x14ac:dyDescent="0.3">
      <c r="A20" s="82" t="s">
        <v>684</v>
      </c>
      <c r="B20" s="64">
        <f>VLOOKUP($A20,'Return Data'!$B$7:$R$2843,3,0)</f>
        <v>44321</v>
      </c>
      <c r="C20" s="65">
        <f>VLOOKUP($A20,'Return Data'!$B$7:$R$2843,4,0)</f>
        <v>23.604600000000001</v>
      </c>
      <c r="D20" s="65">
        <f>VLOOKUP($A20,'Return Data'!$B$7:$R$2843,9,0)</f>
        <v>14.368</v>
      </c>
      <c r="E20" s="66">
        <f t="shared" si="0"/>
        <v>3</v>
      </c>
      <c r="F20" s="65">
        <f>VLOOKUP($A20,'Return Data'!$B$7:$R$2843,10,0)</f>
        <v>8.7138000000000009</v>
      </c>
      <c r="G20" s="66">
        <f t="shared" si="1"/>
        <v>10</v>
      </c>
      <c r="H20" s="65">
        <f>VLOOKUP($A20,'Return Data'!$B$7:$R$2843,11,0)</f>
        <v>6.3018999999999998</v>
      </c>
      <c r="I20" s="66">
        <f t="shared" si="2"/>
        <v>11</v>
      </c>
      <c r="J20" s="65">
        <f>VLOOKUP($A20,'Return Data'!$B$7:$R$2843,12,0)</f>
        <v>6.9325000000000001</v>
      </c>
      <c r="K20" s="66">
        <f t="shared" si="3"/>
        <v>12</v>
      </c>
      <c r="L20" s="65">
        <f>VLOOKUP($A20,'Return Data'!$B$7:$R$2843,13,0)</f>
        <v>10.0463</v>
      </c>
      <c r="M20" s="66">
        <f t="shared" si="4"/>
        <v>7</v>
      </c>
      <c r="N20" s="65">
        <f>VLOOKUP($A20,'Return Data'!$B$7:$R$2843,17,0)</f>
        <v>7.5492999999999997</v>
      </c>
      <c r="O20" s="66">
        <f t="shared" si="6"/>
        <v>4</v>
      </c>
      <c r="P20" s="65">
        <f>VLOOKUP($A20,'Return Data'!$B$7:$R$2843,14,0)</f>
        <v>7.2748999999999997</v>
      </c>
      <c r="Q20" s="66">
        <f t="shared" si="7"/>
        <v>4</v>
      </c>
      <c r="R20" s="65">
        <f>VLOOKUP($A20,'Return Data'!$B$7:$R$2843,16,0)</f>
        <v>8.1270000000000007</v>
      </c>
      <c r="S20" s="67">
        <f t="shared" si="5"/>
        <v>4</v>
      </c>
    </row>
    <row r="21" spans="1:19" x14ac:dyDescent="0.3">
      <c r="A21" s="82" t="s">
        <v>686</v>
      </c>
      <c r="B21" s="64">
        <f>VLOOKUP($A21,'Return Data'!$B$7:$R$2843,3,0)</f>
        <v>44321</v>
      </c>
      <c r="C21" s="65">
        <f>VLOOKUP($A21,'Return Data'!$B$7:$R$2843,4,0)</f>
        <v>22.457599999999999</v>
      </c>
      <c r="D21" s="65">
        <f>VLOOKUP($A21,'Return Data'!$B$7:$R$2843,9,0)</f>
        <v>6.3170999999999999</v>
      </c>
      <c r="E21" s="66">
        <f t="shared" si="0"/>
        <v>17</v>
      </c>
      <c r="F21" s="65">
        <f>VLOOKUP($A21,'Return Data'!$B$7:$R$2843,10,0)</f>
        <v>6.8851000000000004</v>
      </c>
      <c r="G21" s="66">
        <f t="shared" si="1"/>
        <v>14</v>
      </c>
      <c r="H21" s="65">
        <f>VLOOKUP($A21,'Return Data'!$B$7:$R$2843,11,0)</f>
        <v>3.9571000000000001</v>
      </c>
      <c r="I21" s="66">
        <f t="shared" si="2"/>
        <v>15</v>
      </c>
      <c r="J21" s="65">
        <f>VLOOKUP($A21,'Return Data'!$B$7:$R$2843,12,0)</f>
        <v>6.4530000000000003</v>
      </c>
      <c r="K21" s="66">
        <f t="shared" si="3"/>
        <v>13</v>
      </c>
      <c r="L21" s="65">
        <f>VLOOKUP($A21,'Return Data'!$B$7:$R$2843,13,0)</f>
        <v>8.4060000000000006</v>
      </c>
      <c r="M21" s="66">
        <f t="shared" si="4"/>
        <v>13</v>
      </c>
      <c r="N21" s="65">
        <f>VLOOKUP($A21,'Return Data'!$B$7:$R$2843,17,0)</f>
        <v>3.3473000000000002</v>
      </c>
      <c r="O21" s="66">
        <f t="shared" si="6"/>
        <v>12</v>
      </c>
      <c r="P21" s="65">
        <f>VLOOKUP($A21,'Return Data'!$B$7:$R$2843,14,0)</f>
        <v>4.0873999999999997</v>
      </c>
      <c r="Q21" s="66">
        <f t="shared" si="7"/>
        <v>10</v>
      </c>
      <c r="R21" s="65">
        <f>VLOOKUP($A21,'Return Data'!$B$7:$R$2843,16,0)</f>
        <v>7.2359</v>
      </c>
      <c r="S21" s="67">
        <f t="shared" si="5"/>
        <v>9</v>
      </c>
    </row>
    <row r="22" spans="1:19" x14ac:dyDescent="0.3">
      <c r="A22" s="82" t="s">
        <v>688</v>
      </c>
      <c r="B22" s="64">
        <f>VLOOKUP($A22,'Return Data'!$B$7:$R$2843,3,0)</f>
        <v>44321</v>
      </c>
      <c r="C22" s="65">
        <f>VLOOKUP($A22,'Return Data'!$B$7:$R$2843,4,0)</f>
        <v>24.821899999999999</v>
      </c>
      <c r="D22" s="65">
        <f>VLOOKUP($A22,'Return Data'!$B$7:$R$2843,9,0)</f>
        <v>8.5193999999999992</v>
      </c>
      <c r="E22" s="66">
        <f t="shared" si="0"/>
        <v>14</v>
      </c>
      <c r="F22" s="65">
        <f>VLOOKUP($A22,'Return Data'!$B$7:$R$2843,10,0)</f>
        <v>8.2916000000000007</v>
      </c>
      <c r="G22" s="66">
        <f t="shared" si="1"/>
        <v>11</v>
      </c>
      <c r="H22" s="65">
        <f>VLOOKUP($A22,'Return Data'!$B$7:$R$2843,11,0)</f>
        <v>8.2361000000000004</v>
      </c>
      <c r="I22" s="66">
        <f t="shared" si="2"/>
        <v>6</v>
      </c>
      <c r="J22" s="65">
        <f>VLOOKUP($A22,'Return Data'!$B$7:$R$2843,12,0)</f>
        <v>9.4041999999999994</v>
      </c>
      <c r="K22" s="66">
        <f t="shared" si="3"/>
        <v>7</v>
      </c>
      <c r="L22" s="65">
        <f>VLOOKUP($A22,'Return Data'!$B$7:$R$2843,13,0)</f>
        <v>8.9367999999999999</v>
      </c>
      <c r="M22" s="66">
        <f t="shared" si="4"/>
        <v>11</v>
      </c>
      <c r="N22" s="65">
        <f>VLOOKUP($A22,'Return Data'!$B$7:$R$2843,17,0)</f>
        <v>-0.67710000000000004</v>
      </c>
      <c r="O22" s="66">
        <f t="shared" si="6"/>
        <v>14</v>
      </c>
      <c r="P22" s="65">
        <f>VLOOKUP($A22,'Return Data'!$B$7:$R$2843,14,0)</f>
        <v>0.88139999999999996</v>
      </c>
      <c r="Q22" s="66">
        <f t="shared" si="7"/>
        <v>14</v>
      </c>
      <c r="R22" s="65">
        <f>VLOOKUP($A22,'Return Data'!$B$7:$R$2843,16,0)</f>
        <v>5.8609</v>
      </c>
      <c r="S22" s="67">
        <f t="shared" si="5"/>
        <v>13</v>
      </c>
    </row>
    <row r="23" spans="1:19" x14ac:dyDescent="0.3">
      <c r="A23" s="82" t="s">
        <v>690</v>
      </c>
      <c r="B23" s="64">
        <f>VLOOKUP($A23,'Return Data'!$B$7:$R$2843,3,0)</f>
        <v>44321</v>
      </c>
      <c r="C23" s="65">
        <f>VLOOKUP($A23,'Return Data'!$B$7:$R$2843,4,0)</f>
        <v>0.11799999999999999</v>
      </c>
      <c r="D23" s="65">
        <f>VLOOKUP($A23,'Return Data'!$B$7:$R$2843,9,0)</f>
        <v>11.448499999999999</v>
      </c>
      <c r="E23" s="66">
        <f t="shared" si="0"/>
        <v>6</v>
      </c>
      <c r="F23" s="65">
        <f>VLOOKUP($A23,'Return Data'!$B$7:$R$2843,10,0)</f>
        <v>11.431699999999999</v>
      </c>
      <c r="G23" s="66">
        <f t="shared" si="1"/>
        <v>5</v>
      </c>
      <c r="H23" s="65">
        <f>VLOOKUP($A23,'Return Data'!$B$7:$R$2843,11,0)</f>
        <v>-41.955599999999997</v>
      </c>
      <c r="I23" s="66">
        <f t="shared" si="2"/>
        <v>20</v>
      </c>
      <c r="J23" s="65">
        <f>VLOOKUP($A23,'Return Data'!$B$7:$R$2843,12,0)</f>
        <v>-30.042899999999999</v>
      </c>
      <c r="K23" s="66">
        <f t="shared" si="3"/>
        <v>20</v>
      </c>
      <c r="L23" s="65">
        <f>VLOOKUP($A23,'Return Data'!$B$7:$R$2843,13,0)</f>
        <v>-20.698899999999998</v>
      </c>
      <c r="M23" s="66">
        <f t="shared" si="4"/>
        <v>19</v>
      </c>
      <c r="N23" s="65"/>
      <c r="O23" s="66"/>
      <c r="P23" s="65"/>
      <c r="Q23" s="66"/>
      <c r="R23" s="65">
        <f>VLOOKUP($A23,'Return Data'!$B$7:$R$2843,16,0)</f>
        <v>-16.043199999999999</v>
      </c>
      <c r="S23" s="67">
        <f t="shared" si="5"/>
        <v>18</v>
      </c>
    </row>
    <row r="24" spans="1:19" x14ac:dyDescent="0.3">
      <c r="A24" s="82" t="s">
        <v>695</v>
      </c>
      <c r="B24" s="64">
        <f>VLOOKUP($A24,'Return Data'!$B$7:$R$2843,3,0)</f>
        <v>44321</v>
      </c>
      <c r="C24" s="65">
        <f>VLOOKUP($A24,'Return Data'!$B$7:$R$2843,4,0)</f>
        <v>14.8262</v>
      </c>
      <c r="D24" s="65">
        <f>VLOOKUP($A24,'Return Data'!$B$7:$R$2843,9,0)</f>
        <v>5.1174999999999997</v>
      </c>
      <c r="E24" s="66">
        <f t="shared" si="0"/>
        <v>18</v>
      </c>
      <c r="F24" s="65">
        <f>VLOOKUP($A24,'Return Data'!$B$7:$R$2843,10,0)</f>
        <v>10.7995</v>
      </c>
      <c r="G24" s="66">
        <f t="shared" si="1"/>
        <v>6</v>
      </c>
      <c r="H24" s="65">
        <f>VLOOKUP($A24,'Return Data'!$B$7:$R$2843,11,0)</f>
        <v>11.3362</v>
      </c>
      <c r="I24" s="66">
        <f t="shared" si="2"/>
        <v>4</v>
      </c>
      <c r="J24" s="65">
        <f>VLOOKUP($A24,'Return Data'!$B$7:$R$2843,12,0)</f>
        <v>10.5443</v>
      </c>
      <c r="K24" s="66">
        <f t="shared" si="3"/>
        <v>3</v>
      </c>
      <c r="L24" s="65">
        <f>VLOOKUP($A24,'Return Data'!$B$7:$R$2843,13,0)</f>
        <v>8.4436999999999998</v>
      </c>
      <c r="M24" s="66">
        <f t="shared" si="4"/>
        <v>12</v>
      </c>
      <c r="N24" s="65">
        <f>VLOOKUP($A24,'Return Data'!$B$7:$R$2843,17,0)</f>
        <v>1.6053999999999999</v>
      </c>
      <c r="O24" s="66">
        <f>RANK(N24,N$8:N$27,0)</f>
        <v>13</v>
      </c>
      <c r="P24" s="65">
        <f>VLOOKUP($A24,'Return Data'!$B$7:$R$2843,14,0)</f>
        <v>2.5832000000000002</v>
      </c>
      <c r="Q24" s="66">
        <f>RANK(P24,P$8:P$27,0)</f>
        <v>11</v>
      </c>
      <c r="R24" s="65">
        <f>VLOOKUP($A24,'Return Data'!$B$7:$R$2843,16,0)</f>
        <v>6.1458000000000004</v>
      </c>
      <c r="S24" s="67">
        <f t="shared" si="5"/>
        <v>12</v>
      </c>
    </row>
    <row r="25" spans="1:19" x14ac:dyDescent="0.3">
      <c r="A25" s="82" t="s">
        <v>701</v>
      </c>
      <c r="B25" s="64">
        <f>VLOOKUP($A25,'Return Data'!$B$7:$R$2843,3,0)</f>
        <v>44321</v>
      </c>
      <c r="C25" s="65">
        <f>VLOOKUP($A25,'Return Data'!$B$7:$R$2843,4,0)</f>
        <v>34.546599999999998</v>
      </c>
      <c r="D25" s="65">
        <f>VLOOKUP($A25,'Return Data'!$B$7:$R$2843,9,0)</f>
        <v>8.8150999999999993</v>
      </c>
      <c r="E25" s="66">
        <f t="shared" si="0"/>
        <v>11</v>
      </c>
      <c r="F25" s="65">
        <f>VLOOKUP($A25,'Return Data'!$B$7:$R$2843,10,0)</f>
        <v>6.9242999999999997</v>
      </c>
      <c r="G25" s="66">
        <f t="shared" si="1"/>
        <v>13</v>
      </c>
      <c r="H25" s="65">
        <f>VLOOKUP($A25,'Return Data'!$B$7:$R$2843,11,0)</f>
        <v>5.1334999999999997</v>
      </c>
      <c r="I25" s="66">
        <f t="shared" si="2"/>
        <v>12</v>
      </c>
      <c r="J25" s="65">
        <f>VLOOKUP($A25,'Return Data'!$B$7:$R$2843,12,0)</f>
        <v>7.0869</v>
      </c>
      <c r="K25" s="66">
        <f t="shared" si="3"/>
        <v>11</v>
      </c>
      <c r="L25" s="65">
        <f>VLOOKUP($A25,'Return Data'!$B$7:$R$2843,13,0)</f>
        <v>9.8292999999999999</v>
      </c>
      <c r="M25" s="66">
        <f t="shared" si="4"/>
        <v>9</v>
      </c>
      <c r="N25" s="65">
        <f>VLOOKUP($A25,'Return Data'!$B$7:$R$2843,17,0)</f>
        <v>8.1677</v>
      </c>
      <c r="O25" s="66">
        <f>RANK(N25,N$8:N$27,0)</f>
        <v>3</v>
      </c>
      <c r="P25" s="65">
        <f>VLOOKUP($A25,'Return Data'!$B$7:$R$2843,14,0)</f>
        <v>7.3602999999999996</v>
      </c>
      <c r="Q25" s="66">
        <f>RANK(P25,P$8:P$27,0)</f>
        <v>3</v>
      </c>
      <c r="R25" s="65">
        <f>VLOOKUP($A25,'Return Data'!$B$7:$R$2843,16,0)</f>
        <v>7.6493000000000002</v>
      </c>
      <c r="S25" s="67">
        <f t="shared" si="5"/>
        <v>5</v>
      </c>
    </row>
    <row r="26" spans="1:19" x14ac:dyDescent="0.3">
      <c r="A26" s="82" t="s">
        <v>709</v>
      </c>
      <c r="B26" s="64">
        <f>VLOOKUP($A26,'Return Data'!$B$7:$R$2843,3,0)</f>
        <v>44321</v>
      </c>
      <c r="C26" s="65">
        <f>VLOOKUP($A26,'Return Data'!$B$7:$R$2843,4,0)</f>
        <v>0.57410000000000005</v>
      </c>
      <c r="D26" s="65">
        <f>VLOOKUP($A26,'Return Data'!$B$7:$R$2843,9,0)</f>
        <v>11.3367</v>
      </c>
      <c r="E26" s="66">
        <f t="shared" si="0"/>
        <v>7</v>
      </c>
      <c r="F26" s="65">
        <f>VLOOKUP($A26,'Return Data'!$B$7:$R$2843,10,0)</f>
        <v>11.5307</v>
      </c>
      <c r="G26" s="66">
        <f t="shared" si="1"/>
        <v>4</v>
      </c>
      <c r="H26" s="65">
        <f>VLOOKUP($A26,'Return Data'!$B$7:$R$2843,11,0)</f>
        <v>-41.309100000000001</v>
      </c>
      <c r="I26" s="66">
        <f t="shared" si="2"/>
        <v>19</v>
      </c>
      <c r="J26" s="65">
        <f>VLOOKUP($A26,'Return Data'!$B$7:$R$2843,12,0)</f>
        <v>-25.071000000000002</v>
      </c>
      <c r="K26" s="66">
        <f t="shared" si="3"/>
        <v>19</v>
      </c>
      <c r="L26" s="65">
        <f>VLOOKUP($A26,'Return Data'!$B$7:$R$2843,13,0)</f>
        <v>-59.644300000000001</v>
      </c>
      <c r="M26" s="66">
        <f t="shared" si="4"/>
        <v>20</v>
      </c>
      <c r="N26" s="65"/>
      <c r="O26" s="66"/>
      <c r="P26" s="65"/>
      <c r="Q26" s="66"/>
      <c r="R26" s="65">
        <f>VLOOKUP($A26,'Return Data'!$B$7:$R$2843,16,0)</f>
        <v>-51.964599999999997</v>
      </c>
      <c r="S26" s="67">
        <f t="shared" si="5"/>
        <v>20</v>
      </c>
    </row>
    <row r="27" spans="1:19" x14ac:dyDescent="0.3">
      <c r="A27" s="82" t="s">
        <v>711</v>
      </c>
      <c r="B27" s="64">
        <f>VLOOKUP($A27,'Return Data'!$B$7:$R$2843,3,0)</f>
        <v>44321</v>
      </c>
      <c r="C27" s="65">
        <f>VLOOKUP($A27,'Return Data'!$B$7:$R$2843,4,0)</f>
        <v>11.4621</v>
      </c>
      <c r="D27" s="65">
        <f>VLOOKUP($A27,'Return Data'!$B$7:$R$2843,9,0)</f>
        <v>7.4652000000000003</v>
      </c>
      <c r="E27" s="66">
        <f t="shared" si="0"/>
        <v>15</v>
      </c>
      <c r="F27" s="65">
        <f>VLOOKUP($A27,'Return Data'!$B$7:$R$2843,10,0)</f>
        <v>6.2625999999999999</v>
      </c>
      <c r="G27" s="66">
        <f t="shared" si="1"/>
        <v>15</v>
      </c>
      <c r="H27" s="65">
        <f>VLOOKUP($A27,'Return Data'!$B$7:$R$2843,11,0)</f>
        <v>5.0366</v>
      </c>
      <c r="I27" s="66">
        <f t="shared" si="2"/>
        <v>13</v>
      </c>
      <c r="J27" s="65">
        <f>VLOOKUP($A27,'Return Data'!$B$7:$R$2843,12,0)</f>
        <v>5.8766999999999996</v>
      </c>
      <c r="K27" s="66">
        <f t="shared" si="3"/>
        <v>15</v>
      </c>
      <c r="L27" s="65">
        <f>VLOOKUP($A27,'Return Data'!$B$7:$R$2843,13,0)</f>
        <v>-2.8742999999999999</v>
      </c>
      <c r="M27" s="66">
        <f t="shared" si="4"/>
        <v>18</v>
      </c>
      <c r="N27" s="65">
        <f>VLOOKUP($A27,'Return Data'!$B$7:$R$2843,17,0)</f>
        <v>-17.224900000000002</v>
      </c>
      <c r="O27" s="66">
        <f>RANK(N27,N$8:N$27,0)</f>
        <v>16</v>
      </c>
      <c r="P27" s="65">
        <f>VLOOKUP($A27,'Return Data'!$B$7:$R$2843,14,0)</f>
        <v>-10.223100000000001</v>
      </c>
      <c r="Q27" s="66">
        <f>RANK(P27,P$8:P$27,0)</f>
        <v>16</v>
      </c>
      <c r="R27" s="65">
        <f>VLOOKUP($A27,'Return Data'!$B$7:$R$2843,16,0)</f>
        <v>1.6254999999999999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9.8611350000000009</v>
      </c>
      <c r="E29" s="88"/>
      <c r="F29" s="89">
        <f>AVERAGE(F8:F27)</f>
        <v>9.7005749999999971</v>
      </c>
      <c r="G29" s="88"/>
      <c r="H29" s="89">
        <f>AVERAGE(H8:H27)</f>
        <v>2.7936500000000004</v>
      </c>
      <c r="I29" s="88"/>
      <c r="J29" s="89">
        <f>AVERAGE(J8:J27)</f>
        <v>4.8489349999999991</v>
      </c>
      <c r="K29" s="88"/>
      <c r="L29" s="89">
        <f>AVERAGE(L8:L27)</f>
        <v>4.1959099999999987</v>
      </c>
      <c r="M29" s="88"/>
      <c r="N29" s="89">
        <f>AVERAGE(N8:N27)</f>
        <v>0.66470588235294104</v>
      </c>
      <c r="O29" s="88"/>
      <c r="P29" s="89">
        <f>AVERAGE(P8:P27)</f>
        <v>1.7700470588235291</v>
      </c>
      <c r="Q29" s="88"/>
      <c r="R29" s="89">
        <f>AVERAGE(R8:R27)</f>
        <v>0.47451500000000052</v>
      </c>
      <c r="S29" s="90"/>
    </row>
    <row r="30" spans="1:19" x14ac:dyDescent="0.3">
      <c r="A30" s="87" t="s">
        <v>28</v>
      </c>
      <c r="B30" s="88"/>
      <c r="C30" s="88"/>
      <c r="D30" s="89">
        <f>MIN(D8:D27)</f>
        <v>0</v>
      </c>
      <c r="E30" s="88"/>
      <c r="F30" s="89">
        <f>MIN(F8:F27)</f>
        <v>0</v>
      </c>
      <c r="G30" s="88"/>
      <c r="H30" s="89">
        <f>MIN(H8:H27)</f>
        <v>-41.955599999999997</v>
      </c>
      <c r="I30" s="88"/>
      <c r="J30" s="89">
        <f>MIN(J8:J27)</f>
        <v>-30.042899999999999</v>
      </c>
      <c r="K30" s="88"/>
      <c r="L30" s="89">
        <f>MIN(L8:L27)</f>
        <v>-59.644300000000001</v>
      </c>
      <c r="M30" s="88"/>
      <c r="N30" s="89">
        <f>MIN(N8:N27)</f>
        <v>-43.552500000000002</v>
      </c>
      <c r="O30" s="88"/>
      <c r="P30" s="89">
        <f>MIN(P8:P27)</f>
        <v>-32.165700000000001</v>
      </c>
      <c r="Q30" s="88"/>
      <c r="R30" s="89">
        <f>MIN(R8:R27)</f>
        <v>-51.964599999999997</v>
      </c>
      <c r="S30" s="90"/>
    </row>
    <row r="31" spans="1:19" ht="15" thickBot="1" x14ac:dyDescent="0.35">
      <c r="A31" s="91" t="s">
        <v>29</v>
      </c>
      <c r="B31" s="92"/>
      <c r="C31" s="92"/>
      <c r="D31" s="93">
        <f>MAX(D8:D27)</f>
        <v>26.324999999999999</v>
      </c>
      <c r="E31" s="92"/>
      <c r="F31" s="93">
        <f>MAX(F8:F27)</f>
        <v>23.895700000000001</v>
      </c>
      <c r="G31" s="92"/>
      <c r="H31" s="93">
        <f>MAX(H8:H27)</f>
        <v>21.116599999999998</v>
      </c>
      <c r="I31" s="92"/>
      <c r="J31" s="93">
        <f>MAX(J8:J27)</f>
        <v>20.718499999999999</v>
      </c>
      <c r="K31" s="92"/>
      <c r="L31" s="93">
        <f>MAX(L8:L27)</f>
        <v>16.7986</v>
      </c>
      <c r="M31" s="92"/>
      <c r="N31" s="93">
        <f>MAX(N8:N27)</f>
        <v>9.8180999999999994</v>
      </c>
      <c r="O31" s="92"/>
      <c r="P31" s="93">
        <f>MAX(P8:P27)</f>
        <v>8.6724999999999994</v>
      </c>
      <c r="Q31" s="92"/>
      <c r="R31" s="93">
        <f>MAX(R8:R27)</f>
        <v>8.9642999999999997</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44321</v>
      </c>
      <c r="C8" s="65">
        <f>VLOOKUP($A8,'Return Data'!$B$7:$R$2843,4,0)</f>
        <v>87.537899999999993</v>
      </c>
      <c r="D8" s="65">
        <f>VLOOKUP($A8,'Return Data'!$B$7:$R$2843,9,0)</f>
        <v>8.6745000000000001</v>
      </c>
      <c r="E8" s="66">
        <f>RANK(D8,D$8:D$27,0)</f>
        <v>8</v>
      </c>
      <c r="F8" s="65">
        <f>VLOOKUP($A8,'Return Data'!$B$7:$R$2843,10,0)</f>
        <v>7.6039000000000003</v>
      </c>
      <c r="G8" s="66">
        <f>RANK(F8,F$8:F$27,0)</f>
        <v>8</v>
      </c>
      <c r="H8" s="65">
        <f>VLOOKUP($A8,'Return Data'!$B$7:$R$2843,11,0)</f>
        <v>4.7965999999999998</v>
      </c>
      <c r="I8" s="66">
        <f>RANK(H8,H$8:H$27,0)</f>
        <v>5</v>
      </c>
      <c r="J8" s="65">
        <f>VLOOKUP($A8,'Return Data'!$B$7:$R$2843,12,0)</f>
        <v>5.7302</v>
      </c>
      <c r="K8" s="66">
        <f>RANK(J8,J$8:J$27,0)</f>
        <v>5</v>
      </c>
      <c r="L8" s="65">
        <f>VLOOKUP($A8,'Return Data'!$B$7:$R$2843,13,0)</f>
        <v>9.3361000000000001</v>
      </c>
      <c r="M8" s="66">
        <f>RANK(L8,L$8:L$27,0)</f>
        <v>5</v>
      </c>
      <c r="N8" s="65">
        <f>VLOOKUP($A8,'Return Data'!$B$7:$R$2843,17,0)</f>
        <v>9.9468999999999994</v>
      </c>
      <c r="O8" s="66">
        <f>RANK(N8,N$8:N$27,0)</f>
        <v>5</v>
      </c>
      <c r="P8" s="65">
        <f>VLOOKUP($A8,'Return Data'!$B$7:$R$2843,14,0)</f>
        <v>9.4303000000000008</v>
      </c>
      <c r="Q8" s="66">
        <f>RANK(P8,P$8:P$27,0)</f>
        <v>4</v>
      </c>
      <c r="R8" s="65">
        <f>VLOOKUP($A8,'Return Data'!$B$7:$R$2843,16,0)</f>
        <v>9.0383999999999993</v>
      </c>
      <c r="S8" s="67">
        <f>RANK(R8,R$8:R$27,0)</f>
        <v>5</v>
      </c>
    </row>
    <row r="9" spans="1:19" x14ac:dyDescent="0.3">
      <c r="A9" s="82" t="s">
        <v>613</v>
      </c>
      <c r="B9" s="64">
        <f>VLOOKUP($A9,'Return Data'!$B$7:$R$2843,3,0)</f>
        <v>44321</v>
      </c>
      <c r="C9" s="65">
        <f>VLOOKUP($A9,'Return Data'!$B$7:$R$2843,4,0)</f>
        <v>13.6881</v>
      </c>
      <c r="D9" s="65">
        <f>VLOOKUP($A9,'Return Data'!$B$7:$R$2843,9,0)</f>
        <v>8.8367000000000004</v>
      </c>
      <c r="E9" s="66">
        <f t="shared" ref="E9:E27" si="0">RANK(D9,D$8:D$27,0)</f>
        <v>6</v>
      </c>
      <c r="F9" s="65">
        <f>VLOOKUP($A9,'Return Data'!$B$7:$R$2843,10,0)</f>
        <v>7.1608000000000001</v>
      </c>
      <c r="G9" s="66">
        <f t="shared" ref="G9:G27" si="1">RANK(F9,F$8:F$27,0)</f>
        <v>11</v>
      </c>
      <c r="H9" s="65">
        <f>VLOOKUP($A9,'Return Data'!$B$7:$R$2843,11,0)</f>
        <v>4.9245000000000001</v>
      </c>
      <c r="I9" s="66">
        <f t="shared" ref="I9:I27" si="2">RANK(H9,H$8:H$27,0)</f>
        <v>3</v>
      </c>
      <c r="J9" s="65">
        <f>VLOOKUP($A9,'Return Data'!$B$7:$R$2843,12,0)</f>
        <v>6.1430999999999996</v>
      </c>
      <c r="K9" s="66">
        <f t="shared" ref="K9:K27" si="3">RANK(J9,J$8:J$27,0)</f>
        <v>3</v>
      </c>
      <c r="L9" s="65">
        <f>VLOOKUP($A9,'Return Data'!$B$7:$R$2843,13,0)</f>
        <v>10.5921</v>
      </c>
      <c r="M9" s="66">
        <f t="shared" ref="M9:M27" si="4">RANK(L9,L$8:L$27,0)</f>
        <v>1</v>
      </c>
      <c r="N9" s="65">
        <f>VLOOKUP($A9,'Return Data'!$B$7:$R$2843,17,0)</f>
        <v>8.5546000000000006</v>
      </c>
      <c r="O9" s="66">
        <f t="shared" ref="O9:O27" si="5">RANK(N9,N$8:N$27,0)</f>
        <v>15</v>
      </c>
      <c r="P9" s="65">
        <f>VLOOKUP($A9,'Return Data'!$B$7:$R$2843,14,0)</f>
        <v>8.8922000000000008</v>
      </c>
      <c r="Q9" s="66">
        <f t="shared" ref="Q9:Q24" si="6">RANK(P9,P$8:P$27,0)</f>
        <v>8</v>
      </c>
      <c r="R9" s="65">
        <f>VLOOKUP($A9,'Return Data'!$B$7:$R$2843,16,0)</f>
        <v>8.5802999999999994</v>
      </c>
      <c r="S9" s="67">
        <f t="shared" ref="S9:S27" si="7">RANK(R9,R$8:R$27,0)</f>
        <v>10</v>
      </c>
    </row>
    <row r="10" spans="1:19" x14ac:dyDescent="0.3">
      <c r="A10" s="82" t="s">
        <v>616</v>
      </c>
      <c r="B10" s="64">
        <f>VLOOKUP($A10,'Return Data'!$B$7:$R$2843,3,0)</f>
        <v>44321</v>
      </c>
      <c r="C10" s="65">
        <f>VLOOKUP($A10,'Return Data'!$B$7:$R$2843,4,0)</f>
        <v>22.7803</v>
      </c>
      <c r="D10" s="65">
        <f>VLOOKUP($A10,'Return Data'!$B$7:$R$2843,9,0)</f>
        <v>6.6642999999999999</v>
      </c>
      <c r="E10" s="66">
        <f t="shared" si="0"/>
        <v>16</v>
      </c>
      <c r="F10" s="65">
        <f>VLOOKUP($A10,'Return Data'!$B$7:$R$2843,10,0)</f>
        <v>5.29</v>
      </c>
      <c r="G10" s="66">
        <f t="shared" si="1"/>
        <v>18</v>
      </c>
      <c r="H10" s="65">
        <f>VLOOKUP($A10,'Return Data'!$B$7:$R$2843,11,0)</f>
        <v>2.8003</v>
      </c>
      <c r="I10" s="66">
        <f t="shared" si="2"/>
        <v>18</v>
      </c>
      <c r="J10" s="65">
        <f>VLOOKUP($A10,'Return Data'!$B$7:$R$2843,12,0)</f>
        <v>4.0758000000000001</v>
      </c>
      <c r="K10" s="66">
        <f t="shared" si="3"/>
        <v>18</v>
      </c>
      <c r="L10" s="65">
        <f>VLOOKUP($A10,'Return Data'!$B$7:$R$2843,13,0)</f>
        <v>8.2754999999999992</v>
      </c>
      <c r="M10" s="66">
        <f t="shared" si="4"/>
        <v>14</v>
      </c>
      <c r="N10" s="65">
        <f>VLOOKUP($A10,'Return Data'!$B$7:$R$2843,17,0)</f>
        <v>4.7521000000000004</v>
      </c>
      <c r="O10" s="66">
        <f t="shared" si="5"/>
        <v>18</v>
      </c>
      <c r="P10" s="65">
        <f>VLOOKUP($A10,'Return Data'!$B$7:$R$2843,14,0)</f>
        <v>5.4417999999999997</v>
      </c>
      <c r="Q10" s="66">
        <f t="shared" si="6"/>
        <v>14</v>
      </c>
      <c r="R10" s="65">
        <f>VLOOKUP($A10,'Return Data'!$B$7:$R$2843,16,0)</f>
        <v>7.5392999999999999</v>
      </c>
      <c r="S10" s="67">
        <f t="shared" si="7"/>
        <v>17</v>
      </c>
    </row>
    <row r="11" spans="1:19" x14ac:dyDescent="0.3">
      <c r="A11" s="82" t="s">
        <v>617</v>
      </c>
      <c r="B11" s="64">
        <f>VLOOKUP($A11,'Return Data'!$B$7:$R$2843,3,0)</f>
        <v>44321</v>
      </c>
      <c r="C11" s="65">
        <f>VLOOKUP($A11,'Return Data'!$B$7:$R$2843,4,0)</f>
        <v>18.235399999999998</v>
      </c>
      <c r="D11" s="65">
        <f>VLOOKUP($A11,'Return Data'!$B$7:$R$2843,9,0)</f>
        <v>8.2149999999999999</v>
      </c>
      <c r="E11" s="66">
        <f t="shared" si="0"/>
        <v>12</v>
      </c>
      <c r="F11" s="65">
        <f>VLOOKUP($A11,'Return Data'!$B$7:$R$2843,10,0)</f>
        <v>7.0110000000000001</v>
      </c>
      <c r="G11" s="66">
        <f t="shared" si="1"/>
        <v>13</v>
      </c>
      <c r="H11" s="65">
        <f>VLOOKUP($A11,'Return Data'!$B$7:$R$2843,11,0)</f>
        <v>3.8107000000000002</v>
      </c>
      <c r="I11" s="66">
        <f t="shared" si="2"/>
        <v>15</v>
      </c>
      <c r="J11" s="65">
        <f>VLOOKUP($A11,'Return Data'!$B$7:$R$2843,12,0)</f>
        <v>4.6365999999999996</v>
      </c>
      <c r="K11" s="66">
        <f t="shared" si="3"/>
        <v>14</v>
      </c>
      <c r="L11" s="65">
        <f>VLOOKUP($A11,'Return Data'!$B$7:$R$2843,13,0)</f>
        <v>7.7977999999999996</v>
      </c>
      <c r="M11" s="66">
        <f t="shared" si="4"/>
        <v>18</v>
      </c>
      <c r="N11" s="65">
        <f>VLOOKUP($A11,'Return Data'!$B$7:$R$2843,17,0)</f>
        <v>9.1195000000000004</v>
      </c>
      <c r="O11" s="66">
        <f t="shared" si="5"/>
        <v>13</v>
      </c>
      <c r="P11" s="65">
        <f>VLOOKUP($A11,'Return Data'!$B$7:$R$2843,14,0)</f>
        <v>8.7041000000000004</v>
      </c>
      <c r="Q11" s="66">
        <f t="shared" si="6"/>
        <v>11</v>
      </c>
      <c r="R11" s="65">
        <f>VLOOKUP($A11,'Return Data'!$B$7:$R$2843,16,0)</f>
        <v>8.6472999999999995</v>
      </c>
      <c r="S11" s="67">
        <f t="shared" si="7"/>
        <v>9</v>
      </c>
    </row>
    <row r="12" spans="1:19" x14ac:dyDescent="0.3">
      <c r="A12" s="82" t="s">
        <v>619</v>
      </c>
      <c r="B12" s="64">
        <f>VLOOKUP($A12,'Return Data'!$B$7:$R$2843,3,0)</f>
        <v>44321</v>
      </c>
      <c r="C12" s="65">
        <f>VLOOKUP($A12,'Return Data'!$B$7:$R$2843,4,0)</f>
        <v>12.8644</v>
      </c>
      <c r="D12" s="65">
        <f>VLOOKUP($A12,'Return Data'!$B$7:$R$2843,9,0)</f>
        <v>5.3861999999999997</v>
      </c>
      <c r="E12" s="66">
        <f t="shared" si="0"/>
        <v>18</v>
      </c>
      <c r="F12" s="65">
        <f>VLOOKUP($A12,'Return Data'!$B$7:$R$2843,10,0)</f>
        <v>5.4103000000000003</v>
      </c>
      <c r="G12" s="66">
        <f t="shared" si="1"/>
        <v>17</v>
      </c>
      <c r="H12" s="65">
        <f>VLOOKUP($A12,'Return Data'!$B$7:$R$2843,11,0)</f>
        <v>3.9655999999999998</v>
      </c>
      <c r="I12" s="66">
        <f t="shared" si="2"/>
        <v>13</v>
      </c>
      <c r="J12" s="65">
        <f>VLOOKUP($A12,'Return Data'!$B$7:$R$2843,12,0)</f>
        <v>4.7583000000000002</v>
      </c>
      <c r="K12" s="66">
        <f t="shared" si="3"/>
        <v>13</v>
      </c>
      <c r="L12" s="65">
        <f>VLOOKUP($A12,'Return Data'!$B$7:$R$2843,13,0)</f>
        <v>8.0561000000000007</v>
      </c>
      <c r="M12" s="66">
        <f t="shared" si="4"/>
        <v>16</v>
      </c>
      <c r="N12" s="65">
        <f>VLOOKUP($A12,'Return Data'!$B$7:$R$2843,17,0)</f>
        <v>9.3693000000000008</v>
      </c>
      <c r="O12" s="66">
        <f t="shared" si="5"/>
        <v>10</v>
      </c>
      <c r="P12" s="65"/>
      <c r="Q12" s="66"/>
      <c r="R12" s="65">
        <f>VLOOKUP($A12,'Return Data'!$B$7:$R$2843,16,0)</f>
        <v>9.9631000000000007</v>
      </c>
      <c r="S12" s="67">
        <f t="shared" si="7"/>
        <v>1</v>
      </c>
    </row>
    <row r="13" spans="1:19" x14ac:dyDescent="0.3">
      <c r="A13" s="82" t="s">
        <v>621</v>
      </c>
      <c r="B13" s="64">
        <f>VLOOKUP($A13,'Return Data'!$B$7:$R$2843,3,0)</f>
        <v>44321</v>
      </c>
      <c r="C13" s="65">
        <f>VLOOKUP($A13,'Return Data'!$B$7:$R$2843,4,0)</f>
        <v>13.8194</v>
      </c>
      <c r="D13" s="65">
        <f>VLOOKUP($A13,'Return Data'!$B$7:$R$2843,9,0)</f>
        <v>3.6027</v>
      </c>
      <c r="E13" s="66">
        <f t="shared" si="0"/>
        <v>19</v>
      </c>
      <c r="F13" s="65">
        <f>VLOOKUP($A13,'Return Data'!$B$7:$R$2843,10,0)</f>
        <v>3.4445000000000001</v>
      </c>
      <c r="G13" s="66">
        <f t="shared" si="1"/>
        <v>19</v>
      </c>
      <c r="H13" s="65">
        <f>VLOOKUP($A13,'Return Data'!$B$7:$R$2843,11,0)</f>
        <v>4.0335999999999999</v>
      </c>
      <c r="I13" s="66">
        <f t="shared" si="2"/>
        <v>12</v>
      </c>
      <c r="J13" s="65">
        <f>VLOOKUP($A13,'Return Data'!$B$7:$R$2843,12,0)</f>
        <v>4.5228999999999999</v>
      </c>
      <c r="K13" s="66">
        <f t="shared" si="3"/>
        <v>15</v>
      </c>
      <c r="L13" s="65">
        <f>VLOOKUP($A13,'Return Data'!$B$7:$R$2843,13,0)</f>
        <v>0.30409999999999998</v>
      </c>
      <c r="M13" s="66">
        <f t="shared" si="4"/>
        <v>19</v>
      </c>
      <c r="N13" s="65">
        <f>VLOOKUP($A13,'Return Data'!$B$7:$R$2843,17,0)</f>
        <v>-2.6855000000000002</v>
      </c>
      <c r="O13" s="66">
        <f t="shared" si="5"/>
        <v>19</v>
      </c>
      <c r="P13" s="65">
        <f>VLOOKUP($A13,'Return Data'!$B$7:$R$2843,14,0)</f>
        <v>0.6552</v>
      </c>
      <c r="Q13" s="66">
        <f t="shared" si="6"/>
        <v>15</v>
      </c>
      <c r="R13" s="65">
        <f>VLOOKUP($A13,'Return Data'!$B$7:$R$2843,16,0)</f>
        <v>5.0064000000000002</v>
      </c>
      <c r="S13" s="67">
        <f t="shared" si="7"/>
        <v>19</v>
      </c>
    </row>
    <row r="14" spans="1:19" x14ac:dyDescent="0.3">
      <c r="A14" s="82" t="s">
        <v>624</v>
      </c>
      <c r="B14" s="64">
        <f>VLOOKUP($A14,'Return Data'!$B$7:$R$2843,3,0)</f>
        <v>44321</v>
      </c>
      <c r="C14" s="65">
        <f>VLOOKUP($A14,'Return Data'!$B$7:$R$2843,4,0)</f>
        <v>82.368499999999997</v>
      </c>
      <c r="D14" s="65">
        <f>VLOOKUP($A14,'Return Data'!$B$7:$R$2843,9,0)</f>
        <v>8.2011000000000003</v>
      </c>
      <c r="E14" s="66">
        <f t="shared" si="0"/>
        <v>13</v>
      </c>
      <c r="F14" s="65">
        <f>VLOOKUP($A14,'Return Data'!$B$7:$R$2843,10,0)</f>
        <v>7.9486999999999997</v>
      </c>
      <c r="G14" s="66">
        <f t="shared" si="1"/>
        <v>3</v>
      </c>
      <c r="H14" s="65">
        <f>VLOOKUP($A14,'Return Data'!$B$7:$R$2843,11,0)</f>
        <v>5.3361000000000001</v>
      </c>
      <c r="I14" s="66">
        <f t="shared" si="2"/>
        <v>2</v>
      </c>
      <c r="J14" s="65">
        <f>VLOOKUP($A14,'Return Data'!$B$7:$R$2843,12,0)</f>
        <v>7.2019000000000002</v>
      </c>
      <c r="K14" s="66">
        <f t="shared" si="3"/>
        <v>1</v>
      </c>
      <c r="L14" s="65">
        <f>VLOOKUP($A14,'Return Data'!$B$7:$R$2843,13,0)</f>
        <v>9.7057000000000002</v>
      </c>
      <c r="M14" s="66">
        <f t="shared" si="4"/>
        <v>2</v>
      </c>
      <c r="N14" s="65">
        <f>VLOOKUP($A14,'Return Data'!$B$7:$R$2843,17,0)</f>
        <v>9.2080000000000002</v>
      </c>
      <c r="O14" s="66">
        <f t="shared" si="5"/>
        <v>12</v>
      </c>
      <c r="P14" s="65">
        <f>VLOOKUP($A14,'Return Data'!$B$7:$R$2843,14,0)</f>
        <v>8.9161000000000001</v>
      </c>
      <c r="Q14" s="66">
        <f t="shared" si="6"/>
        <v>7</v>
      </c>
      <c r="R14" s="65">
        <f>VLOOKUP($A14,'Return Data'!$B$7:$R$2843,16,0)</f>
        <v>9.4009</v>
      </c>
      <c r="S14" s="67">
        <f t="shared" si="7"/>
        <v>4</v>
      </c>
    </row>
    <row r="15" spans="1:19" x14ac:dyDescent="0.3">
      <c r="A15" s="82" t="s">
        <v>627</v>
      </c>
      <c r="B15" s="64">
        <f>VLOOKUP($A15,'Return Data'!$B$7:$R$2843,3,0)</f>
        <v>44321</v>
      </c>
      <c r="C15" s="65">
        <f>VLOOKUP($A15,'Return Data'!$B$7:$R$2843,4,0)</f>
        <v>25.417100000000001</v>
      </c>
      <c r="D15" s="65">
        <f>VLOOKUP($A15,'Return Data'!$B$7:$R$2843,9,0)</f>
        <v>9.1051000000000002</v>
      </c>
      <c r="E15" s="66">
        <f t="shared" si="0"/>
        <v>5</v>
      </c>
      <c r="F15" s="65">
        <f>VLOOKUP($A15,'Return Data'!$B$7:$R$2843,10,0)</f>
        <v>7.1928999999999998</v>
      </c>
      <c r="G15" s="66">
        <f t="shared" si="1"/>
        <v>10</v>
      </c>
      <c r="H15" s="65">
        <f>VLOOKUP($A15,'Return Data'!$B$7:$R$2843,11,0)</f>
        <v>4.4684999999999997</v>
      </c>
      <c r="I15" s="66">
        <f t="shared" si="2"/>
        <v>8</v>
      </c>
      <c r="J15" s="65">
        <f>VLOOKUP($A15,'Return Data'!$B$7:$R$2843,12,0)</f>
        <v>5.3094000000000001</v>
      </c>
      <c r="K15" s="66">
        <f t="shared" si="3"/>
        <v>6</v>
      </c>
      <c r="L15" s="65">
        <f>VLOOKUP($A15,'Return Data'!$B$7:$R$2843,13,0)</f>
        <v>9.2944999999999993</v>
      </c>
      <c r="M15" s="66">
        <f t="shared" si="4"/>
        <v>6</v>
      </c>
      <c r="N15" s="65">
        <f>VLOOKUP($A15,'Return Data'!$B$7:$R$2843,17,0)</f>
        <v>10.091799999999999</v>
      </c>
      <c r="O15" s="66">
        <f t="shared" si="5"/>
        <v>4</v>
      </c>
      <c r="P15" s="65">
        <f>VLOOKUP($A15,'Return Data'!$B$7:$R$2843,14,0)</f>
        <v>9.4644999999999992</v>
      </c>
      <c r="Q15" s="66">
        <f t="shared" si="6"/>
        <v>3</v>
      </c>
      <c r="R15" s="65">
        <f>VLOOKUP($A15,'Return Data'!$B$7:$R$2843,16,0)</f>
        <v>8.9282000000000004</v>
      </c>
      <c r="S15" s="67">
        <f t="shared" si="7"/>
        <v>6</v>
      </c>
    </row>
    <row r="16" spans="1:19" x14ac:dyDescent="0.3">
      <c r="A16" s="82" t="s">
        <v>629</v>
      </c>
      <c r="B16" s="64">
        <f>VLOOKUP($A16,'Return Data'!$B$7:$R$2843,3,0)</f>
        <v>44321</v>
      </c>
      <c r="C16" s="65">
        <f>VLOOKUP($A16,'Return Data'!$B$7:$R$2843,4,0)</f>
        <v>23.6571</v>
      </c>
      <c r="D16" s="65">
        <f>VLOOKUP($A16,'Return Data'!$B$7:$R$2843,9,0)</f>
        <v>6.3743999999999996</v>
      </c>
      <c r="E16" s="66">
        <f t="shared" si="0"/>
        <v>17</v>
      </c>
      <c r="F16" s="65">
        <f>VLOOKUP($A16,'Return Data'!$B$7:$R$2843,10,0)</f>
        <v>5.8445</v>
      </c>
      <c r="G16" s="66">
        <f t="shared" si="1"/>
        <v>16</v>
      </c>
      <c r="H16" s="65">
        <f>VLOOKUP($A16,'Return Data'!$B$7:$R$2843,11,0)</f>
        <v>4.4341999999999997</v>
      </c>
      <c r="I16" s="66">
        <f t="shared" si="2"/>
        <v>9</v>
      </c>
      <c r="J16" s="65">
        <f>VLOOKUP($A16,'Return Data'!$B$7:$R$2843,12,0)</f>
        <v>5.2637999999999998</v>
      </c>
      <c r="K16" s="66">
        <f t="shared" si="3"/>
        <v>9</v>
      </c>
      <c r="L16" s="65">
        <f>VLOOKUP($A16,'Return Data'!$B$7:$R$2843,13,0)</f>
        <v>8.7873000000000001</v>
      </c>
      <c r="M16" s="66">
        <f t="shared" si="4"/>
        <v>11</v>
      </c>
      <c r="N16" s="65">
        <f>VLOOKUP($A16,'Return Data'!$B$7:$R$2843,17,0)</f>
        <v>9.5109999999999992</v>
      </c>
      <c r="O16" s="66">
        <f t="shared" si="5"/>
        <v>9</v>
      </c>
      <c r="P16" s="65">
        <f>VLOOKUP($A16,'Return Data'!$B$7:$R$2843,14,0)</f>
        <v>8.9939999999999998</v>
      </c>
      <c r="Q16" s="66">
        <f t="shared" si="6"/>
        <v>6</v>
      </c>
      <c r="R16" s="65">
        <f>VLOOKUP($A16,'Return Data'!$B$7:$R$2843,16,0)</f>
        <v>8.9126999999999992</v>
      </c>
      <c r="S16" s="67">
        <f t="shared" si="7"/>
        <v>7</v>
      </c>
    </row>
    <row r="17" spans="1:19" x14ac:dyDescent="0.3">
      <c r="A17" s="82" t="s">
        <v>630</v>
      </c>
      <c r="B17" s="64">
        <f>VLOOKUP($A17,'Return Data'!$B$7:$R$2843,3,0)</f>
        <v>44321</v>
      </c>
      <c r="C17" s="65">
        <f>VLOOKUP($A17,'Return Data'!$B$7:$R$2843,4,0)</f>
        <v>15.4321</v>
      </c>
      <c r="D17" s="65">
        <f>VLOOKUP($A17,'Return Data'!$B$7:$R$2843,9,0)</f>
        <v>9.6229999999999993</v>
      </c>
      <c r="E17" s="66">
        <f t="shared" si="0"/>
        <v>4</v>
      </c>
      <c r="F17" s="65">
        <f>VLOOKUP($A17,'Return Data'!$B$7:$R$2843,10,0)</f>
        <v>8.3158999999999992</v>
      </c>
      <c r="G17" s="66">
        <f t="shared" si="1"/>
        <v>1</v>
      </c>
      <c r="H17" s="65">
        <f>VLOOKUP($A17,'Return Data'!$B$7:$R$2843,11,0)</f>
        <v>4.5334000000000003</v>
      </c>
      <c r="I17" s="66">
        <f t="shared" si="2"/>
        <v>7</v>
      </c>
      <c r="J17" s="65">
        <f>VLOOKUP($A17,'Return Data'!$B$7:$R$2843,12,0)</f>
        <v>5.2183999999999999</v>
      </c>
      <c r="K17" s="66">
        <f t="shared" si="3"/>
        <v>11</v>
      </c>
      <c r="L17" s="65">
        <f>VLOOKUP($A17,'Return Data'!$B$7:$R$2843,13,0)</f>
        <v>9.7050999999999998</v>
      </c>
      <c r="M17" s="66">
        <f t="shared" si="4"/>
        <v>3</v>
      </c>
      <c r="N17" s="65">
        <f>VLOOKUP($A17,'Return Data'!$B$7:$R$2843,17,0)</f>
        <v>9.3023000000000007</v>
      </c>
      <c r="O17" s="66">
        <f t="shared" si="5"/>
        <v>11</v>
      </c>
      <c r="P17" s="65">
        <f>VLOOKUP($A17,'Return Data'!$B$7:$R$2843,14,0)</f>
        <v>8.8477999999999994</v>
      </c>
      <c r="Q17" s="66">
        <f t="shared" si="6"/>
        <v>9</v>
      </c>
      <c r="R17" s="65">
        <f>VLOOKUP($A17,'Return Data'!$B$7:$R$2843,16,0)</f>
        <v>8.5053000000000001</v>
      </c>
      <c r="S17" s="67">
        <f t="shared" si="7"/>
        <v>12</v>
      </c>
    </row>
    <row r="18" spans="1:19" x14ac:dyDescent="0.3">
      <c r="A18" s="82" t="s">
        <v>633</v>
      </c>
      <c r="B18" s="64">
        <f>VLOOKUP($A18,'Return Data'!$B$7:$R$2843,3,0)</f>
        <v>44321</v>
      </c>
      <c r="C18" s="65">
        <f>VLOOKUP($A18,'Return Data'!$B$7:$R$2843,4,0)</f>
        <v>2637.2467000000001</v>
      </c>
      <c r="D18" s="65">
        <f>VLOOKUP($A18,'Return Data'!$B$7:$R$2843,9,0)</f>
        <v>8.3338999999999999</v>
      </c>
      <c r="E18" s="66">
        <f t="shared" si="0"/>
        <v>11</v>
      </c>
      <c r="F18" s="65">
        <f>VLOOKUP($A18,'Return Data'!$B$7:$R$2843,10,0)</f>
        <v>7.5659000000000001</v>
      </c>
      <c r="G18" s="66">
        <f t="shared" si="1"/>
        <v>9</v>
      </c>
      <c r="H18" s="65">
        <f>VLOOKUP($A18,'Return Data'!$B$7:$R$2843,11,0)</f>
        <v>4.2123999999999997</v>
      </c>
      <c r="I18" s="66">
        <f t="shared" si="2"/>
        <v>10</v>
      </c>
      <c r="J18" s="65">
        <f>VLOOKUP($A18,'Return Data'!$B$7:$R$2843,12,0)</f>
        <v>5.2205000000000004</v>
      </c>
      <c r="K18" s="66">
        <f t="shared" si="3"/>
        <v>10</v>
      </c>
      <c r="L18" s="65">
        <f>VLOOKUP($A18,'Return Data'!$B$7:$R$2843,13,0)</f>
        <v>8.8737999999999992</v>
      </c>
      <c r="M18" s="66">
        <f t="shared" si="4"/>
        <v>8</v>
      </c>
      <c r="N18" s="65">
        <f>VLOOKUP($A18,'Return Data'!$B$7:$R$2843,17,0)</f>
        <v>9.6898</v>
      </c>
      <c r="O18" s="66">
        <f t="shared" si="5"/>
        <v>8</v>
      </c>
      <c r="P18" s="65">
        <f>VLOOKUP($A18,'Return Data'!$B$7:$R$2843,14,0)</f>
        <v>9.1866000000000003</v>
      </c>
      <c r="Q18" s="66">
        <f t="shared" si="6"/>
        <v>5</v>
      </c>
      <c r="R18" s="65">
        <f>VLOOKUP($A18,'Return Data'!$B$7:$R$2843,16,0)</f>
        <v>8.093</v>
      </c>
      <c r="S18" s="67">
        <f t="shared" si="7"/>
        <v>16</v>
      </c>
    </row>
    <row r="19" spans="1:19" x14ac:dyDescent="0.3">
      <c r="A19" s="82" t="s">
        <v>635</v>
      </c>
      <c r="B19" s="64">
        <f>VLOOKUP($A19,'Return Data'!$B$7:$R$2843,3,0)</f>
        <v>44321</v>
      </c>
      <c r="C19" s="65">
        <f>VLOOKUP($A19,'Return Data'!$B$7:$R$2843,4,0)</f>
        <v>3007.3107</v>
      </c>
      <c r="D19" s="65">
        <f>VLOOKUP($A19,'Return Data'!$B$7:$R$2843,9,0)</f>
        <v>7.9092000000000002</v>
      </c>
      <c r="E19" s="66">
        <f t="shared" si="0"/>
        <v>15</v>
      </c>
      <c r="F19" s="65">
        <f>VLOOKUP($A19,'Return Data'!$B$7:$R$2843,10,0)</f>
        <v>6.6993999999999998</v>
      </c>
      <c r="G19" s="66">
        <f t="shared" si="1"/>
        <v>14</v>
      </c>
      <c r="H19" s="65">
        <f>VLOOKUP($A19,'Return Data'!$B$7:$R$2843,11,0)</f>
        <v>4.1894</v>
      </c>
      <c r="I19" s="66">
        <f t="shared" si="2"/>
        <v>11</v>
      </c>
      <c r="J19" s="65">
        <f>VLOOKUP($A19,'Return Data'!$B$7:$R$2843,12,0)</f>
        <v>5.2771999999999997</v>
      </c>
      <c r="K19" s="66">
        <f t="shared" si="3"/>
        <v>8</v>
      </c>
      <c r="L19" s="65">
        <f>VLOOKUP($A19,'Return Data'!$B$7:$R$2843,13,0)</f>
        <v>8.2941000000000003</v>
      </c>
      <c r="M19" s="66">
        <f t="shared" si="4"/>
        <v>13</v>
      </c>
      <c r="N19" s="65">
        <f>VLOOKUP($A19,'Return Data'!$B$7:$R$2843,17,0)</f>
        <v>8.8332999999999995</v>
      </c>
      <c r="O19" s="66">
        <f t="shared" si="5"/>
        <v>14</v>
      </c>
      <c r="P19" s="65">
        <f>VLOOKUP($A19,'Return Data'!$B$7:$R$2843,14,0)</f>
        <v>8.7243999999999993</v>
      </c>
      <c r="Q19" s="66">
        <f t="shared" si="6"/>
        <v>10</v>
      </c>
      <c r="R19" s="65">
        <f>VLOOKUP($A19,'Return Data'!$B$7:$R$2843,16,0)</f>
        <v>8.7763000000000009</v>
      </c>
      <c r="S19" s="67">
        <f t="shared" si="7"/>
        <v>8</v>
      </c>
    </row>
    <row r="20" spans="1:19" x14ac:dyDescent="0.3">
      <c r="A20" s="82" t="s">
        <v>636</v>
      </c>
      <c r="B20" s="64">
        <f>VLOOKUP($A20,'Return Data'!$B$7:$R$2843,3,0)</f>
        <v>44321</v>
      </c>
      <c r="C20" s="65">
        <f>VLOOKUP($A20,'Return Data'!$B$7:$R$2843,4,0)</f>
        <v>60.260399999999997</v>
      </c>
      <c r="D20" s="65">
        <f>VLOOKUP($A20,'Return Data'!$B$7:$R$2843,9,0)</f>
        <v>10.386900000000001</v>
      </c>
      <c r="E20" s="66">
        <f t="shared" si="0"/>
        <v>1</v>
      </c>
      <c r="F20" s="65">
        <f>VLOOKUP($A20,'Return Data'!$B$7:$R$2843,10,0)</f>
        <v>7.6204999999999998</v>
      </c>
      <c r="G20" s="66">
        <f t="shared" si="1"/>
        <v>7</v>
      </c>
      <c r="H20" s="65">
        <f>VLOOKUP($A20,'Return Data'!$B$7:$R$2843,11,0)</f>
        <v>2.5669</v>
      </c>
      <c r="I20" s="66">
        <f t="shared" si="2"/>
        <v>19</v>
      </c>
      <c r="J20" s="65">
        <f>VLOOKUP($A20,'Return Data'!$B$7:$R$2843,12,0)</f>
        <v>3.3294999999999999</v>
      </c>
      <c r="K20" s="66">
        <f t="shared" si="3"/>
        <v>19</v>
      </c>
      <c r="L20" s="65">
        <f>VLOOKUP($A20,'Return Data'!$B$7:$R$2843,13,0)</f>
        <v>8.1758000000000006</v>
      </c>
      <c r="M20" s="66">
        <f t="shared" si="4"/>
        <v>15</v>
      </c>
      <c r="N20" s="65">
        <f>VLOOKUP($A20,'Return Data'!$B$7:$R$2843,17,0)</f>
        <v>11.83</v>
      </c>
      <c r="O20" s="66">
        <f t="shared" si="5"/>
        <v>1</v>
      </c>
      <c r="P20" s="65">
        <f>VLOOKUP($A20,'Return Data'!$B$7:$R$2843,14,0)</f>
        <v>10.3658</v>
      </c>
      <c r="Q20" s="66">
        <f t="shared" si="6"/>
        <v>1</v>
      </c>
      <c r="R20" s="65">
        <f>VLOOKUP($A20,'Return Data'!$B$7:$R$2843,16,0)</f>
        <v>8.4283000000000001</v>
      </c>
      <c r="S20" s="67">
        <f t="shared" si="7"/>
        <v>13</v>
      </c>
    </row>
    <row r="21" spans="1:19" x14ac:dyDescent="0.3">
      <c r="A21" s="117" t="s">
        <v>1776</v>
      </c>
      <c r="B21" s="64">
        <f>VLOOKUP($A21,'Return Data'!$B$7:$R$2843,3,0)</f>
        <v>44321</v>
      </c>
      <c r="C21" s="65">
        <f>VLOOKUP($A21,'Return Data'!$B$7:$R$2843,4,0)</f>
        <v>47.302999999999997</v>
      </c>
      <c r="D21" s="65">
        <f>VLOOKUP($A21,'Return Data'!$B$7:$R$2843,9,0)</f>
        <v>8.7952999999999992</v>
      </c>
      <c r="E21" s="66">
        <f t="shared" si="0"/>
        <v>7</v>
      </c>
      <c r="F21" s="65">
        <f>VLOOKUP($A21,'Return Data'!$B$7:$R$2843,10,0)</f>
        <v>7.7984</v>
      </c>
      <c r="G21" s="66">
        <f t="shared" si="1"/>
        <v>4</v>
      </c>
      <c r="H21" s="65">
        <f>VLOOKUP($A21,'Return Data'!$B$7:$R$2843,11,0)</f>
        <v>5.4061000000000003</v>
      </c>
      <c r="I21" s="66">
        <f t="shared" si="2"/>
        <v>1</v>
      </c>
      <c r="J21" s="65">
        <f>VLOOKUP($A21,'Return Data'!$B$7:$R$2843,12,0)</f>
        <v>6.8274999999999997</v>
      </c>
      <c r="K21" s="66">
        <f t="shared" si="3"/>
        <v>2</v>
      </c>
      <c r="L21" s="65">
        <f>VLOOKUP($A21,'Return Data'!$B$7:$R$2843,13,0)</f>
        <v>8.8023000000000007</v>
      </c>
      <c r="M21" s="66">
        <f t="shared" si="4"/>
        <v>9</v>
      </c>
      <c r="N21" s="65">
        <f>VLOOKUP($A21,'Return Data'!$B$7:$R$2843,17,0)</f>
        <v>8.2834000000000003</v>
      </c>
      <c r="O21" s="66">
        <f t="shared" si="5"/>
        <v>16</v>
      </c>
      <c r="P21" s="65">
        <f>VLOOKUP($A21,'Return Data'!$B$7:$R$2843,14,0)</f>
        <v>8.2384000000000004</v>
      </c>
      <c r="Q21" s="66">
        <f t="shared" si="6"/>
        <v>13</v>
      </c>
      <c r="R21" s="65">
        <f>VLOOKUP($A21,'Return Data'!$B$7:$R$2843,16,0)</f>
        <v>8.5389999999999997</v>
      </c>
      <c r="S21" s="67">
        <f t="shared" si="7"/>
        <v>11</v>
      </c>
    </row>
    <row r="22" spans="1:19" x14ac:dyDescent="0.3">
      <c r="A22" s="82" t="s">
        <v>639</v>
      </c>
      <c r="B22" s="64">
        <f>VLOOKUP($A22,'Return Data'!$B$7:$R$2843,3,0)</f>
        <v>44321</v>
      </c>
      <c r="C22" s="65">
        <f>VLOOKUP($A22,'Return Data'!$B$7:$R$2843,4,0)</f>
        <v>36.835999999999999</v>
      </c>
      <c r="D22" s="65">
        <f>VLOOKUP($A22,'Return Data'!$B$7:$R$2843,9,0)</f>
        <v>10.3461</v>
      </c>
      <c r="E22" s="66">
        <f t="shared" si="0"/>
        <v>2</v>
      </c>
      <c r="F22" s="65">
        <f>VLOOKUP($A22,'Return Data'!$B$7:$R$2843,10,0)</f>
        <v>7.7477999999999998</v>
      </c>
      <c r="G22" s="66">
        <f t="shared" si="1"/>
        <v>5</v>
      </c>
      <c r="H22" s="65">
        <f>VLOOKUP($A22,'Return Data'!$B$7:$R$2843,11,0)</f>
        <v>4.9192999999999998</v>
      </c>
      <c r="I22" s="66">
        <f t="shared" si="2"/>
        <v>4</v>
      </c>
      <c r="J22" s="65">
        <f>VLOOKUP($A22,'Return Data'!$B$7:$R$2843,12,0)</f>
        <v>5.9893999999999998</v>
      </c>
      <c r="K22" s="66">
        <f t="shared" si="3"/>
        <v>4</v>
      </c>
      <c r="L22" s="65">
        <f>VLOOKUP($A22,'Return Data'!$B$7:$R$2843,13,0)</f>
        <v>9.3442000000000007</v>
      </c>
      <c r="M22" s="66">
        <f t="shared" si="4"/>
        <v>4</v>
      </c>
      <c r="N22" s="65">
        <f>VLOOKUP($A22,'Return Data'!$B$7:$R$2843,17,0)</f>
        <v>9.7184000000000008</v>
      </c>
      <c r="O22" s="66">
        <f t="shared" si="5"/>
        <v>6</v>
      </c>
      <c r="P22" s="65">
        <f>VLOOKUP($A22,'Return Data'!$B$7:$R$2843,14,0)</f>
        <v>8.5990000000000002</v>
      </c>
      <c r="Q22" s="66">
        <f t="shared" si="6"/>
        <v>12</v>
      </c>
      <c r="R22" s="65">
        <f>VLOOKUP($A22,'Return Data'!$B$7:$R$2843,16,0)</f>
        <v>8.1737000000000002</v>
      </c>
      <c r="S22" s="67">
        <f t="shared" si="7"/>
        <v>15</v>
      </c>
    </row>
    <row r="23" spans="1:19" x14ac:dyDescent="0.3">
      <c r="A23" s="82" t="s">
        <v>640</v>
      </c>
      <c r="B23" s="64">
        <f>VLOOKUP($A23,'Return Data'!$B$7:$R$2843,3,0)</f>
        <v>44321</v>
      </c>
      <c r="C23" s="65">
        <f>VLOOKUP($A23,'Return Data'!$B$7:$R$2843,4,0)</f>
        <v>12.3193</v>
      </c>
      <c r="D23" s="65">
        <f>VLOOKUP($A23,'Return Data'!$B$7:$R$2843,9,0)</f>
        <v>8.4130000000000003</v>
      </c>
      <c r="E23" s="66">
        <f t="shared" si="0"/>
        <v>9</v>
      </c>
      <c r="F23" s="65">
        <f>VLOOKUP($A23,'Return Data'!$B$7:$R$2843,10,0)</f>
        <v>6.3727</v>
      </c>
      <c r="G23" s="66">
        <f t="shared" si="1"/>
        <v>15</v>
      </c>
      <c r="H23" s="65">
        <f>VLOOKUP($A23,'Return Data'!$B$7:$R$2843,11,0)</f>
        <v>3.5497000000000001</v>
      </c>
      <c r="I23" s="66">
        <f t="shared" si="2"/>
        <v>16</v>
      </c>
      <c r="J23" s="65">
        <f>VLOOKUP($A23,'Return Data'!$B$7:$R$2843,12,0)</f>
        <v>4.4010999999999996</v>
      </c>
      <c r="K23" s="66">
        <f t="shared" si="3"/>
        <v>17</v>
      </c>
      <c r="L23" s="65">
        <f>VLOOKUP($A23,'Return Data'!$B$7:$R$2843,13,0)</f>
        <v>8.0394000000000005</v>
      </c>
      <c r="M23" s="66">
        <f t="shared" si="4"/>
        <v>17</v>
      </c>
      <c r="N23" s="65">
        <f>VLOOKUP($A23,'Return Data'!$B$7:$R$2843,17,0)</f>
        <v>9.6968999999999994</v>
      </c>
      <c r="O23" s="66">
        <f t="shared" si="5"/>
        <v>7</v>
      </c>
      <c r="P23" s="65"/>
      <c r="Q23" s="66"/>
      <c r="R23" s="65">
        <f>VLOOKUP($A23,'Return Data'!$B$7:$R$2843,16,0)</f>
        <v>9.6797000000000004</v>
      </c>
      <c r="S23" s="67">
        <f t="shared" si="7"/>
        <v>3</v>
      </c>
    </row>
    <row r="24" spans="1:19" x14ac:dyDescent="0.3">
      <c r="A24" s="82" t="s">
        <v>643</v>
      </c>
      <c r="B24" s="64">
        <f>VLOOKUP($A24,'Return Data'!$B$7:$R$2843,3,0)</f>
        <v>44321</v>
      </c>
      <c r="C24" s="65">
        <f>VLOOKUP($A24,'Return Data'!$B$7:$R$2843,4,0)</f>
        <v>32.2956</v>
      </c>
      <c r="D24" s="65">
        <f>VLOOKUP($A24,'Return Data'!$B$7:$R$2843,9,0)</f>
        <v>8.4022000000000006</v>
      </c>
      <c r="E24" s="66">
        <f t="shared" si="0"/>
        <v>10</v>
      </c>
      <c r="F24" s="65">
        <f>VLOOKUP($A24,'Return Data'!$B$7:$R$2843,10,0)</f>
        <v>8.1738999999999997</v>
      </c>
      <c r="G24" s="66">
        <f t="shared" si="1"/>
        <v>2</v>
      </c>
      <c r="H24" s="65">
        <f>VLOOKUP($A24,'Return Data'!$B$7:$R$2843,11,0)</f>
        <v>4.5538999999999996</v>
      </c>
      <c r="I24" s="66">
        <f t="shared" si="2"/>
        <v>6</v>
      </c>
      <c r="J24" s="65">
        <f>VLOOKUP($A24,'Return Data'!$B$7:$R$2843,12,0)</f>
        <v>5.2847</v>
      </c>
      <c r="K24" s="66">
        <f t="shared" si="3"/>
        <v>7</v>
      </c>
      <c r="L24" s="65">
        <f>VLOOKUP($A24,'Return Data'!$B$7:$R$2843,13,0)</f>
        <v>8.7954000000000008</v>
      </c>
      <c r="M24" s="66">
        <f t="shared" si="4"/>
        <v>10</v>
      </c>
      <c r="N24" s="65">
        <f>VLOOKUP($A24,'Return Data'!$B$7:$R$2843,17,0)</f>
        <v>10.3626</v>
      </c>
      <c r="O24" s="66">
        <f t="shared" si="5"/>
        <v>3</v>
      </c>
      <c r="P24" s="65">
        <f>VLOOKUP($A24,'Return Data'!$B$7:$R$2843,14,0)</f>
        <v>9.6015999999999995</v>
      </c>
      <c r="Q24" s="66">
        <f t="shared" si="6"/>
        <v>2</v>
      </c>
      <c r="R24" s="65">
        <f>VLOOKUP($A24,'Return Data'!$B$7:$R$2843,16,0)</f>
        <v>8.3623999999999992</v>
      </c>
      <c r="S24" s="67">
        <f t="shared" si="7"/>
        <v>14</v>
      </c>
    </row>
    <row r="25" spans="1:19" x14ac:dyDescent="0.3">
      <c r="A25" s="82" t="s">
        <v>644</v>
      </c>
      <c r="B25" s="64">
        <f>VLOOKUP($A25,'Return Data'!$B$7:$R$2843,3,0)</f>
        <v>44321</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-0.69310000000000005</v>
      </c>
      <c r="K25" s="66">
        <f t="shared" si="3"/>
        <v>20</v>
      </c>
      <c r="L25" s="65">
        <f>VLOOKUP($A25,'Return Data'!$B$7:$R$2843,13,0)</f>
        <v>-15.1547</v>
      </c>
      <c r="M25" s="66">
        <f t="shared" si="4"/>
        <v>20</v>
      </c>
      <c r="N25" s="65"/>
      <c r="O25" s="66"/>
      <c r="P25" s="65"/>
      <c r="Q25" s="66"/>
      <c r="R25" s="65">
        <f>VLOOKUP($A25,'Return Data'!$B$7:$R$2843,16,0)</f>
        <v>-11.574400000000001</v>
      </c>
      <c r="S25" s="67">
        <f t="shared" si="7"/>
        <v>20</v>
      </c>
    </row>
    <row r="26" spans="1:19" x14ac:dyDescent="0.3">
      <c r="A26" s="82" t="s">
        <v>646</v>
      </c>
      <c r="B26" s="64">
        <f>VLOOKUP($A26,'Return Data'!$B$7:$R$2843,3,0)</f>
        <v>44321</v>
      </c>
      <c r="C26" s="65">
        <f>VLOOKUP($A26,'Return Data'!$B$7:$R$2843,4,0)</f>
        <v>12.2354</v>
      </c>
      <c r="D26" s="65">
        <f>VLOOKUP($A26,'Return Data'!$B$7:$R$2843,9,0)</f>
        <v>9.8943999999999992</v>
      </c>
      <c r="E26" s="66">
        <f t="shared" si="0"/>
        <v>3</v>
      </c>
      <c r="F26" s="65">
        <f>VLOOKUP($A26,'Return Data'!$B$7:$R$2843,10,0)</f>
        <v>7.7317</v>
      </c>
      <c r="G26" s="66">
        <f t="shared" si="1"/>
        <v>6</v>
      </c>
      <c r="H26" s="65">
        <f>VLOOKUP($A26,'Return Data'!$B$7:$R$2843,11,0)</f>
        <v>3.4312</v>
      </c>
      <c r="I26" s="66">
        <f t="shared" si="2"/>
        <v>17</v>
      </c>
      <c r="J26" s="65">
        <f>VLOOKUP($A26,'Return Data'!$B$7:$R$2843,12,0)</f>
        <v>4.4089</v>
      </c>
      <c r="K26" s="66">
        <f t="shared" si="3"/>
        <v>16</v>
      </c>
      <c r="L26" s="65">
        <f>VLOOKUP($A26,'Return Data'!$B$7:$R$2843,13,0)</f>
        <v>8.4880999999999993</v>
      </c>
      <c r="M26" s="66">
        <f t="shared" si="4"/>
        <v>12</v>
      </c>
      <c r="N26" s="65">
        <f>VLOOKUP($A26,'Return Data'!$B$7:$R$2843,17,0)</f>
        <v>6.9199000000000002</v>
      </c>
      <c r="O26" s="66">
        <f t="shared" si="5"/>
        <v>17</v>
      </c>
      <c r="P26" s="65"/>
      <c r="Q26" s="66"/>
      <c r="R26" s="65">
        <f>VLOOKUP($A26,'Return Data'!$B$7:$R$2843,16,0)</f>
        <v>7.0833000000000004</v>
      </c>
      <c r="S26" s="67">
        <f t="shared" si="7"/>
        <v>18</v>
      </c>
    </row>
    <row r="27" spans="1:19" x14ac:dyDescent="0.3">
      <c r="A27" s="82" t="s">
        <v>648</v>
      </c>
      <c r="B27" s="64">
        <f>VLOOKUP($A27,'Return Data'!$B$7:$R$2843,3,0)</f>
        <v>44321</v>
      </c>
      <c r="C27" s="65">
        <f>VLOOKUP($A27,'Return Data'!$B$7:$R$2843,4,0)</f>
        <v>12.911199999999999</v>
      </c>
      <c r="D27" s="65">
        <f>VLOOKUP($A27,'Return Data'!$B$7:$R$2843,9,0)</f>
        <v>7.9387999999999996</v>
      </c>
      <c r="E27" s="66">
        <f t="shared" si="0"/>
        <v>14</v>
      </c>
      <c r="F27" s="65">
        <f>VLOOKUP($A27,'Return Data'!$B$7:$R$2843,10,0)</f>
        <v>7.0434999999999999</v>
      </c>
      <c r="G27" s="66">
        <f t="shared" si="1"/>
        <v>12</v>
      </c>
      <c r="H27" s="65">
        <f>VLOOKUP($A27,'Return Data'!$B$7:$R$2843,11,0)</f>
        <v>3.8130000000000002</v>
      </c>
      <c r="I27" s="66">
        <f t="shared" si="2"/>
        <v>14</v>
      </c>
      <c r="J27" s="65">
        <f>VLOOKUP($A27,'Return Data'!$B$7:$R$2843,12,0)</f>
        <v>4.9728000000000003</v>
      </c>
      <c r="K27" s="66">
        <f t="shared" si="3"/>
        <v>12</v>
      </c>
      <c r="L27" s="65">
        <f>VLOOKUP($A27,'Return Data'!$B$7:$R$2843,13,0)</f>
        <v>9.0197000000000003</v>
      </c>
      <c r="M27" s="66">
        <f t="shared" si="4"/>
        <v>7</v>
      </c>
      <c r="N27" s="65">
        <f>VLOOKUP($A27,'Return Data'!$B$7:$R$2843,17,0)</f>
        <v>10.4323</v>
      </c>
      <c r="O27" s="66">
        <f t="shared" si="5"/>
        <v>2</v>
      </c>
      <c r="P27" s="65"/>
      <c r="Q27" s="66"/>
      <c r="R27" s="65">
        <f>VLOOKUP($A27,'Return Data'!$B$7:$R$2843,16,0)</f>
        <v>9.7645999999999997</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7.755139999999999</v>
      </c>
      <c r="E29" s="88"/>
      <c r="F29" s="89">
        <f>AVERAGE(F8:F27)</f>
        <v>6.5988149999999992</v>
      </c>
      <c r="G29" s="88"/>
      <c r="H29" s="89">
        <f>AVERAGE(H8:H27)</f>
        <v>3.9872700000000001</v>
      </c>
      <c r="I29" s="88"/>
      <c r="J29" s="89">
        <f>AVERAGE(J8:J27)</f>
        <v>4.8939450000000013</v>
      </c>
      <c r="K29" s="88"/>
      <c r="L29" s="89">
        <f>AVERAGE(L8:L27)</f>
        <v>7.2266199999999987</v>
      </c>
      <c r="M29" s="88"/>
      <c r="N29" s="89">
        <f>AVERAGE(N8:N27)</f>
        <v>8.5756105263157902</v>
      </c>
      <c r="O29" s="88"/>
      <c r="P29" s="89">
        <f>AVERAGE(P8:P27)</f>
        <v>8.2707866666666678</v>
      </c>
      <c r="Q29" s="88"/>
      <c r="R29" s="89">
        <f>AVERAGE(R8:R27)</f>
        <v>7.4923900000000021</v>
      </c>
      <c r="S29" s="90"/>
    </row>
    <row r="30" spans="1:19" x14ac:dyDescent="0.3">
      <c r="A30" s="87" t="s">
        <v>28</v>
      </c>
      <c r="B30" s="88"/>
      <c r="C30" s="88"/>
      <c r="D30" s="89">
        <f>MIN(D8:D27)</f>
        <v>0</v>
      </c>
      <c r="E30" s="88"/>
      <c r="F30" s="89">
        <f>MIN(F8:F27)</f>
        <v>0</v>
      </c>
      <c r="G30" s="88"/>
      <c r="H30" s="89">
        <f>MIN(H8:H27)</f>
        <v>0</v>
      </c>
      <c r="I30" s="88"/>
      <c r="J30" s="89">
        <f>MIN(J8:J27)</f>
        <v>-0.69310000000000005</v>
      </c>
      <c r="K30" s="88"/>
      <c r="L30" s="89">
        <f>MIN(L8:L27)</f>
        <v>-15.1547</v>
      </c>
      <c r="M30" s="88"/>
      <c r="N30" s="89">
        <f>MIN(N8:N27)</f>
        <v>-2.6855000000000002</v>
      </c>
      <c r="O30" s="88"/>
      <c r="P30" s="89">
        <f>MIN(P8:P27)</f>
        <v>0.6552</v>
      </c>
      <c r="Q30" s="88"/>
      <c r="R30" s="89">
        <f>MIN(R8:R27)</f>
        <v>-11.574400000000001</v>
      </c>
      <c r="S30" s="90"/>
    </row>
    <row r="31" spans="1:19" ht="15" thickBot="1" x14ac:dyDescent="0.35">
      <c r="A31" s="91" t="s">
        <v>29</v>
      </c>
      <c r="B31" s="92"/>
      <c r="C31" s="92"/>
      <c r="D31" s="93">
        <f>MAX(D8:D27)</f>
        <v>10.386900000000001</v>
      </c>
      <c r="E31" s="92"/>
      <c r="F31" s="93">
        <f>MAX(F8:F27)</f>
        <v>8.3158999999999992</v>
      </c>
      <c r="G31" s="92"/>
      <c r="H31" s="93">
        <f>MAX(H8:H27)</f>
        <v>5.4061000000000003</v>
      </c>
      <c r="I31" s="92"/>
      <c r="J31" s="93">
        <f>MAX(J8:J27)</f>
        <v>7.2019000000000002</v>
      </c>
      <c r="K31" s="92"/>
      <c r="L31" s="93">
        <f>MAX(L8:L27)</f>
        <v>10.5921</v>
      </c>
      <c r="M31" s="92"/>
      <c r="N31" s="93">
        <f>MAX(N8:N27)</f>
        <v>11.83</v>
      </c>
      <c r="O31" s="92"/>
      <c r="P31" s="93">
        <f>MAX(P8:P27)</f>
        <v>10.3658</v>
      </c>
      <c r="Q31" s="92"/>
      <c r="R31" s="93">
        <f>MAX(R8:R27)</f>
        <v>9.9631000000000007</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44321</v>
      </c>
      <c r="C8" s="65">
        <f>VLOOKUP($A8,'Return Data'!$B$7:$R$2843,4,0)</f>
        <v>86.688699999999997</v>
      </c>
      <c r="D8" s="65">
        <f>VLOOKUP($A8,'Return Data'!$B$7:$R$2843,9,0)</f>
        <v>8.5137999999999998</v>
      </c>
      <c r="E8" s="66">
        <f>RANK(D8,D$8:D$27,0)</f>
        <v>6</v>
      </c>
      <c r="F8" s="65">
        <f>VLOOKUP($A8,'Return Data'!$B$7:$R$2843,10,0)</f>
        <v>7.4423000000000004</v>
      </c>
      <c r="G8" s="66">
        <f>RANK(F8,F$8:F$27,0)</f>
        <v>4</v>
      </c>
      <c r="H8" s="65">
        <f>VLOOKUP($A8,'Return Data'!$B$7:$R$2843,11,0)</f>
        <v>4.6386000000000003</v>
      </c>
      <c r="I8" s="66">
        <f>RANK(H8,H$8:H$27,0)</f>
        <v>3</v>
      </c>
      <c r="J8" s="65">
        <f>VLOOKUP($A8,'Return Data'!$B$7:$R$2843,12,0)</f>
        <v>5.5707000000000004</v>
      </c>
      <c r="K8" s="66">
        <f>RANK(J8,J$8:J$27,0)</f>
        <v>3</v>
      </c>
      <c r="L8" s="65">
        <f>VLOOKUP($A8,'Return Data'!$B$7:$R$2843,13,0)</f>
        <v>9.1646000000000001</v>
      </c>
      <c r="M8" s="66">
        <f>RANK(L8,L$8:L$27,0)</f>
        <v>3</v>
      </c>
      <c r="N8" s="65">
        <f>VLOOKUP($A8,'Return Data'!$B$7:$R$2843,17,0)</f>
        <v>9.7898999999999994</v>
      </c>
      <c r="O8" s="66">
        <f>RANK(N8,N$8:N$27,0)</f>
        <v>5</v>
      </c>
      <c r="P8" s="65">
        <f>VLOOKUP($A8,'Return Data'!$B$7:$R$2843,14,0)</f>
        <v>9.2837999999999994</v>
      </c>
      <c r="Q8" s="66">
        <f>RANK(P8,P$8:P$27,0)</f>
        <v>3</v>
      </c>
      <c r="R8" s="65">
        <f>VLOOKUP($A8,'Return Data'!$B$7:$R$2843,16,0)</f>
        <v>9.3392999999999997</v>
      </c>
      <c r="S8" s="67">
        <f>RANK(R8,R$8:R$27,0)</f>
        <v>3</v>
      </c>
    </row>
    <row r="9" spans="1:19" x14ac:dyDescent="0.3">
      <c r="A9" s="82" t="s">
        <v>614</v>
      </c>
      <c r="B9" s="64">
        <f>VLOOKUP($A9,'Return Data'!$B$7:$R$2843,3,0)</f>
        <v>44321</v>
      </c>
      <c r="C9" s="65">
        <f>VLOOKUP($A9,'Return Data'!$B$7:$R$2843,4,0)</f>
        <v>13.284800000000001</v>
      </c>
      <c r="D9" s="65">
        <f>VLOOKUP($A9,'Return Data'!$B$7:$R$2843,9,0)</f>
        <v>8.1501999999999999</v>
      </c>
      <c r="E9" s="66">
        <f t="shared" ref="E9:E27" si="0">RANK(D9,D$8:D$27,0)</f>
        <v>8</v>
      </c>
      <c r="F9" s="65">
        <f>VLOOKUP($A9,'Return Data'!$B$7:$R$2843,10,0)</f>
        <v>6.4595000000000002</v>
      </c>
      <c r="G9" s="66">
        <f t="shared" ref="G9:G27" si="1">RANK(F9,F$8:F$27,0)</f>
        <v>12</v>
      </c>
      <c r="H9" s="65">
        <f>VLOOKUP($A9,'Return Data'!$B$7:$R$2843,11,0)</f>
        <v>4.2356999999999996</v>
      </c>
      <c r="I9" s="66">
        <f t="shared" ref="I9:I27" si="2">RANK(H9,H$8:H$27,0)</f>
        <v>5</v>
      </c>
      <c r="J9" s="65">
        <f>VLOOKUP($A9,'Return Data'!$B$7:$R$2843,12,0)</f>
        <v>5.4476000000000004</v>
      </c>
      <c r="K9" s="66">
        <f t="shared" ref="K9:K27" si="3">RANK(J9,J$8:J$27,0)</f>
        <v>4</v>
      </c>
      <c r="L9" s="65">
        <f>VLOOKUP($A9,'Return Data'!$B$7:$R$2843,13,0)</f>
        <v>9.8389000000000006</v>
      </c>
      <c r="M9" s="66">
        <f t="shared" ref="M9:M27" si="4">RANK(L9,L$8:L$27,0)</f>
        <v>1</v>
      </c>
      <c r="N9" s="65">
        <f>VLOOKUP($A9,'Return Data'!$B$7:$R$2843,17,0)</f>
        <v>7.77</v>
      </c>
      <c r="O9" s="66">
        <f t="shared" ref="O9:O22" si="5">RANK(N9,N$8:N$27,0)</f>
        <v>16</v>
      </c>
      <c r="P9" s="65">
        <f>VLOOKUP($A9,'Return Data'!$B$7:$R$2843,14,0)</f>
        <v>8.0722000000000005</v>
      </c>
      <c r="Q9" s="66">
        <f t="shared" ref="Q9" si="6">RANK(P9,P$8:P$27,0)</f>
        <v>10</v>
      </c>
      <c r="R9" s="65">
        <f>VLOOKUP($A9,'Return Data'!$B$7:$R$2843,16,0)</f>
        <v>7.7321</v>
      </c>
      <c r="S9" s="67">
        <f t="shared" ref="S9:S27" si="7">RANK(R9,R$8:R$27,0)</f>
        <v>10</v>
      </c>
    </row>
    <row r="10" spans="1:19" x14ac:dyDescent="0.3">
      <c r="A10" s="82" t="s">
        <v>615</v>
      </c>
      <c r="B10" s="64">
        <f>VLOOKUP($A10,'Return Data'!$B$7:$R$2843,3,0)</f>
        <v>44321</v>
      </c>
      <c r="C10" s="65">
        <f>VLOOKUP($A10,'Return Data'!$B$7:$R$2843,4,0)</f>
        <v>21.793800000000001</v>
      </c>
      <c r="D10" s="65">
        <f>VLOOKUP($A10,'Return Data'!$B$7:$R$2843,9,0)</f>
        <v>5.8958000000000004</v>
      </c>
      <c r="E10" s="66">
        <f t="shared" si="0"/>
        <v>17</v>
      </c>
      <c r="F10" s="65">
        <f>VLOOKUP($A10,'Return Data'!$B$7:$R$2843,10,0)</f>
        <v>4.5223000000000004</v>
      </c>
      <c r="G10" s="66">
        <f t="shared" si="1"/>
        <v>18</v>
      </c>
      <c r="H10" s="65">
        <f>VLOOKUP($A10,'Return Data'!$B$7:$R$2843,11,0)</f>
        <v>2.1829999999999998</v>
      </c>
      <c r="I10" s="66">
        <f t="shared" si="2"/>
        <v>19</v>
      </c>
      <c r="J10" s="65">
        <f>VLOOKUP($A10,'Return Data'!$B$7:$R$2843,12,0)</f>
        <v>3.5047000000000001</v>
      </c>
      <c r="K10" s="66">
        <f t="shared" si="3"/>
        <v>18</v>
      </c>
      <c r="L10" s="65">
        <f>VLOOKUP($A10,'Return Data'!$B$7:$R$2843,13,0)</f>
        <v>7.6651999999999996</v>
      </c>
      <c r="M10" s="66">
        <f t="shared" si="4"/>
        <v>16</v>
      </c>
      <c r="N10" s="65">
        <f>VLOOKUP($A10,'Return Data'!$B$7:$R$2843,17,0)</f>
        <v>4.2629999999999999</v>
      </c>
      <c r="O10" s="66">
        <f t="shared" si="5"/>
        <v>18</v>
      </c>
      <c r="P10" s="65">
        <f>VLOOKUP($A10,'Return Data'!$B$7:$R$2843,14,0)</f>
        <v>4.9812000000000003</v>
      </c>
      <c r="Q10" s="66">
        <f t="shared" ref="Q10:Q22" si="8">RANK(P10,P$8:P$27,0)</f>
        <v>14</v>
      </c>
      <c r="R10" s="65">
        <f>VLOOKUP($A10,'Return Data'!$B$7:$R$2843,16,0)</f>
        <v>6.4328000000000003</v>
      </c>
      <c r="S10" s="67">
        <f t="shared" si="7"/>
        <v>18</v>
      </c>
    </row>
    <row r="11" spans="1:19" x14ac:dyDescent="0.3">
      <c r="A11" s="82" t="s">
        <v>618</v>
      </c>
      <c r="B11" s="64">
        <f>VLOOKUP($A11,'Return Data'!$B$7:$R$2843,3,0)</f>
        <v>44321</v>
      </c>
      <c r="C11" s="65">
        <f>VLOOKUP($A11,'Return Data'!$B$7:$R$2843,4,0)</f>
        <v>17.4786</v>
      </c>
      <c r="D11" s="65">
        <f>VLOOKUP($A11,'Return Data'!$B$7:$R$2843,9,0)</f>
        <v>7.6561000000000003</v>
      </c>
      <c r="E11" s="66">
        <f t="shared" si="0"/>
        <v>13</v>
      </c>
      <c r="F11" s="65">
        <f>VLOOKUP($A11,'Return Data'!$B$7:$R$2843,10,0)</f>
        <v>6.4249000000000001</v>
      </c>
      <c r="G11" s="66">
        <f t="shared" si="1"/>
        <v>13</v>
      </c>
      <c r="H11" s="65">
        <f>VLOOKUP($A11,'Return Data'!$B$7:$R$2843,11,0)</f>
        <v>3.1972999999999998</v>
      </c>
      <c r="I11" s="66">
        <f t="shared" si="2"/>
        <v>16</v>
      </c>
      <c r="J11" s="65">
        <f>VLOOKUP($A11,'Return Data'!$B$7:$R$2843,12,0)</f>
        <v>3.9933000000000001</v>
      </c>
      <c r="K11" s="66">
        <f t="shared" si="3"/>
        <v>16</v>
      </c>
      <c r="L11" s="65">
        <f>VLOOKUP($A11,'Return Data'!$B$7:$R$2843,13,0)</f>
        <v>7.1052</v>
      </c>
      <c r="M11" s="66">
        <f t="shared" si="4"/>
        <v>18</v>
      </c>
      <c r="N11" s="65">
        <f>VLOOKUP($A11,'Return Data'!$B$7:$R$2843,17,0)</f>
        <v>8.3780000000000001</v>
      </c>
      <c r="O11" s="66">
        <f t="shared" si="5"/>
        <v>14</v>
      </c>
      <c r="P11" s="65">
        <f>VLOOKUP($A11,'Return Data'!$B$7:$R$2843,14,0)</f>
        <v>7.9500999999999999</v>
      </c>
      <c r="Q11" s="66">
        <f t="shared" si="8"/>
        <v>11</v>
      </c>
      <c r="R11" s="65">
        <f>VLOOKUP($A11,'Return Data'!$B$7:$R$2843,16,0)</f>
        <v>8.0134000000000007</v>
      </c>
      <c r="S11" s="67">
        <f t="shared" si="7"/>
        <v>9</v>
      </c>
    </row>
    <row r="12" spans="1:19" x14ac:dyDescent="0.3">
      <c r="A12" s="82" t="s">
        <v>620</v>
      </c>
      <c r="B12" s="64">
        <f>VLOOKUP($A12,'Return Data'!$B$7:$R$2843,3,0)</f>
        <v>44321</v>
      </c>
      <c r="C12" s="65">
        <f>VLOOKUP($A12,'Return Data'!$B$7:$R$2843,4,0)</f>
        <v>12.7783</v>
      </c>
      <c r="D12" s="65">
        <f>VLOOKUP($A12,'Return Data'!$B$7:$R$2843,9,0)</f>
        <v>5.1153000000000004</v>
      </c>
      <c r="E12" s="66">
        <f t="shared" si="0"/>
        <v>18</v>
      </c>
      <c r="F12" s="65">
        <f>VLOOKUP($A12,'Return Data'!$B$7:$R$2843,10,0)</f>
        <v>5.1475999999999997</v>
      </c>
      <c r="G12" s="66">
        <f t="shared" si="1"/>
        <v>17</v>
      </c>
      <c r="H12" s="65">
        <f>VLOOKUP($A12,'Return Data'!$B$7:$R$2843,11,0)</f>
        <v>3.7027999999999999</v>
      </c>
      <c r="I12" s="66">
        <f t="shared" si="2"/>
        <v>12</v>
      </c>
      <c r="J12" s="65">
        <f>VLOOKUP($A12,'Return Data'!$B$7:$R$2843,12,0)</f>
        <v>4.5002000000000004</v>
      </c>
      <c r="K12" s="66">
        <f t="shared" si="3"/>
        <v>13</v>
      </c>
      <c r="L12" s="65">
        <f>VLOOKUP($A12,'Return Data'!$B$7:$R$2843,13,0)</f>
        <v>7.7854999999999999</v>
      </c>
      <c r="M12" s="66">
        <f t="shared" si="4"/>
        <v>15</v>
      </c>
      <c r="N12" s="65">
        <f>VLOOKUP($A12,'Return Data'!$B$7:$R$2843,17,0)</f>
        <v>9.0915999999999997</v>
      </c>
      <c r="O12" s="66">
        <f t="shared" ref="O12" si="9">RANK(N12,N$8:N$27,0)</f>
        <v>9</v>
      </c>
      <c r="P12" s="65"/>
      <c r="Q12" s="66"/>
      <c r="R12" s="65">
        <f>VLOOKUP($A12,'Return Data'!$B$7:$R$2843,16,0)</f>
        <v>9.6850000000000005</v>
      </c>
      <c r="S12" s="67">
        <f t="shared" si="7"/>
        <v>1</v>
      </c>
    </row>
    <row r="13" spans="1:19" x14ac:dyDescent="0.3">
      <c r="A13" s="82" t="s">
        <v>622</v>
      </c>
      <c r="B13" s="64">
        <f>VLOOKUP($A13,'Return Data'!$B$7:$R$2843,3,0)</f>
        <v>44321</v>
      </c>
      <c r="C13" s="65">
        <f>VLOOKUP($A13,'Return Data'!$B$7:$R$2843,4,0)</f>
        <v>13.391999999999999</v>
      </c>
      <c r="D13" s="65">
        <f>VLOOKUP($A13,'Return Data'!$B$7:$R$2843,9,0)</f>
        <v>3.2246000000000001</v>
      </c>
      <c r="E13" s="66">
        <f t="shared" si="0"/>
        <v>19</v>
      </c>
      <c r="F13" s="65">
        <f>VLOOKUP($A13,'Return Data'!$B$7:$R$2843,10,0)</f>
        <v>3.0480999999999998</v>
      </c>
      <c r="G13" s="66">
        <f t="shared" si="1"/>
        <v>19</v>
      </c>
      <c r="H13" s="65">
        <f>VLOOKUP($A13,'Return Data'!$B$7:$R$2843,11,0)</f>
        <v>3.6267999999999998</v>
      </c>
      <c r="I13" s="66">
        <f t="shared" si="2"/>
        <v>13</v>
      </c>
      <c r="J13" s="65">
        <f>VLOOKUP($A13,'Return Data'!$B$7:$R$2843,12,0)</f>
        <v>4.1111000000000004</v>
      </c>
      <c r="K13" s="66">
        <f t="shared" si="3"/>
        <v>15</v>
      </c>
      <c r="L13" s="65">
        <f>VLOOKUP($A13,'Return Data'!$B$7:$R$2843,13,0)</f>
        <v>-9.4700000000000006E-2</v>
      </c>
      <c r="M13" s="66">
        <f t="shared" si="4"/>
        <v>19</v>
      </c>
      <c r="N13" s="65">
        <f>VLOOKUP($A13,'Return Data'!$B$7:$R$2843,17,0)</f>
        <v>-3.0764</v>
      </c>
      <c r="O13" s="66">
        <f t="shared" si="5"/>
        <v>19</v>
      </c>
      <c r="P13" s="65">
        <f>VLOOKUP($A13,'Return Data'!$B$7:$R$2843,14,0)</f>
        <v>0.18029999999999999</v>
      </c>
      <c r="Q13" s="66">
        <f t="shared" si="8"/>
        <v>15</v>
      </c>
      <c r="R13" s="65">
        <f>VLOOKUP($A13,'Return Data'!$B$7:$R$2843,16,0)</f>
        <v>4.5037000000000003</v>
      </c>
      <c r="S13" s="67">
        <f t="shared" si="7"/>
        <v>19</v>
      </c>
    </row>
    <row r="14" spans="1:19" x14ac:dyDescent="0.3">
      <c r="A14" s="82" t="s">
        <v>623</v>
      </c>
      <c r="B14" s="64">
        <f>VLOOKUP($A14,'Return Data'!$B$7:$R$2843,3,0)</f>
        <v>44321</v>
      </c>
      <c r="C14" s="65">
        <f>VLOOKUP($A14,'Return Data'!$B$7:$R$2843,4,0)</f>
        <v>77.798500000000004</v>
      </c>
      <c r="D14" s="65">
        <f>VLOOKUP($A14,'Return Data'!$B$7:$R$2843,9,0)</f>
        <v>7.6371000000000002</v>
      </c>
      <c r="E14" s="66">
        <f t="shared" si="0"/>
        <v>14</v>
      </c>
      <c r="F14" s="65">
        <f>VLOOKUP($A14,'Return Data'!$B$7:$R$2843,10,0)</f>
        <v>7.3776000000000002</v>
      </c>
      <c r="G14" s="66">
        <f t="shared" si="1"/>
        <v>6</v>
      </c>
      <c r="H14" s="65">
        <f>VLOOKUP($A14,'Return Data'!$B$7:$R$2843,11,0)</f>
        <v>4.7613000000000003</v>
      </c>
      <c r="I14" s="66">
        <f t="shared" si="2"/>
        <v>2</v>
      </c>
      <c r="J14" s="65">
        <f>VLOOKUP($A14,'Return Data'!$B$7:$R$2843,12,0)</f>
        <v>6.6119000000000003</v>
      </c>
      <c r="K14" s="66">
        <f t="shared" si="3"/>
        <v>1</v>
      </c>
      <c r="L14" s="65">
        <f>VLOOKUP($A14,'Return Data'!$B$7:$R$2843,13,0)</f>
        <v>9.0861999999999998</v>
      </c>
      <c r="M14" s="66">
        <f t="shared" si="4"/>
        <v>4</v>
      </c>
      <c r="N14" s="65">
        <f>VLOOKUP($A14,'Return Data'!$B$7:$R$2843,17,0)</f>
        <v>8.5923999999999996</v>
      </c>
      <c r="O14" s="66">
        <f t="shared" si="5"/>
        <v>12</v>
      </c>
      <c r="P14" s="65">
        <f>VLOOKUP($A14,'Return Data'!$B$7:$R$2843,14,0)</f>
        <v>8.3005999999999993</v>
      </c>
      <c r="Q14" s="66">
        <f t="shared" si="8"/>
        <v>9</v>
      </c>
      <c r="R14" s="65">
        <f>VLOOKUP($A14,'Return Data'!$B$7:$R$2843,16,0)</f>
        <v>8.9700000000000006</v>
      </c>
      <c r="S14" s="67">
        <f t="shared" si="7"/>
        <v>5</v>
      </c>
    </row>
    <row r="15" spans="1:19" x14ac:dyDescent="0.3">
      <c r="A15" s="82" t="s">
        <v>626</v>
      </c>
      <c r="B15" s="64">
        <f>VLOOKUP($A15,'Return Data'!$B$7:$R$2843,3,0)</f>
        <v>44321</v>
      </c>
      <c r="C15" s="65">
        <f>VLOOKUP($A15,'Return Data'!$B$7:$R$2843,4,0)</f>
        <v>25.151900000000001</v>
      </c>
      <c r="D15" s="65">
        <f>VLOOKUP($A15,'Return Data'!$B$7:$R$2843,9,0)</f>
        <v>8.8041999999999998</v>
      </c>
      <c r="E15" s="66">
        <f t="shared" si="0"/>
        <v>5</v>
      </c>
      <c r="F15" s="65">
        <f>VLOOKUP($A15,'Return Data'!$B$7:$R$2843,10,0)</f>
        <v>6.8853</v>
      </c>
      <c r="G15" s="66">
        <f t="shared" si="1"/>
        <v>10</v>
      </c>
      <c r="H15" s="65">
        <f>VLOOKUP($A15,'Return Data'!$B$7:$R$2843,11,0)</f>
        <v>4.1585999999999999</v>
      </c>
      <c r="I15" s="66">
        <f t="shared" si="2"/>
        <v>8</v>
      </c>
      <c r="J15" s="65">
        <f>VLOOKUP($A15,'Return Data'!$B$7:$R$2843,12,0)</f>
        <v>4.9943</v>
      </c>
      <c r="K15" s="66">
        <f t="shared" si="3"/>
        <v>7</v>
      </c>
      <c r="L15" s="65">
        <f>VLOOKUP($A15,'Return Data'!$B$7:$R$2843,13,0)</f>
        <v>8.9761000000000006</v>
      </c>
      <c r="M15" s="66">
        <f t="shared" si="4"/>
        <v>5</v>
      </c>
      <c r="N15" s="65">
        <f>VLOOKUP($A15,'Return Data'!$B$7:$R$2843,17,0)</f>
        <v>9.8484999999999996</v>
      </c>
      <c r="O15" s="66">
        <f t="shared" si="5"/>
        <v>4</v>
      </c>
      <c r="P15" s="65">
        <f>VLOOKUP($A15,'Return Data'!$B$7:$R$2843,14,0)</f>
        <v>9.2702000000000009</v>
      </c>
      <c r="Q15" s="66">
        <f t="shared" si="8"/>
        <v>4</v>
      </c>
      <c r="R15" s="65">
        <f>VLOOKUP($A15,'Return Data'!$B$7:$R$2843,16,0)</f>
        <v>8.8663000000000007</v>
      </c>
      <c r="S15" s="67">
        <f t="shared" si="7"/>
        <v>6</v>
      </c>
    </row>
    <row r="16" spans="1:19" x14ac:dyDescent="0.3">
      <c r="A16" s="82" t="s">
        <v>628</v>
      </c>
      <c r="B16" s="64">
        <f>VLOOKUP($A16,'Return Data'!$B$7:$R$2843,3,0)</f>
        <v>44321</v>
      </c>
      <c r="C16" s="65">
        <f>VLOOKUP($A16,'Return Data'!$B$7:$R$2843,4,0)</f>
        <v>22.8263</v>
      </c>
      <c r="D16" s="65">
        <f>VLOOKUP($A16,'Return Data'!$B$7:$R$2843,9,0)</f>
        <v>6.0583999999999998</v>
      </c>
      <c r="E16" s="66">
        <f t="shared" si="0"/>
        <v>16</v>
      </c>
      <c r="F16" s="65">
        <f>VLOOKUP($A16,'Return Data'!$B$7:$R$2843,10,0)</f>
        <v>5.5244999999999997</v>
      </c>
      <c r="G16" s="66">
        <f t="shared" si="1"/>
        <v>16</v>
      </c>
      <c r="H16" s="65">
        <f>VLOOKUP($A16,'Return Data'!$B$7:$R$2843,11,0)</f>
        <v>4.1143000000000001</v>
      </c>
      <c r="I16" s="66">
        <f t="shared" si="2"/>
        <v>9</v>
      </c>
      <c r="J16" s="65">
        <f>VLOOKUP($A16,'Return Data'!$B$7:$R$2843,12,0)</f>
        <v>4.9378000000000002</v>
      </c>
      <c r="K16" s="66">
        <f t="shared" si="3"/>
        <v>8</v>
      </c>
      <c r="L16" s="65">
        <f>VLOOKUP($A16,'Return Data'!$B$7:$R$2843,13,0)</f>
        <v>8.4466999999999999</v>
      </c>
      <c r="M16" s="66">
        <f t="shared" si="4"/>
        <v>9</v>
      </c>
      <c r="N16" s="65">
        <f>VLOOKUP($A16,'Return Data'!$B$7:$R$2843,17,0)</f>
        <v>9.1707000000000001</v>
      </c>
      <c r="O16" s="66">
        <f t="shared" si="5"/>
        <v>7</v>
      </c>
      <c r="P16" s="65">
        <f>VLOOKUP($A16,'Return Data'!$B$7:$R$2843,14,0)</f>
        <v>8.6591000000000005</v>
      </c>
      <c r="Q16" s="66">
        <f t="shared" si="8"/>
        <v>6</v>
      </c>
      <c r="R16" s="65">
        <f>VLOOKUP($A16,'Return Data'!$B$7:$R$2843,16,0)</f>
        <v>7.2831999999999999</v>
      </c>
      <c r="S16" s="67">
        <f t="shared" si="7"/>
        <v>13</v>
      </c>
    </row>
    <row r="17" spans="1:19" x14ac:dyDescent="0.3">
      <c r="A17" s="82" t="s">
        <v>631</v>
      </c>
      <c r="B17" s="64">
        <f>VLOOKUP($A17,'Return Data'!$B$7:$R$2843,3,0)</f>
        <v>44321</v>
      </c>
      <c r="C17" s="65">
        <f>VLOOKUP($A17,'Return Data'!$B$7:$R$2843,4,0)</f>
        <v>15.180300000000001</v>
      </c>
      <c r="D17" s="65">
        <f>VLOOKUP($A17,'Return Data'!$B$7:$R$2843,9,0)</f>
        <v>9.3117999999999999</v>
      </c>
      <c r="E17" s="66">
        <f t="shared" si="0"/>
        <v>4</v>
      </c>
      <c r="F17" s="65">
        <f>VLOOKUP($A17,'Return Data'!$B$7:$R$2843,10,0)</f>
        <v>8.0040999999999993</v>
      </c>
      <c r="G17" s="66">
        <f t="shared" si="1"/>
        <v>1</v>
      </c>
      <c r="H17" s="65">
        <f>VLOOKUP($A17,'Return Data'!$B$7:$R$2843,11,0)</f>
        <v>4.2206000000000001</v>
      </c>
      <c r="I17" s="66">
        <f t="shared" si="2"/>
        <v>6</v>
      </c>
      <c r="J17" s="65">
        <f>VLOOKUP($A17,'Return Data'!$B$7:$R$2843,12,0)</f>
        <v>4.8982999999999999</v>
      </c>
      <c r="K17" s="66">
        <f t="shared" si="3"/>
        <v>10</v>
      </c>
      <c r="L17" s="65">
        <f>VLOOKUP($A17,'Return Data'!$B$7:$R$2843,13,0)</f>
        <v>9.3666</v>
      </c>
      <c r="M17" s="66">
        <f t="shared" si="4"/>
        <v>2</v>
      </c>
      <c r="N17" s="65">
        <f>VLOOKUP($A17,'Return Data'!$B$7:$R$2843,17,0)</f>
        <v>8.9677000000000007</v>
      </c>
      <c r="O17" s="66">
        <f t="shared" si="5"/>
        <v>10</v>
      </c>
      <c r="P17" s="65">
        <f>VLOOKUP($A17,'Return Data'!$B$7:$R$2843,14,0)</f>
        <v>8.5114999999999998</v>
      </c>
      <c r="Q17" s="66">
        <f t="shared" si="8"/>
        <v>7</v>
      </c>
      <c r="R17" s="65">
        <f>VLOOKUP($A17,'Return Data'!$B$7:$R$2843,16,0)</f>
        <v>8.17</v>
      </c>
      <c r="S17" s="67">
        <f t="shared" si="7"/>
        <v>8</v>
      </c>
    </row>
    <row r="18" spans="1:19" x14ac:dyDescent="0.3">
      <c r="A18" s="82" t="s">
        <v>632</v>
      </c>
      <c r="B18" s="64">
        <f>VLOOKUP($A18,'Return Data'!$B$7:$R$2843,3,0)</f>
        <v>44321</v>
      </c>
      <c r="C18" s="65">
        <f>VLOOKUP($A18,'Return Data'!$B$7:$R$2843,4,0)</f>
        <v>2500.4614999999999</v>
      </c>
      <c r="D18" s="65">
        <f>VLOOKUP($A18,'Return Data'!$B$7:$R$2843,9,0)</f>
        <v>7.9329999999999998</v>
      </c>
      <c r="E18" s="66">
        <f t="shared" si="0"/>
        <v>11</v>
      </c>
      <c r="F18" s="65">
        <f>VLOOKUP($A18,'Return Data'!$B$7:$R$2843,10,0)</f>
        <v>7.1593</v>
      </c>
      <c r="G18" s="66">
        <f t="shared" si="1"/>
        <v>8</v>
      </c>
      <c r="H18" s="65">
        <f>VLOOKUP($A18,'Return Data'!$B$7:$R$2843,11,0)</f>
        <v>3.8048000000000002</v>
      </c>
      <c r="I18" s="66">
        <f t="shared" si="2"/>
        <v>11</v>
      </c>
      <c r="J18" s="65">
        <f>VLOOKUP($A18,'Return Data'!$B$7:$R$2843,12,0)</f>
        <v>4.8056000000000001</v>
      </c>
      <c r="K18" s="66">
        <f t="shared" si="3"/>
        <v>11</v>
      </c>
      <c r="L18" s="65">
        <f>VLOOKUP($A18,'Return Data'!$B$7:$R$2843,13,0)</f>
        <v>8.4392999999999994</v>
      </c>
      <c r="M18" s="66">
        <f t="shared" si="4"/>
        <v>10</v>
      </c>
      <c r="N18" s="65">
        <f>VLOOKUP($A18,'Return Data'!$B$7:$R$2843,17,0)</f>
        <v>9.2552000000000003</v>
      </c>
      <c r="O18" s="66">
        <f t="shared" si="5"/>
        <v>6</v>
      </c>
      <c r="P18" s="65">
        <f>VLOOKUP($A18,'Return Data'!$B$7:$R$2843,14,0)</f>
        <v>8.6753999999999998</v>
      </c>
      <c r="Q18" s="66">
        <f t="shared" si="8"/>
        <v>5</v>
      </c>
      <c r="R18" s="65">
        <f>VLOOKUP($A18,'Return Data'!$B$7:$R$2843,16,0)</f>
        <v>6.8836000000000004</v>
      </c>
      <c r="S18" s="67">
        <f t="shared" si="7"/>
        <v>16</v>
      </c>
    </row>
    <row r="19" spans="1:19" x14ac:dyDescent="0.3">
      <c r="A19" s="82" t="s">
        <v>634</v>
      </c>
      <c r="B19" s="64">
        <f>VLOOKUP($A19,'Return Data'!$B$7:$R$2843,3,0)</f>
        <v>44321</v>
      </c>
      <c r="C19" s="65">
        <f>VLOOKUP($A19,'Return Data'!$B$7:$R$2843,4,0)</f>
        <v>2921.5846000000001</v>
      </c>
      <c r="D19" s="65">
        <f>VLOOKUP($A19,'Return Data'!$B$7:$R$2843,9,0)</f>
        <v>7.5331000000000001</v>
      </c>
      <c r="E19" s="66">
        <f t="shared" si="0"/>
        <v>15</v>
      </c>
      <c r="F19" s="65">
        <f>VLOOKUP($A19,'Return Data'!$B$7:$R$2843,10,0)</f>
        <v>6.3060999999999998</v>
      </c>
      <c r="G19" s="66">
        <f t="shared" si="1"/>
        <v>14</v>
      </c>
      <c r="H19" s="65">
        <f>VLOOKUP($A19,'Return Data'!$B$7:$R$2843,11,0)</f>
        <v>3.8315000000000001</v>
      </c>
      <c r="I19" s="66">
        <f t="shared" si="2"/>
        <v>10</v>
      </c>
      <c r="J19" s="65">
        <f>VLOOKUP($A19,'Return Data'!$B$7:$R$2843,12,0)</f>
        <v>4.9333</v>
      </c>
      <c r="K19" s="66">
        <f t="shared" si="3"/>
        <v>9</v>
      </c>
      <c r="L19" s="65">
        <f>VLOOKUP($A19,'Return Data'!$B$7:$R$2843,13,0)</f>
        <v>7.9471999999999996</v>
      </c>
      <c r="M19" s="66">
        <f t="shared" si="4"/>
        <v>13</v>
      </c>
      <c r="N19" s="65">
        <f>VLOOKUP($A19,'Return Data'!$B$7:$R$2843,17,0)</f>
        <v>8.5068999999999999</v>
      </c>
      <c r="O19" s="66">
        <f t="shared" si="5"/>
        <v>13</v>
      </c>
      <c r="P19" s="65">
        <f>VLOOKUP($A19,'Return Data'!$B$7:$R$2843,14,0)</f>
        <v>8.4036000000000008</v>
      </c>
      <c r="Q19" s="66">
        <f t="shared" si="8"/>
        <v>8</v>
      </c>
      <c r="R19" s="65">
        <f>VLOOKUP($A19,'Return Data'!$B$7:$R$2843,16,0)</f>
        <v>8.1835000000000004</v>
      </c>
      <c r="S19" s="67">
        <f t="shared" si="7"/>
        <v>7</v>
      </c>
    </row>
    <row r="20" spans="1:19" x14ac:dyDescent="0.3">
      <c r="A20" s="82" t="s">
        <v>637</v>
      </c>
      <c r="B20" s="64">
        <f>VLOOKUP($A20,'Return Data'!$B$7:$R$2843,3,0)</f>
        <v>44321</v>
      </c>
      <c r="C20" s="65">
        <f>VLOOKUP($A20,'Return Data'!$B$7:$R$2843,4,0)</f>
        <v>57.375100000000003</v>
      </c>
      <c r="D20" s="65">
        <f>VLOOKUP($A20,'Return Data'!$B$7:$R$2843,9,0)</f>
        <v>10.044600000000001</v>
      </c>
      <c r="E20" s="66">
        <f t="shared" si="0"/>
        <v>1</v>
      </c>
      <c r="F20" s="65">
        <f>VLOOKUP($A20,'Return Data'!$B$7:$R$2843,10,0)</f>
        <v>7.2621000000000002</v>
      </c>
      <c r="G20" s="66">
        <f t="shared" si="1"/>
        <v>7</v>
      </c>
      <c r="H20" s="65">
        <f>VLOOKUP($A20,'Return Data'!$B$7:$R$2843,11,0)</f>
        <v>2.2046999999999999</v>
      </c>
      <c r="I20" s="66">
        <f t="shared" si="2"/>
        <v>18</v>
      </c>
      <c r="J20" s="65">
        <f>VLOOKUP($A20,'Return Data'!$B$7:$R$2843,12,0)</f>
        <v>2.9748000000000001</v>
      </c>
      <c r="K20" s="66">
        <f t="shared" si="3"/>
        <v>19</v>
      </c>
      <c r="L20" s="65">
        <f>VLOOKUP($A20,'Return Data'!$B$7:$R$2843,13,0)</f>
        <v>7.8087999999999997</v>
      </c>
      <c r="M20" s="66">
        <f t="shared" si="4"/>
        <v>14</v>
      </c>
      <c r="N20" s="65">
        <f>VLOOKUP($A20,'Return Data'!$B$7:$R$2843,17,0)</f>
        <v>11.4565</v>
      </c>
      <c r="O20" s="66">
        <f t="shared" si="5"/>
        <v>1</v>
      </c>
      <c r="P20" s="65">
        <f>VLOOKUP($A20,'Return Data'!$B$7:$R$2843,14,0)</f>
        <v>10.0169</v>
      </c>
      <c r="Q20" s="66">
        <f t="shared" si="8"/>
        <v>1</v>
      </c>
      <c r="R20" s="65">
        <f>VLOOKUP($A20,'Return Data'!$B$7:$R$2843,16,0)</f>
        <v>7.5143000000000004</v>
      </c>
      <c r="S20" s="67">
        <f t="shared" si="7"/>
        <v>12</v>
      </c>
    </row>
    <row r="21" spans="1:19" x14ac:dyDescent="0.3">
      <c r="A21" s="116" t="s">
        <v>1775</v>
      </c>
      <c r="B21" s="64">
        <f>VLOOKUP($A21,'Return Data'!$B$7:$R$2843,3,0)</f>
        <v>44321</v>
      </c>
      <c r="C21" s="65">
        <f>VLOOKUP($A21,'Return Data'!$B$7:$R$2843,4,0)</f>
        <v>45.764200000000002</v>
      </c>
      <c r="D21" s="65">
        <f>VLOOKUP($A21,'Return Data'!$B$7:$R$2843,9,0)</f>
        <v>8.3948</v>
      </c>
      <c r="E21" s="66">
        <f t="shared" si="0"/>
        <v>7</v>
      </c>
      <c r="F21" s="65">
        <f>VLOOKUP($A21,'Return Data'!$B$7:$R$2843,10,0)</f>
        <v>7.3914</v>
      </c>
      <c r="G21" s="66">
        <f t="shared" si="1"/>
        <v>5</v>
      </c>
      <c r="H21" s="65">
        <f>VLOOKUP($A21,'Return Data'!$B$7:$R$2843,11,0)</f>
        <v>4.9961000000000002</v>
      </c>
      <c r="I21" s="66">
        <f t="shared" si="2"/>
        <v>1</v>
      </c>
      <c r="J21" s="65">
        <f>VLOOKUP($A21,'Return Data'!$B$7:$R$2843,12,0)</f>
        <v>6.4081000000000001</v>
      </c>
      <c r="K21" s="66">
        <f t="shared" si="3"/>
        <v>2</v>
      </c>
      <c r="L21" s="65">
        <f>VLOOKUP($A21,'Return Data'!$B$7:$R$2843,13,0)</f>
        <v>8.3681999999999999</v>
      </c>
      <c r="M21" s="66">
        <f t="shared" si="4"/>
        <v>11</v>
      </c>
      <c r="N21" s="65">
        <f>VLOOKUP($A21,'Return Data'!$B$7:$R$2843,17,0)</f>
        <v>7.8525</v>
      </c>
      <c r="O21" s="66">
        <f t="shared" si="5"/>
        <v>15</v>
      </c>
      <c r="P21" s="65">
        <f>VLOOKUP($A21,'Return Data'!$B$7:$R$2843,14,0)</f>
        <v>7.8070000000000004</v>
      </c>
      <c r="Q21" s="66">
        <f t="shared" si="8"/>
        <v>12</v>
      </c>
      <c r="R21" s="65">
        <f>VLOOKUP($A21,'Return Data'!$B$7:$R$2843,16,0)</f>
        <v>7.6424000000000003</v>
      </c>
      <c r="S21" s="67">
        <f t="shared" si="7"/>
        <v>11</v>
      </c>
    </row>
    <row r="22" spans="1:19" x14ac:dyDescent="0.3">
      <c r="A22" s="82" t="s">
        <v>638</v>
      </c>
      <c r="B22" s="64">
        <f>VLOOKUP($A22,'Return Data'!$B$7:$R$2843,3,0)</f>
        <v>44321</v>
      </c>
      <c r="C22" s="65">
        <f>VLOOKUP($A22,'Return Data'!$B$7:$R$2843,4,0)</f>
        <v>34.049700000000001</v>
      </c>
      <c r="D22" s="65">
        <f>VLOOKUP($A22,'Return Data'!$B$7:$R$2843,9,0)</f>
        <v>9.9498999999999995</v>
      </c>
      <c r="E22" s="66">
        <f t="shared" si="0"/>
        <v>2</v>
      </c>
      <c r="F22" s="65">
        <f>VLOOKUP($A22,'Return Data'!$B$7:$R$2843,10,0)</f>
        <v>7.1493000000000002</v>
      </c>
      <c r="G22" s="66">
        <f t="shared" si="1"/>
        <v>9</v>
      </c>
      <c r="H22" s="65">
        <f>VLOOKUP($A22,'Return Data'!$B$7:$R$2843,11,0)</f>
        <v>4.1962999999999999</v>
      </c>
      <c r="I22" s="66">
        <f t="shared" si="2"/>
        <v>7</v>
      </c>
      <c r="J22" s="65">
        <f>VLOOKUP($A22,'Return Data'!$B$7:$R$2843,12,0)</f>
        <v>5.2156000000000002</v>
      </c>
      <c r="K22" s="66">
        <f t="shared" si="3"/>
        <v>5</v>
      </c>
      <c r="L22" s="65">
        <f>VLOOKUP($A22,'Return Data'!$B$7:$R$2843,13,0)</f>
        <v>8.5228999999999999</v>
      </c>
      <c r="M22" s="66">
        <f t="shared" si="4"/>
        <v>8</v>
      </c>
      <c r="N22" s="65">
        <f>VLOOKUP($A22,'Return Data'!$B$7:$R$2843,17,0)</f>
        <v>8.8582000000000001</v>
      </c>
      <c r="O22" s="66">
        <f t="shared" si="5"/>
        <v>11</v>
      </c>
      <c r="P22" s="65">
        <f>VLOOKUP($A22,'Return Data'!$B$7:$R$2843,14,0)</f>
        <v>7.6470000000000002</v>
      </c>
      <c r="Q22" s="66">
        <f t="shared" si="8"/>
        <v>13</v>
      </c>
      <c r="R22" s="65">
        <f>VLOOKUP($A22,'Return Data'!$B$7:$R$2843,16,0)</f>
        <v>6.9347000000000003</v>
      </c>
      <c r="S22" s="67">
        <f t="shared" si="7"/>
        <v>15</v>
      </c>
    </row>
    <row r="23" spans="1:19" x14ac:dyDescent="0.3">
      <c r="A23" s="82" t="s">
        <v>641</v>
      </c>
      <c r="B23" s="64">
        <f>VLOOKUP($A23,'Return Data'!$B$7:$R$2843,3,0)</f>
        <v>44321</v>
      </c>
      <c r="C23" s="65">
        <f>VLOOKUP($A23,'Return Data'!$B$7:$R$2843,4,0)</f>
        <v>12.1806</v>
      </c>
      <c r="D23" s="65">
        <f>VLOOKUP($A23,'Return Data'!$B$7:$R$2843,9,0)</f>
        <v>7.9424999999999999</v>
      </c>
      <c r="E23" s="66">
        <f t="shared" si="0"/>
        <v>10</v>
      </c>
      <c r="F23" s="65">
        <f>VLOOKUP($A23,'Return Data'!$B$7:$R$2843,10,0)</f>
        <v>5.9017999999999997</v>
      </c>
      <c r="G23" s="66">
        <f t="shared" si="1"/>
        <v>15</v>
      </c>
      <c r="H23" s="65">
        <f>VLOOKUP($A23,'Return Data'!$B$7:$R$2843,11,0)</f>
        <v>3.0775999999999999</v>
      </c>
      <c r="I23" s="66">
        <f t="shared" si="2"/>
        <v>17</v>
      </c>
      <c r="J23" s="65">
        <f>VLOOKUP($A23,'Return Data'!$B$7:$R$2843,12,0)</f>
        <v>3.9007000000000001</v>
      </c>
      <c r="K23" s="66">
        <f t="shared" si="3"/>
        <v>17</v>
      </c>
      <c r="L23" s="65">
        <f>VLOOKUP($A23,'Return Data'!$B$7:$R$2843,13,0)</f>
        <v>7.5113000000000003</v>
      </c>
      <c r="M23" s="66">
        <f t="shared" si="4"/>
        <v>17</v>
      </c>
      <c r="N23" s="65">
        <f>VLOOKUP($A23,'Return Data'!$B$7:$R$2843,17,0)</f>
        <v>9.1550999999999991</v>
      </c>
      <c r="O23" s="66">
        <f t="shared" ref="O23:O27" si="10">RANK(N23,N$8:N$27,0)</f>
        <v>8</v>
      </c>
      <c r="P23" s="65"/>
      <c r="Q23" s="66"/>
      <c r="R23" s="65">
        <f>VLOOKUP($A23,'Return Data'!$B$7:$R$2843,16,0)</f>
        <v>9.1309000000000005</v>
      </c>
      <c r="S23" s="67">
        <f t="shared" si="7"/>
        <v>4</v>
      </c>
    </row>
    <row r="24" spans="1:19" x14ac:dyDescent="0.3">
      <c r="A24" s="82" t="s">
        <v>642</v>
      </c>
      <c r="B24" s="64">
        <f>VLOOKUP($A24,'Return Data'!$B$7:$R$2843,3,0)</f>
        <v>44321</v>
      </c>
      <c r="C24" s="65">
        <f>VLOOKUP($A24,'Return Data'!$B$7:$R$2843,4,0)</f>
        <v>31.535799999999998</v>
      </c>
      <c r="D24" s="65">
        <f>VLOOKUP($A24,'Return Data'!$B$7:$R$2843,9,0)</f>
        <v>8.1249000000000002</v>
      </c>
      <c r="E24" s="66">
        <f t="shared" si="0"/>
        <v>9</v>
      </c>
      <c r="F24" s="65">
        <f>VLOOKUP($A24,'Return Data'!$B$7:$R$2843,10,0)</f>
        <v>7.9081999999999999</v>
      </c>
      <c r="G24" s="66">
        <f t="shared" si="1"/>
        <v>2</v>
      </c>
      <c r="H24" s="65">
        <f>VLOOKUP($A24,'Return Data'!$B$7:$R$2843,11,0)</f>
        <v>4.2972999999999999</v>
      </c>
      <c r="I24" s="66">
        <f t="shared" si="2"/>
        <v>4</v>
      </c>
      <c r="J24" s="65">
        <f>VLOOKUP($A24,'Return Data'!$B$7:$R$2843,12,0)</f>
        <v>5.0304000000000002</v>
      </c>
      <c r="K24" s="66">
        <f t="shared" si="3"/>
        <v>6</v>
      </c>
      <c r="L24" s="65">
        <f>VLOOKUP($A24,'Return Data'!$B$7:$R$2843,13,0)</f>
        <v>8.5357000000000003</v>
      </c>
      <c r="M24" s="66">
        <f t="shared" si="4"/>
        <v>7</v>
      </c>
      <c r="N24" s="65">
        <f>VLOOKUP($A24,'Return Data'!$B$7:$R$2843,17,0)</f>
        <v>10.1143</v>
      </c>
      <c r="O24" s="66">
        <f t="shared" si="10"/>
        <v>3</v>
      </c>
      <c r="P24" s="65">
        <f>VLOOKUP($A24,'Return Data'!$B$7:$R$2843,14,0)</f>
        <v>9.2951999999999995</v>
      </c>
      <c r="Q24" s="66">
        <f t="shared" ref="Q24" si="11">RANK(P24,P$8:P$27,0)</f>
        <v>2</v>
      </c>
      <c r="R24" s="65">
        <f>VLOOKUP($A24,'Return Data'!$B$7:$R$2843,16,0)</f>
        <v>7.2744999999999997</v>
      </c>
      <c r="S24" s="67">
        <f t="shared" si="7"/>
        <v>14</v>
      </c>
    </row>
    <row r="25" spans="1:19" x14ac:dyDescent="0.3">
      <c r="A25" s="82" t="s">
        <v>645</v>
      </c>
      <c r="B25" s="64">
        <f>VLOOKUP($A25,'Return Data'!$B$7:$R$2843,3,0)</f>
        <v>44321</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-0.69299999999999995</v>
      </c>
      <c r="K25" s="66">
        <f t="shared" si="3"/>
        <v>20</v>
      </c>
      <c r="L25" s="65">
        <f>VLOOKUP($A25,'Return Data'!$B$7:$R$2843,13,0)</f>
        <v>-15.1547</v>
      </c>
      <c r="M25" s="66">
        <f t="shared" si="4"/>
        <v>20</v>
      </c>
      <c r="N25" s="65"/>
      <c r="O25" s="66"/>
      <c r="P25" s="65"/>
      <c r="Q25" s="66"/>
      <c r="R25" s="65">
        <f>VLOOKUP($A25,'Return Data'!$B$7:$R$2843,16,0)</f>
        <v>-11.574400000000001</v>
      </c>
      <c r="S25" s="67">
        <f t="shared" si="7"/>
        <v>20</v>
      </c>
    </row>
    <row r="26" spans="1:19" x14ac:dyDescent="0.3">
      <c r="A26" s="82" t="s">
        <v>647</v>
      </c>
      <c r="B26" s="64">
        <f>VLOOKUP($A26,'Return Data'!$B$7:$R$2843,3,0)</f>
        <v>44321</v>
      </c>
      <c r="C26" s="65">
        <f>VLOOKUP($A26,'Return Data'!$B$7:$R$2843,4,0)</f>
        <v>12.1214</v>
      </c>
      <c r="D26" s="65">
        <f>VLOOKUP($A26,'Return Data'!$B$7:$R$2843,9,0)</f>
        <v>9.5190000000000001</v>
      </c>
      <c r="E26" s="66">
        <f t="shared" si="0"/>
        <v>3</v>
      </c>
      <c r="F26" s="65">
        <f>VLOOKUP($A26,'Return Data'!$B$7:$R$2843,10,0)</f>
        <v>7.5458999999999996</v>
      </c>
      <c r="G26" s="66">
        <f t="shared" si="1"/>
        <v>3</v>
      </c>
      <c r="H26" s="65">
        <f>VLOOKUP($A26,'Return Data'!$B$7:$R$2843,11,0)</f>
        <v>3.2524999999999999</v>
      </c>
      <c r="I26" s="66">
        <f t="shared" si="2"/>
        <v>15</v>
      </c>
      <c r="J26" s="65">
        <f>VLOOKUP($A26,'Return Data'!$B$7:$R$2843,12,0)</f>
        <v>4.1661999999999999</v>
      </c>
      <c r="K26" s="66">
        <f t="shared" si="3"/>
        <v>14</v>
      </c>
      <c r="L26" s="65">
        <f>VLOOKUP($A26,'Return Data'!$B$7:$R$2843,13,0)</f>
        <v>8.2180999999999997</v>
      </c>
      <c r="M26" s="66">
        <f t="shared" si="4"/>
        <v>12</v>
      </c>
      <c r="N26" s="65">
        <f>VLOOKUP($A26,'Return Data'!$B$7:$R$2843,17,0)</f>
        <v>6.5740999999999996</v>
      </c>
      <c r="O26" s="66">
        <f t="shared" si="10"/>
        <v>17</v>
      </c>
      <c r="P26" s="65"/>
      <c r="Q26" s="66"/>
      <c r="R26" s="65">
        <f>VLOOKUP($A26,'Return Data'!$B$7:$R$2843,16,0)</f>
        <v>6.7438000000000002</v>
      </c>
      <c r="S26" s="67">
        <f t="shared" si="7"/>
        <v>17</v>
      </c>
    </row>
    <row r="27" spans="1:19" x14ac:dyDescent="0.3">
      <c r="A27" s="82" t="s">
        <v>649</v>
      </c>
      <c r="B27" s="64">
        <f>VLOOKUP($A27,'Return Data'!$B$7:$R$2843,3,0)</f>
        <v>44321</v>
      </c>
      <c r="C27" s="65">
        <f>VLOOKUP($A27,'Return Data'!$B$7:$R$2843,4,0)</f>
        <v>12.8028</v>
      </c>
      <c r="D27" s="65">
        <f>VLOOKUP($A27,'Return Data'!$B$7:$R$2843,9,0)</f>
        <v>7.6599000000000004</v>
      </c>
      <c r="E27" s="66">
        <f t="shared" si="0"/>
        <v>12</v>
      </c>
      <c r="F27" s="65">
        <f>VLOOKUP($A27,'Return Data'!$B$7:$R$2843,10,0)</f>
        <v>6.7596999999999996</v>
      </c>
      <c r="G27" s="66">
        <f t="shared" si="1"/>
        <v>11</v>
      </c>
      <c r="H27" s="65">
        <f>VLOOKUP($A27,'Return Data'!$B$7:$R$2843,11,0)</f>
        <v>3.5274000000000001</v>
      </c>
      <c r="I27" s="66">
        <f t="shared" si="2"/>
        <v>14</v>
      </c>
      <c r="J27" s="65">
        <f>VLOOKUP($A27,'Return Data'!$B$7:$R$2843,12,0)</f>
        <v>4.6822999999999997</v>
      </c>
      <c r="K27" s="66">
        <f t="shared" si="3"/>
        <v>12</v>
      </c>
      <c r="L27" s="65">
        <f>VLOOKUP($A27,'Return Data'!$B$7:$R$2843,13,0)</f>
        <v>8.7185000000000006</v>
      </c>
      <c r="M27" s="66">
        <f t="shared" si="4"/>
        <v>6</v>
      </c>
      <c r="N27" s="65">
        <f>VLOOKUP($A27,'Return Data'!$B$7:$R$2843,17,0)</f>
        <v>10.123699999999999</v>
      </c>
      <c r="O27" s="66">
        <f t="shared" si="10"/>
        <v>2</v>
      </c>
      <c r="P27" s="65"/>
      <c r="Q27" s="66"/>
      <c r="R27" s="65">
        <f>VLOOKUP($A27,'Return Data'!$B$7:$R$2843,16,0)</f>
        <v>9.4276999999999997</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7.3734500000000009</v>
      </c>
      <c r="E29" s="88"/>
      <c r="F29" s="89">
        <f>AVERAGE(F8:F27)</f>
        <v>6.2110000000000003</v>
      </c>
      <c r="G29" s="88"/>
      <c r="H29" s="89">
        <f>AVERAGE(H8:H27)</f>
        <v>3.6013599999999997</v>
      </c>
      <c r="I29" s="88"/>
      <c r="J29" s="89">
        <f>AVERAGE(J8:J27)</f>
        <v>4.4996950000000009</v>
      </c>
      <c r="K29" s="88"/>
      <c r="L29" s="89">
        <f>AVERAGE(L8:L27)</f>
        <v>6.8127800000000009</v>
      </c>
      <c r="M29" s="88"/>
      <c r="N29" s="89">
        <f>AVERAGE(N8:N27)</f>
        <v>8.141678947368419</v>
      </c>
      <c r="O29" s="88"/>
      <c r="P29" s="89">
        <f>AVERAGE(P8:P27)</f>
        <v>7.803606666666667</v>
      </c>
      <c r="Q29" s="88"/>
      <c r="R29" s="89">
        <f>AVERAGE(R8:R27)</f>
        <v>6.8578399999999986</v>
      </c>
      <c r="S29" s="90"/>
    </row>
    <row r="30" spans="1:19" x14ac:dyDescent="0.3">
      <c r="A30" s="87" t="s">
        <v>28</v>
      </c>
      <c r="B30" s="88"/>
      <c r="C30" s="88"/>
      <c r="D30" s="89">
        <f>MIN(D8:D27)</f>
        <v>0</v>
      </c>
      <c r="E30" s="88"/>
      <c r="F30" s="89">
        <f>MIN(F8:F27)</f>
        <v>0</v>
      </c>
      <c r="G30" s="88"/>
      <c r="H30" s="89">
        <f>MIN(H8:H27)</f>
        <v>0</v>
      </c>
      <c r="I30" s="88"/>
      <c r="J30" s="89">
        <f>MIN(J8:J27)</f>
        <v>-0.69299999999999995</v>
      </c>
      <c r="K30" s="88"/>
      <c r="L30" s="89">
        <f>MIN(L8:L27)</f>
        <v>-15.1547</v>
      </c>
      <c r="M30" s="88"/>
      <c r="N30" s="89">
        <f>MIN(N8:N27)</f>
        <v>-3.0764</v>
      </c>
      <c r="O30" s="88"/>
      <c r="P30" s="89">
        <f>MIN(P8:P27)</f>
        <v>0.18029999999999999</v>
      </c>
      <c r="Q30" s="88"/>
      <c r="R30" s="89">
        <f>MIN(R8:R27)</f>
        <v>-11.574400000000001</v>
      </c>
      <c r="S30" s="90"/>
    </row>
    <row r="31" spans="1:19" ht="15" thickBot="1" x14ac:dyDescent="0.35">
      <c r="A31" s="91" t="s">
        <v>29</v>
      </c>
      <c r="B31" s="92"/>
      <c r="C31" s="92"/>
      <c r="D31" s="93">
        <f>MAX(D8:D27)</f>
        <v>10.044600000000001</v>
      </c>
      <c r="E31" s="92"/>
      <c r="F31" s="93">
        <f>MAX(F8:F27)</f>
        <v>8.0040999999999993</v>
      </c>
      <c r="G31" s="92"/>
      <c r="H31" s="93">
        <f>MAX(H8:H27)</f>
        <v>4.9961000000000002</v>
      </c>
      <c r="I31" s="92"/>
      <c r="J31" s="93">
        <f>MAX(J8:J27)</f>
        <v>6.6119000000000003</v>
      </c>
      <c r="K31" s="92"/>
      <c r="L31" s="93">
        <f>MAX(L8:L27)</f>
        <v>9.8389000000000006</v>
      </c>
      <c r="M31" s="92"/>
      <c r="N31" s="93">
        <f>MAX(N8:N27)</f>
        <v>11.4565</v>
      </c>
      <c r="O31" s="92"/>
      <c r="P31" s="93">
        <f>MAX(P8:P27)</f>
        <v>10.0169</v>
      </c>
      <c r="Q31" s="92"/>
      <c r="R31" s="93">
        <f>MAX(R8:R27)</f>
        <v>9.6850000000000005</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44321</v>
      </c>
      <c r="C8" s="65">
        <f>VLOOKUP($A8,'Return Data'!$B$7:$R$2843,4,0)</f>
        <v>281.23</v>
      </c>
      <c r="D8" s="65">
        <f>VLOOKUP($A8,'Return Data'!$B$7:$R$2843,10,0)</f>
        <v>-1.2916000000000001</v>
      </c>
      <c r="E8" s="66">
        <f t="shared" ref="E8:E36" si="0">RANK(D8,D$8:D$36,0)</f>
        <v>13</v>
      </c>
      <c r="F8" s="65">
        <f>VLOOKUP($A8,'Return Data'!$B$7:$R$2843,11,0)</f>
        <v>22.013999999999999</v>
      </c>
      <c r="G8" s="66">
        <f t="shared" ref="G8:G36" si="1">RANK(F8,F$8:F$36,0)</f>
        <v>8</v>
      </c>
      <c r="H8" s="65">
        <f>VLOOKUP($A8,'Return Data'!$B$7:$R$2843,12,0)</f>
        <v>33.334899999999998</v>
      </c>
      <c r="I8" s="66">
        <f t="shared" ref="I8:I36" si="2">RANK(H8,H$8:H$36,0)</f>
        <v>8</v>
      </c>
      <c r="J8" s="65">
        <f>VLOOKUP($A8,'Return Data'!$B$7:$R$2843,13,0)</f>
        <v>58.8063</v>
      </c>
      <c r="K8" s="66">
        <f t="shared" ref="K8:K36" si="3">RANK(J8,J$8:J$36,0)</f>
        <v>6</v>
      </c>
      <c r="L8" s="65">
        <f>VLOOKUP($A8,'Return Data'!$B$7:$R$2843,17,0)</f>
        <v>11.7163</v>
      </c>
      <c r="M8" s="66">
        <f t="shared" ref="M8:M36" si="4">RANK(L8,L$8:L$36,0)</f>
        <v>21</v>
      </c>
      <c r="N8" s="65">
        <f>VLOOKUP($A8,'Return Data'!$B$7:$R$2843,14,0)</f>
        <v>8.9647000000000006</v>
      </c>
      <c r="O8" s="66">
        <f t="shared" ref="O8:O26" si="5">RANK(N8,N$8:N$36,0)</f>
        <v>20</v>
      </c>
      <c r="P8" s="65">
        <f>VLOOKUP($A8,'Return Data'!$B$7:$R$2843,15,0)</f>
        <v>12.3796</v>
      </c>
      <c r="Q8" s="66">
        <f t="shared" ref="Q8:Q26" si="6">RANK(P8,P$8:P$36,0)</f>
        <v>15</v>
      </c>
      <c r="R8" s="65">
        <f>VLOOKUP($A8,'Return Data'!$B$7:$R$2843,16,0)</f>
        <v>19.541399999999999</v>
      </c>
      <c r="S8" s="67">
        <f t="shared" ref="S8:S36" si="7">RANK(R8,R$8:R$36,0)</f>
        <v>2</v>
      </c>
    </row>
    <row r="9" spans="1:20" x14ac:dyDescent="0.3">
      <c r="A9" s="63" t="s">
        <v>953</v>
      </c>
      <c r="B9" s="64">
        <f>VLOOKUP($A9,'Return Data'!$B$7:$R$2843,3,0)</f>
        <v>44321</v>
      </c>
      <c r="C9" s="65">
        <f>VLOOKUP($A9,'Return Data'!$B$7:$R$2843,4,0)</f>
        <v>38.799999999999997</v>
      </c>
      <c r="D9" s="65">
        <f>VLOOKUP($A9,'Return Data'!$B$7:$R$2843,10,0)</f>
        <v>-2.2176999999999998</v>
      </c>
      <c r="E9" s="66">
        <f t="shared" si="0"/>
        <v>21</v>
      </c>
      <c r="F9" s="65">
        <f>VLOOKUP($A9,'Return Data'!$B$7:$R$2843,11,0)</f>
        <v>16.656600000000001</v>
      </c>
      <c r="G9" s="66">
        <f t="shared" si="1"/>
        <v>25</v>
      </c>
      <c r="H9" s="65">
        <f>VLOOKUP($A9,'Return Data'!$B$7:$R$2843,12,0)</f>
        <v>27.968299999999999</v>
      </c>
      <c r="I9" s="66">
        <f t="shared" si="2"/>
        <v>22</v>
      </c>
      <c r="J9" s="65">
        <f>VLOOKUP($A9,'Return Data'!$B$7:$R$2843,13,0)</f>
        <v>46.029400000000003</v>
      </c>
      <c r="K9" s="66">
        <f t="shared" si="3"/>
        <v>27</v>
      </c>
      <c r="L9" s="65">
        <f>VLOOKUP($A9,'Return Data'!$B$7:$R$2843,17,0)</f>
        <v>16.321400000000001</v>
      </c>
      <c r="M9" s="66">
        <f t="shared" si="4"/>
        <v>2</v>
      </c>
      <c r="N9" s="65">
        <f>VLOOKUP($A9,'Return Data'!$B$7:$R$2843,14,0)</f>
        <v>14.101800000000001</v>
      </c>
      <c r="O9" s="66">
        <f t="shared" si="5"/>
        <v>2</v>
      </c>
      <c r="P9" s="65">
        <f>VLOOKUP($A9,'Return Data'!$B$7:$R$2843,15,0)</f>
        <v>15.782299999999999</v>
      </c>
      <c r="Q9" s="66">
        <f t="shared" si="6"/>
        <v>3</v>
      </c>
      <c r="R9" s="65">
        <f>VLOOKUP($A9,'Return Data'!$B$7:$R$2843,16,0)</f>
        <v>12.703900000000001</v>
      </c>
      <c r="S9" s="67">
        <f t="shared" si="7"/>
        <v>16</v>
      </c>
    </row>
    <row r="10" spans="1:20" x14ac:dyDescent="0.3">
      <c r="A10" s="63" t="s">
        <v>954</v>
      </c>
      <c r="B10" s="64">
        <f>VLOOKUP($A10,'Return Data'!$B$7:$R$2843,3,0)</f>
        <v>44321</v>
      </c>
      <c r="C10" s="65">
        <f>VLOOKUP($A10,'Return Data'!$B$7:$R$2843,4,0)</f>
        <v>18.559999999999999</v>
      </c>
      <c r="D10" s="65">
        <f>VLOOKUP($A10,'Return Data'!$B$7:$R$2843,10,0)</f>
        <v>-1.5907</v>
      </c>
      <c r="E10" s="66">
        <f t="shared" si="0"/>
        <v>16</v>
      </c>
      <c r="F10" s="65">
        <f>VLOOKUP($A10,'Return Data'!$B$7:$R$2843,11,0)</f>
        <v>19.819199999999999</v>
      </c>
      <c r="G10" s="66">
        <f t="shared" si="1"/>
        <v>15</v>
      </c>
      <c r="H10" s="65">
        <f>VLOOKUP($A10,'Return Data'!$B$7:$R$2843,12,0)</f>
        <v>29.247900000000001</v>
      </c>
      <c r="I10" s="66">
        <f t="shared" si="2"/>
        <v>16</v>
      </c>
      <c r="J10" s="65">
        <f>VLOOKUP($A10,'Return Data'!$B$7:$R$2843,13,0)</f>
        <v>52.631599999999999</v>
      </c>
      <c r="K10" s="66">
        <f t="shared" si="3"/>
        <v>20</v>
      </c>
      <c r="L10" s="65">
        <f>VLOOKUP($A10,'Return Data'!$B$7:$R$2843,17,0)</f>
        <v>13.0024</v>
      </c>
      <c r="M10" s="66">
        <f t="shared" si="4"/>
        <v>12</v>
      </c>
      <c r="N10" s="65">
        <f>VLOOKUP($A10,'Return Data'!$B$7:$R$2843,14,0)</f>
        <v>10.603</v>
      </c>
      <c r="O10" s="66">
        <f t="shared" si="5"/>
        <v>11</v>
      </c>
      <c r="P10" s="65">
        <f>VLOOKUP($A10,'Return Data'!$B$7:$R$2843,15,0)</f>
        <v>12.7333</v>
      </c>
      <c r="Q10" s="66">
        <f t="shared" si="6"/>
        <v>12</v>
      </c>
      <c r="R10" s="65">
        <f>VLOOKUP($A10,'Return Data'!$B$7:$R$2843,16,0)</f>
        <v>5.8505000000000003</v>
      </c>
      <c r="S10" s="67">
        <f t="shared" si="7"/>
        <v>29</v>
      </c>
    </row>
    <row r="11" spans="1:20" x14ac:dyDescent="0.3">
      <c r="A11" s="63" t="s">
        <v>956</v>
      </c>
      <c r="B11" s="64">
        <f>VLOOKUP($A11,'Return Data'!$B$7:$R$2843,3,0)</f>
        <v>44321</v>
      </c>
      <c r="C11" s="65">
        <f>VLOOKUP($A11,'Return Data'!$B$7:$R$2843,4,0)</f>
        <v>117.95</v>
      </c>
      <c r="D11" s="65">
        <f>VLOOKUP($A11,'Return Data'!$B$7:$R$2843,10,0)</f>
        <v>-2.3835000000000002</v>
      </c>
      <c r="E11" s="66">
        <f t="shared" si="0"/>
        <v>24</v>
      </c>
      <c r="F11" s="65">
        <f>VLOOKUP($A11,'Return Data'!$B$7:$R$2843,11,0)</f>
        <v>17.7028</v>
      </c>
      <c r="G11" s="66">
        <f t="shared" si="1"/>
        <v>22</v>
      </c>
      <c r="H11" s="65">
        <f>VLOOKUP($A11,'Return Data'!$B$7:$R$2843,12,0)</f>
        <v>27.128699999999998</v>
      </c>
      <c r="I11" s="66">
        <f t="shared" si="2"/>
        <v>24</v>
      </c>
      <c r="J11" s="65">
        <f>VLOOKUP($A11,'Return Data'!$B$7:$R$2843,13,0)</f>
        <v>48.458100000000002</v>
      </c>
      <c r="K11" s="66">
        <f t="shared" si="3"/>
        <v>23</v>
      </c>
      <c r="L11" s="65">
        <f>VLOOKUP($A11,'Return Data'!$B$7:$R$2843,17,0)</f>
        <v>15.3972</v>
      </c>
      <c r="M11" s="66">
        <f t="shared" si="4"/>
        <v>4</v>
      </c>
      <c r="N11" s="65">
        <f>VLOOKUP($A11,'Return Data'!$B$7:$R$2843,14,0)</f>
        <v>11.952199999999999</v>
      </c>
      <c r="O11" s="66">
        <f t="shared" si="5"/>
        <v>4</v>
      </c>
      <c r="P11" s="65">
        <f>VLOOKUP($A11,'Return Data'!$B$7:$R$2843,15,0)</f>
        <v>12.666600000000001</v>
      </c>
      <c r="Q11" s="66">
        <f t="shared" si="6"/>
        <v>13</v>
      </c>
      <c r="R11" s="65">
        <f>VLOOKUP($A11,'Return Data'!$B$7:$R$2843,16,0)</f>
        <v>16.0017</v>
      </c>
      <c r="S11" s="67">
        <f t="shared" si="7"/>
        <v>9</v>
      </c>
    </row>
    <row r="12" spans="1:20" x14ac:dyDescent="0.3">
      <c r="A12" s="63" t="s">
        <v>959</v>
      </c>
      <c r="B12" s="64">
        <f>VLOOKUP($A12,'Return Data'!$B$7:$R$2843,3,0)</f>
        <v>44321</v>
      </c>
      <c r="C12" s="65">
        <f>VLOOKUP($A12,'Return Data'!$B$7:$R$2843,4,0)</f>
        <v>35.1</v>
      </c>
      <c r="D12" s="65">
        <f>VLOOKUP($A12,'Return Data'!$B$7:$R$2843,10,0)</f>
        <v>-1.7081999999999999</v>
      </c>
      <c r="E12" s="66">
        <f t="shared" si="0"/>
        <v>18</v>
      </c>
      <c r="F12" s="65">
        <f>VLOOKUP($A12,'Return Data'!$B$7:$R$2843,11,0)</f>
        <v>20.3291</v>
      </c>
      <c r="G12" s="66">
        <f t="shared" si="1"/>
        <v>14</v>
      </c>
      <c r="H12" s="65">
        <f>VLOOKUP($A12,'Return Data'!$B$7:$R$2843,12,0)</f>
        <v>30.677600000000002</v>
      </c>
      <c r="I12" s="66">
        <f t="shared" si="2"/>
        <v>13</v>
      </c>
      <c r="J12" s="65">
        <f>VLOOKUP($A12,'Return Data'!$B$7:$R$2843,13,0)</f>
        <v>53.543300000000002</v>
      </c>
      <c r="K12" s="66">
        <f t="shared" si="3"/>
        <v>18</v>
      </c>
      <c r="L12" s="65">
        <f>VLOOKUP($A12,'Return Data'!$B$7:$R$2843,17,0)</f>
        <v>18.978400000000001</v>
      </c>
      <c r="M12" s="66">
        <f t="shared" si="4"/>
        <v>1</v>
      </c>
      <c r="N12" s="65">
        <f>VLOOKUP($A12,'Return Data'!$B$7:$R$2843,14,0)</f>
        <v>15.201700000000001</v>
      </c>
      <c r="O12" s="66">
        <f t="shared" si="5"/>
        <v>1</v>
      </c>
      <c r="P12" s="65">
        <f>VLOOKUP($A12,'Return Data'!$B$7:$R$2843,15,0)</f>
        <v>16.3004</v>
      </c>
      <c r="Q12" s="66">
        <f t="shared" si="6"/>
        <v>1</v>
      </c>
      <c r="R12" s="65">
        <f>VLOOKUP($A12,'Return Data'!$B$7:$R$2843,16,0)</f>
        <v>12.432399999999999</v>
      </c>
      <c r="S12" s="67">
        <f t="shared" si="7"/>
        <v>17</v>
      </c>
    </row>
    <row r="13" spans="1:20" x14ac:dyDescent="0.3">
      <c r="A13" s="63" t="s">
        <v>961</v>
      </c>
      <c r="B13" s="64">
        <f>VLOOKUP($A13,'Return Data'!$B$7:$R$2843,3,0)</f>
        <v>44321</v>
      </c>
      <c r="C13" s="65">
        <f>VLOOKUP($A13,'Return Data'!$B$7:$R$2843,4,0)</f>
        <v>254.054</v>
      </c>
      <c r="D13" s="65">
        <f>VLOOKUP($A13,'Return Data'!$B$7:$R$2843,10,0)</f>
        <v>-0.64449999999999996</v>
      </c>
      <c r="E13" s="66">
        <f t="shared" si="0"/>
        <v>10</v>
      </c>
      <c r="F13" s="65">
        <f>VLOOKUP($A13,'Return Data'!$B$7:$R$2843,11,0)</f>
        <v>19.113099999999999</v>
      </c>
      <c r="G13" s="66">
        <f t="shared" si="1"/>
        <v>18</v>
      </c>
      <c r="H13" s="65">
        <f>VLOOKUP($A13,'Return Data'!$B$7:$R$2843,12,0)</f>
        <v>28.5321</v>
      </c>
      <c r="I13" s="66">
        <f t="shared" si="2"/>
        <v>21</v>
      </c>
      <c r="J13" s="65">
        <f>VLOOKUP($A13,'Return Data'!$B$7:$R$2843,13,0)</f>
        <v>53.9861</v>
      </c>
      <c r="K13" s="66">
        <f t="shared" si="3"/>
        <v>15</v>
      </c>
      <c r="L13" s="65">
        <f>VLOOKUP($A13,'Return Data'!$B$7:$R$2843,17,0)</f>
        <v>10.3902</v>
      </c>
      <c r="M13" s="66">
        <f t="shared" si="4"/>
        <v>25</v>
      </c>
      <c r="N13" s="65">
        <f>VLOOKUP($A13,'Return Data'!$B$7:$R$2843,14,0)</f>
        <v>8.1231000000000009</v>
      </c>
      <c r="O13" s="66">
        <f t="shared" si="5"/>
        <v>25</v>
      </c>
      <c r="P13" s="65">
        <f>VLOOKUP($A13,'Return Data'!$B$7:$R$2843,15,0)</f>
        <v>11.2462</v>
      </c>
      <c r="Q13" s="66">
        <f t="shared" si="6"/>
        <v>25</v>
      </c>
      <c r="R13" s="65">
        <f>VLOOKUP($A13,'Return Data'!$B$7:$R$2843,16,0)</f>
        <v>19.490500000000001</v>
      </c>
      <c r="S13" s="67">
        <f t="shared" si="7"/>
        <v>6</v>
      </c>
    </row>
    <row r="14" spans="1:20" x14ac:dyDescent="0.3">
      <c r="A14" s="63" t="s">
        <v>962</v>
      </c>
      <c r="B14" s="64">
        <f>VLOOKUP($A14,'Return Data'!$B$7:$R$2843,3,0)</f>
        <v>44321</v>
      </c>
      <c r="C14" s="65">
        <f>VLOOKUP($A14,'Return Data'!$B$7:$R$2843,4,0)</f>
        <v>46.03</v>
      </c>
      <c r="D14" s="65">
        <f>VLOOKUP($A14,'Return Data'!$B$7:$R$2843,10,0)</f>
        <v>-1.8341000000000001</v>
      </c>
      <c r="E14" s="66">
        <f t="shared" si="0"/>
        <v>20</v>
      </c>
      <c r="F14" s="65">
        <f>VLOOKUP($A14,'Return Data'!$B$7:$R$2843,11,0)</f>
        <v>19.002099999999999</v>
      </c>
      <c r="G14" s="66">
        <f t="shared" si="1"/>
        <v>19</v>
      </c>
      <c r="H14" s="65">
        <f>VLOOKUP($A14,'Return Data'!$B$7:$R$2843,12,0)</f>
        <v>29.515999999999998</v>
      </c>
      <c r="I14" s="66">
        <f t="shared" si="2"/>
        <v>15</v>
      </c>
      <c r="J14" s="65">
        <f>VLOOKUP($A14,'Return Data'!$B$7:$R$2843,13,0)</f>
        <v>55.087600000000002</v>
      </c>
      <c r="K14" s="66">
        <f t="shared" si="3"/>
        <v>13</v>
      </c>
      <c r="L14" s="65">
        <f>VLOOKUP($A14,'Return Data'!$B$7:$R$2843,17,0)</f>
        <v>13.712999999999999</v>
      </c>
      <c r="M14" s="66">
        <f t="shared" si="4"/>
        <v>10</v>
      </c>
      <c r="N14" s="65">
        <f>VLOOKUP($A14,'Return Data'!$B$7:$R$2843,14,0)</f>
        <v>10.6698</v>
      </c>
      <c r="O14" s="66">
        <f t="shared" si="5"/>
        <v>8</v>
      </c>
      <c r="P14" s="65">
        <f>VLOOKUP($A14,'Return Data'!$B$7:$R$2843,15,0)</f>
        <v>13.78</v>
      </c>
      <c r="Q14" s="66">
        <f t="shared" si="6"/>
        <v>5</v>
      </c>
      <c r="R14" s="65">
        <f>VLOOKUP($A14,'Return Data'!$B$7:$R$2843,16,0)</f>
        <v>13.606999999999999</v>
      </c>
      <c r="S14" s="67">
        <f t="shared" si="7"/>
        <v>14</v>
      </c>
    </row>
    <row r="15" spans="1:20" x14ac:dyDescent="0.3">
      <c r="A15" s="63" t="s">
        <v>964</v>
      </c>
      <c r="B15" s="64">
        <f>VLOOKUP($A15,'Return Data'!$B$7:$R$2843,3,0)</f>
        <v>44321</v>
      </c>
      <c r="C15" s="65">
        <f>VLOOKUP($A15,'Return Data'!$B$7:$R$2843,4,0)</f>
        <v>1457.49554955135</v>
      </c>
      <c r="D15" s="65">
        <f>VLOOKUP($A15,'Return Data'!$B$7:$R$2843,10,0)</f>
        <v>0.49480000000000002</v>
      </c>
      <c r="E15" s="66">
        <f t="shared" si="0"/>
        <v>2</v>
      </c>
      <c r="F15" s="65">
        <f>VLOOKUP($A15,'Return Data'!$B$7:$R$2843,11,0)</f>
        <v>30.850100000000001</v>
      </c>
      <c r="G15" s="66">
        <f t="shared" si="1"/>
        <v>1</v>
      </c>
      <c r="H15" s="65">
        <f>VLOOKUP($A15,'Return Data'!$B$7:$R$2843,12,0)</f>
        <v>45.356299999999997</v>
      </c>
      <c r="I15" s="66">
        <f t="shared" si="2"/>
        <v>1</v>
      </c>
      <c r="J15" s="65">
        <f>VLOOKUP($A15,'Return Data'!$B$7:$R$2843,13,0)</f>
        <v>68.749499999999998</v>
      </c>
      <c r="K15" s="66">
        <f t="shared" si="3"/>
        <v>1</v>
      </c>
      <c r="L15" s="65">
        <f>VLOOKUP($A15,'Return Data'!$B$7:$R$2843,17,0)</f>
        <v>13.8553</v>
      </c>
      <c r="M15" s="66">
        <f t="shared" si="4"/>
        <v>9</v>
      </c>
      <c r="N15" s="65">
        <f>VLOOKUP($A15,'Return Data'!$B$7:$R$2843,14,0)</f>
        <v>10.687900000000001</v>
      </c>
      <c r="O15" s="66">
        <f t="shared" si="5"/>
        <v>7</v>
      </c>
      <c r="P15" s="65">
        <f>VLOOKUP($A15,'Return Data'!$B$7:$R$2843,15,0)</f>
        <v>12.0159</v>
      </c>
      <c r="Q15" s="66">
        <f t="shared" si="6"/>
        <v>21</v>
      </c>
      <c r="R15" s="65">
        <f>VLOOKUP($A15,'Return Data'!$B$7:$R$2843,16,0)</f>
        <v>19.905100000000001</v>
      </c>
      <c r="S15" s="67">
        <f t="shared" si="7"/>
        <v>1</v>
      </c>
    </row>
    <row r="16" spans="1:20" x14ac:dyDescent="0.3">
      <c r="A16" s="63" t="s">
        <v>966</v>
      </c>
      <c r="B16" s="64">
        <f>VLOOKUP($A16,'Return Data'!$B$7:$R$2843,3,0)</f>
        <v>44321</v>
      </c>
      <c r="C16" s="65">
        <f>VLOOKUP($A16,'Return Data'!$B$7:$R$2843,4,0)</f>
        <v>704.68785098717797</v>
      </c>
      <c r="D16" s="65">
        <f>VLOOKUP($A16,'Return Data'!$B$7:$R$2843,10,0)</f>
        <v>-2.4363000000000001</v>
      </c>
      <c r="E16" s="66">
        <f t="shared" si="0"/>
        <v>25</v>
      </c>
      <c r="F16" s="65">
        <f>VLOOKUP($A16,'Return Data'!$B$7:$R$2843,11,0)</f>
        <v>26.182400000000001</v>
      </c>
      <c r="G16" s="66">
        <f t="shared" si="1"/>
        <v>3</v>
      </c>
      <c r="H16" s="65">
        <f>VLOOKUP($A16,'Return Data'!$B$7:$R$2843,12,0)</f>
        <v>34.771599999999999</v>
      </c>
      <c r="I16" s="66">
        <f t="shared" si="2"/>
        <v>6</v>
      </c>
      <c r="J16" s="65">
        <f>VLOOKUP($A16,'Return Data'!$B$7:$R$2843,13,0)</f>
        <v>56.580100000000002</v>
      </c>
      <c r="K16" s="66">
        <f t="shared" si="3"/>
        <v>11</v>
      </c>
      <c r="L16" s="65">
        <f>VLOOKUP($A16,'Return Data'!$B$7:$R$2843,17,0)</f>
        <v>7.0891000000000002</v>
      </c>
      <c r="M16" s="66">
        <f t="shared" si="4"/>
        <v>28</v>
      </c>
      <c r="N16" s="65">
        <f>VLOOKUP($A16,'Return Data'!$B$7:$R$2843,14,0)</f>
        <v>9.0200999999999993</v>
      </c>
      <c r="O16" s="66">
        <f t="shared" si="5"/>
        <v>19</v>
      </c>
      <c r="P16" s="65">
        <f>VLOOKUP($A16,'Return Data'!$B$7:$R$2843,15,0)</f>
        <v>13.0557</v>
      </c>
      <c r="Q16" s="66">
        <f t="shared" si="6"/>
        <v>10</v>
      </c>
      <c r="R16" s="65">
        <f>VLOOKUP($A16,'Return Data'!$B$7:$R$2843,16,0)</f>
        <v>18.812799999999999</v>
      </c>
      <c r="S16" s="67">
        <f t="shared" si="7"/>
        <v>7</v>
      </c>
    </row>
    <row r="17" spans="1:19" x14ac:dyDescent="0.3">
      <c r="A17" s="63" t="s">
        <v>968</v>
      </c>
      <c r="B17" s="64">
        <f>VLOOKUP($A17,'Return Data'!$B$7:$R$2843,3,0)</f>
        <v>44321</v>
      </c>
      <c r="C17" s="65">
        <f>VLOOKUP($A17,'Return Data'!$B$7:$R$2843,4,0)</f>
        <v>267.36840000000001</v>
      </c>
      <c r="D17" s="65">
        <f>VLOOKUP($A17,'Return Data'!$B$7:$R$2843,10,0)</f>
        <v>-4.3753000000000002</v>
      </c>
      <c r="E17" s="66">
        <f t="shared" si="0"/>
        <v>29</v>
      </c>
      <c r="F17" s="65">
        <f>VLOOKUP($A17,'Return Data'!$B$7:$R$2843,11,0)</f>
        <v>17.121200000000002</v>
      </c>
      <c r="G17" s="66">
        <f t="shared" si="1"/>
        <v>24</v>
      </c>
      <c r="H17" s="65">
        <f>VLOOKUP($A17,'Return Data'!$B$7:$R$2843,12,0)</f>
        <v>28.6309</v>
      </c>
      <c r="I17" s="66">
        <f t="shared" si="2"/>
        <v>19</v>
      </c>
      <c r="J17" s="65">
        <f>VLOOKUP($A17,'Return Data'!$B$7:$R$2843,13,0)</f>
        <v>52.686999999999998</v>
      </c>
      <c r="K17" s="66">
        <f t="shared" si="3"/>
        <v>19</v>
      </c>
      <c r="L17" s="65">
        <f>VLOOKUP($A17,'Return Data'!$B$7:$R$2843,17,0)</f>
        <v>12.3482</v>
      </c>
      <c r="M17" s="66">
        <f t="shared" si="4"/>
        <v>17</v>
      </c>
      <c r="N17" s="65">
        <f>VLOOKUP($A17,'Return Data'!$B$7:$R$2843,14,0)</f>
        <v>9.5869</v>
      </c>
      <c r="O17" s="66">
        <f t="shared" si="5"/>
        <v>17</v>
      </c>
      <c r="P17" s="65">
        <f>VLOOKUP($A17,'Return Data'!$B$7:$R$2843,15,0)</f>
        <v>13.4069</v>
      </c>
      <c r="Q17" s="66">
        <f t="shared" si="6"/>
        <v>7</v>
      </c>
      <c r="R17" s="65">
        <f>VLOOKUP($A17,'Return Data'!$B$7:$R$2843,16,0)</f>
        <v>19.537099999999999</v>
      </c>
      <c r="S17" s="67">
        <f t="shared" si="7"/>
        <v>3</v>
      </c>
    </row>
    <row r="18" spans="1:19" x14ac:dyDescent="0.3">
      <c r="A18" s="63" t="s">
        <v>970</v>
      </c>
      <c r="B18" s="64">
        <f>VLOOKUP($A18,'Return Data'!$B$7:$R$2843,3,0)</f>
        <v>44321</v>
      </c>
      <c r="C18" s="65">
        <f>VLOOKUP($A18,'Return Data'!$B$7:$R$2843,4,0)</f>
        <v>53.94</v>
      </c>
      <c r="D18" s="65">
        <f>VLOOKUP($A18,'Return Data'!$B$7:$R$2843,10,0)</f>
        <v>-0.57140000000000002</v>
      </c>
      <c r="E18" s="66">
        <f t="shared" si="0"/>
        <v>9</v>
      </c>
      <c r="F18" s="65">
        <f>VLOOKUP($A18,'Return Data'!$B$7:$R$2843,11,0)</f>
        <v>23.291399999999999</v>
      </c>
      <c r="G18" s="66">
        <f t="shared" si="1"/>
        <v>7</v>
      </c>
      <c r="H18" s="65">
        <f>VLOOKUP($A18,'Return Data'!$B$7:$R$2843,12,0)</f>
        <v>32.922600000000003</v>
      </c>
      <c r="I18" s="66">
        <f t="shared" si="2"/>
        <v>9</v>
      </c>
      <c r="J18" s="65">
        <f>VLOOKUP($A18,'Return Data'!$B$7:$R$2843,13,0)</f>
        <v>58.414099999999998</v>
      </c>
      <c r="K18" s="66">
        <f t="shared" si="3"/>
        <v>8</v>
      </c>
      <c r="L18" s="65">
        <f>VLOOKUP($A18,'Return Data'!$B$7:$R$2843,17,0)</f>
        <v>12.589600000000001</v>
      </c>
      <c r="M18" s="66">
        <f t="shared" si="4"/>
        <v>16</v>
      </c>
      <c r="N18" s="65">
        <f>VLOOKUP($A18,'Return Data'!$B$7:$R$2843,14,0)</f>
        <v>10.6073</v>
      </c>
      <c r="O18" s="66">
        <f t="shared" si="5"/>
        <v>9</v>
      </c>
      <c r="P18" s="65">
        <f>VLOOKUP($A18,'Return Data'!$B$7:$R$2843,15,0)</f>
        <v>14.0609</v>
      </c>
      <c r="Q18" s="66">
        <f t="shared" si="6"/>
        <v>4</v>
      </c>
      <c r="R18" s="65">
        <f>VLOOKUP($A18,'Return Data'!$B$7:$R$2843,16,0)</f>
        <v>13.888400000000001</v>
      </c>
      <c r="S18" s="67">
        <f t="shared" si="7"/>
        <v>12</v>
      </c>
    </row>
    <row r="19" spans="1:19" x14ac:dyDescent="0.3">
      <c r="A19" s="63" t="s">
        <v>972</v>
      </c>
      <c r="B19" s="64">
        <f>VLOOKUP($A19,'Return Data'!$B$7:$R$2843,3,0)</f>
        <v>44321</v>
      </c>
      <c r="C19" s="65">
        <f>VLOOKUP($A19,'Return Data'!$B$7:$R$2843,4,0)</f>
        <v>31.87</v>
      </c>
      <c r="D19" s="65">
        <f>VLOOKUP($A19,'Return Data'!$B$7:$R$2843,10,0)</f>
        <v>9.4200000000000006E-2</v>
      </c>
      <c r="E19" s="66">
        <f t="shared" si="0"/>
        <v>3</v>
      </c>
      <c r="F19" s="65">
        <f>VLOOKUP($A19,'Return Data'!$B$7:$R$2843,11,0)</f>
        <v>20.7197</v>
      </c>
      <c r="G19" s="66">
        <f t="shared" si="1"/>
        <v>12</v>
      </c>
      <c r="H19" s="65">
        <f>VLOOKUP($A19,'Return Data'!$B$7:$R$2843,12,0)</f>
        <v>31.314399999999999</v>
      </c>
      <c r="I19" s="66">
        <f t="shared" si="2"/>
        <v>11</v>
      </c>
      <c r="J19" s="65">
        <f>VLOOKUP($A19,'Return Data'!$B$7:$R$2843,13,0)</f>
        <v>53.8127</v>
      </c>
      <c r="K19" s="66">
        <f t="shared" si="3"/>
        <v>16</v>
      </c>
      <c r="L19" s="65">
        <f>VLOOKUP($A19,'Return Data'!$B$7:$R$2843,17,0)</f>
        <v>16.136299999999999</v>
      </c>
      <c r="M19" s="66">
        <f t="shared" si="4"/>
        <v>3</v>
      </c>
      <c r="N19" s="65">
        <f>VLOOKUP($A19,'Return Data'!$B$7:$R$2843,14,0)</f>
        <v>10.606</v>
      </c>
      <c r="O19" s="66">
        <f t="shared" si="5"/>
        <v>10</v>
      </c>
      <c r="P19" s="65">
        <f>VLOOKUP($A19,'Return Data'!$B$7:$R$2843,15,0)</f>
        <v>11.702999999999999</v>
      </c>
      <c r="Q19" s="66">
        <f t="shared" si="6"/>
        <v>23</v>
      </c>
      <c r="R19" s="65">
        <f>VLOOKUP($A19,'Return Data'!$B$7:$R$2843,16,0)</f>
        <v>13.7805</v>
      </c>
      <c r="S19" s="67">
        <f t="shared" si="7"/>
        <v>13</v>
      </c>
    </row>
    <row r="20" spans="1:19" x14ac:dyDescent="0.3">
      <c r="A20" s="63" t="s">
        <v>975</v>
      </c>
      <c r="B20" s="64">
        <f>VLOOKUP($A20,'Return Data'!$B$7:$R$2843,3,0)</f>
        <v>44321</v>
      </c>
      <c r="C20" s="65">
        <f>VLOOKUP($A20,'Return Data'!$B$7:$R$2843,4,0)</f>
        <v>41.14</v>
      </c>
      <c r="D20" s="65">
        <f>VLOOKUP($A20,'Return Data'!$B$7:$R$2843,10,0)</f>
        <v>-3.6534</v>
      </c>
      <c r="E20" s="66">
        <f t="shared" si="0"/>
        <v>28</v>
      </c>
      <c r="F20" s="65">
        <f>VLOOKUP($A20,'Return Data'!$B$7:$R$2843,11,0)</f>
        <v>15.9526</v>
      </c>
      <c r="G20" s="66">
        <f t="shared" si="1"/>
        <v>27</v>
      </c>
      <c r="H20" s="65">
        <f>VLOOKUP($A20,'Return Data'!$B$7:$R$2843,12,0)</f>
        <v>24.515699999999999</v>
      </c>
      <c r="I20" s="66">
        <f t="shared" si="2"/>
        <v>27</v>
      </c>
      <c r="J20" s="65">
        <f>VLOOKUP($A20,'Return Data'!$B$7:$R$2843,13,0)</f>
        <v>50.695999999999998</v>
      </c>
      <c r="K20" s="66">
        <f t="shared" si="3"/>
        <v>22</v>
      </c>
      <c r="L20" s="65">
        <f>VLOOKUP($A20,'Return Data'!$B$7:$R$2843,17,0)</f>
        <v>12.611000000000001</v>
      </c>
      <c r="M20" s="66">
        <f t="shared" si="4"/>
        <v>15</v>
      </c>
      <c r="N20" s="65">
        <f>VLOOKUP($A20,'Return Data'!$B$7:$R$2843,14,0)</f>
        <v>9.6982999999999997</v>
      </c>
      <c r="O20" s="66">
        <f t="shared" si="5"/>
        <v>16</v>
      </c>
      <c r="P20" s="65">
        <f>VLOOKUP($A20,'Return Data'!$B$7:$R$2843,15,0)</f>
        <v>13.045500000000001</v>
      </c>
      <c r="Q20" s="66">
        <f t="shared" si="6"/>
        <v>11</v>
      </c>
      <c r="R20" s="65">
        <f>VLOOKUP($A20,'Return Data'!$B$7:$R$2843,16,0)</f>
        <v>9.9472000000000005</v>
      </c>
      <c r="S20" s="67">
        <f t="shared" si="7"/>
        <v>24</v>
      </c>
    </row>
    <row r="21" spans="1:19" x14ac:dyDescent="0.3">
      <c r="A21" s="63" t="s">
        <v>976</v>
      </c>
      <c r="B21" s="64">
        <f>VLOOKUP($A21,'Return Data'!$B$7:$R$2843,3,0)</f>
        <v>44321</v>
      </c>
      <c r="C21" s="65">
        <f>VLOOKUP($A21,'Return Data'!$B$7:$R$2843,4,0)</f>
        <v>24.78</v>
      </c>
      <c r="D21" s="65">
        <f>VLOOKUP($A21,'Return Data'!$B$7:$R$2843,10,0)</f>
        <v>-2.556</v>
      </c>
      <c r="E21" s="66">
        <f t="shared" si="0"/>
        <v>26</v>
      </c>
      <c r="F21" s="65">
        <f>VLOOKUP($A21,'Return Data'!$B$7:$R$2843,11,0)</f>
        <v>15.3094</v>
      </c>
      <c r="G21" s="66">
        <f t="shared" si="1"/>
        <v>28</v>
      </c>
      <c r="H21" s="65">
        <f>VLOOKUP($A21,'Return Data'!$B$7:$R$2843,12,0)</f>
        <v>25.9146</v>
      </c>
      <c r="I21" s="66">
        <f t="shared" si="2"/>
        <v>26</v>
      </c>
      <c r="J21" s="65">
        <f>VLOOKUP($A21,'Return Data'!$B$7:$R$2843,13,0)</f>
        <v>45.850499999999997</v>
      </c>
      <c r="K21" s="66">
        <f t="shared" si="3"/>
        <v>28</v>
      </c>
      <c r="L21" s="65">
        <f>VLOOKUP($A21,'Return Data'!$B$7:$R$2843,17,0)</f>
        <v>7.9530000000000003</v>
      </c>
      <c r="M21" s="66">
        <f t="shared" si="4"/>
        <v>27</v>
      </c>
      <c r="N21" s="65">
        <f>VLOOKUP($A21,'Return Data'!$B$7:$R$2843,14,0)</f>
        <v>6.6508000000000003</v>
      </c>
      <c r="O21" s="66">
        <f t="shared" si="5"/>
        <v>28</v>
      </c>
      <c r="P21" s="65">
        <f>VLOOKUP($A21,'Return Data'!$B$7:$R$2843,15,0)</f>
        <v>11.4917</v>
      </c>
      <c r="Q21" s="66">
        <f t="shared" si="6"/>
        <v>24</v>
      </c>
      <c r="R21" s="65">
        <f>VLOOKUP($A21,'Return Data'!$B$7:$R$2843,16,0)</f>
        <v>10.321300000000001</v>
      </c>
      <c r="S21" s="67">
        <f t="shared" si="7"/>
        <v>22</v>
      </c>
    </row>
    <row r="22" spans="1:19" x14ac:dyDescent="0.3">
      <c r="A22" s="63" t="s">
        <v>978</v>
      </c>
      <c r="B22" s="64">
        <f>VLOOKUP($A22,'Return Data'!$B$7:$R$2843,3,0)</f>
        <v>44321</v>
      </c>
      <c r="C22" s="65">
        <f>VLOOKUP($A22,'Return Data'!$B$7:$R$2843,4,0)</f>
        <v>35.590000000000003</v>
      </c>
      <c r="D22" s="65">
        <f>VLOOKUP($A22,'Return Data'!$B$7:$R$2843,10,0)</f>
        <v>-0.33600000000000002</v>
      </c>
      <c r="E22" s="66">
        <f t="shared" si="0"/>
        <v>6</v>
      </c>
      <c r="F22" s="65">
        <f>VLOOKUP($A22,'Return Data'!$B$7:$R$2843,11,0)</f>
        <v>17.2652</v>
      </c>
      <c r="G22" s="66">
        <f t="shared" si="1"/>
        <v>23</v>
      </c>
      <c r="H22" s="65">
        <f>VLOOKUP($A22,'Return Data'!$B$7:$R$2843,12,0)</f>
        <v>24.4406</v>
      </c>
      <c r="I22" s="66">
        <f t="shared" si="2"/>
        <v>28</v>
      </c>
      <c r="J22" s="65">
        <f>VLOOKUP($A22,'Return Data'!$B$7:$R$2843,13,0)</f>
        <v>47.187800000000003</v>
      </c>
      <c r="K22" s="66">
        <f t="shared" si="3"/>
        <v>26</v>
      </c>
      <c r="L22" s="65">
        <f>VLOOKUP($A22,'Return Data'!$B$7:$R$2843,17,0)</f>
        <v>11.444800000000001</v>
      </c>
      <c r="M22" s="66">
        <f t="shared" si="4"/>
        <v>23</v>
      </c>
      <c r="N22" s="65">
        <f>VLOOKUP($A22,'Return Data'!$B$7:$R$2843,14,0)</f>
        <v>8.9459999999999997</v>
      </c>
      <c r="O22" s="66">
        <f t="shared" si="5"/>
        <v>21</v>
      </c>
      <c r="P22" s="65">
        <f>VLOOKUP($A22,'Return Data'!$B$7:$R$2843,15,0)</f>
        <v>12.0983</v>
      </c>
      <c r="Q22" s="66">
        <f t="shared" si="6"/>
        <v>20</v>
      </c>
      <c r="R22" s="65">
        <f>VLOOKUP($A22,'Return Data'!$B$7:$R$2843,16,0)</f>
        <v>11.448</v>
      </c>
      <c r="S22" s="67">
        <f t="shared" si="7"/>
        <v>19</v>
      </c>
    </row>
    <row r="23" spans="1:19" x14ac:dyDescent="0.3">
      <c r="A23" s="63" t="s">
        <v>980</v>
      </c>
      <c r="B23" s="64">
        <f>VLOOKUP($A23,'Return Data'!$B$7:$R$2843,3,0)</f>
        <v>44321</v>
      </c>
      <c r="C23" s="65">
        <f>VLOOKUP($A23,'Return Data'!$B$7:$R$2843,4,0)</f>
        <v>82.679599999999994</v>
      </c>
      <c r="D23" s="65">
        <f>VLOOKUP($A23,'Return Data'!$B$7:$R$2843,10,0)</f>
        <v>-1.7413000000000001</v>
      </c>
      <c r="E23" s="66">
        <f t="shared" si="0"/>
        <v>19</v>
      </c>
      <c r="F23" s="65">
        <f>VLOOKUP($A23,'Return Data'!$B$7:$R$2843,11,0)</f>
        <v>12.9686</v>
      </c>
      <c r="G23" s="66">
        <f t="shared" si="1"/>
        <v>29</v>
      </c>
      <c r="H23" s="65">
        <f>VLOOKUP($A23,'Return Data'!$B$7:$R$2843,12,0)</f>
        <v>19.644500000000001</v>
      </c>
      <c r="I23" s="66">
        <f t="shared" si="2"/>
        <v>29</v>
      </c>
      <c r="J23" s="65">
        <f>VLOOKUP($A23,'Return Data'!$B$7:$R$2843,13,0)</f>
        <v>35.671100000000003</v>
      </c>
      <c r="K23" s="66">
        <f t="shared" si="3"/>
        <v>29</v>
      </c>
      <c r="L23" s="65">
        <f>VLOOKUP($A23,'Return Data'!$B$7:$R$2843,17,0)</f>
        <v>11.2681</v>
      </c>
      <c r="M23" s="66">
        <f t="shared" si="4"/>
        <v>24</v>
      </c>
      <c r="N23" s="65">
        <f>VLOOKUP($A23,'Return Data'!$B$7:$R$2843,14,0)</f>
        <v>8.9139999999999997</v>
      </c>
      <c r="O23" s="66">
        <f t="shared" si="5"/>
        <v>22</v>
      </c>
      <c r="P23" s="65">
        <f>VLOOKUP($A23,'Return Data'!$B$7:$R$2843,15,0)</f>
        <v>10.1151</v>
      </c>
      <c r="Q23" s="66">
        <f t="shared" si="6"/>
        <v>26</v>
      </c>
      <c r="R23" s="65">
        <f>VLOOKUP($A23,'Return Data'!$B$7:$R$2843,16,0)</f>
        <v>8.4258000000000006</v>
      </c>
      <c r="S23" s="67">
        <f t="shared" si="7"/>
        <v>27</v>
      </c>
    </row>
    <row r="24" spans="1:19" x14ac:dyDescent="0.3">
      <c r="A24" s="63" t="s">
        <v>1913</v>
      </c>
      <c r="B24" s="64">
        <f>VLOOKUP($A24,'Return Data'!$B$7:$R$2843,3,0)</f>
        <v>44321</v>
      </c>
      <c r="C24" s="65">
        <f>VLOOKUP($A24,'Return Data'!$B$7:$R$2843,4,0)</f>
        <v>312.01900000000001</v>
      </c>
      <c r="D24" s="65">
        <f>VLOOKUP($A24,'Return Data'!$B$7:$R$2843,10,0)</f>
        <v>9.4E-2</v>
      </c>
      <c r="E24" s="66">
        <f t="shared" si="0"/>
        <v>4</v>
      </c>
      <c r="F24" s="65">
        <f>VLOOKUP($A24,'Return Data'!$B$7:$R$2843,11,0)</f>
        <v>21.2515</v>
      </c>
      <c r="G24" s="66">
        <f t="shared" si="1"/>
        <v>10</v>
      </c>
      <c r="H24" s="65">
        <f>VLOOKUP($A24,'Return Data'!$B$7:$R$2843,12,0)</f>
        <v>32.064300000000003</v>
      </c>
      <c r="I24" s="66">
        <f t="shared" si="2"/>
        <v>10</v>
      </c>
      <c r="J24" s="65">
        <f>VLOOKUP($A24,'Return Data'!$B$7:$R$2843,13,0)</f>
        <v>59.856400000000001</v>
      </c>
      <c r="K24" s="66">
        <f t="shared" si="3"/>
        <v>3</v>
      </c>
      <c r="L24" s="65">
        <f>VLOOKUP($A24,'Return Data'!$B$7:$R$2843,17,0)</f>
        <v>15.2659</v>
      </c>
      <c r="M24" s="66">
        <f t="shared" si="4"/>
        <v>5</v>
      </c>
      <c r="N24" s="65">
        <f>VLOOKUP($A24,'Return Data'!$B$7:$R$2843,14,0)</f>
        <v>12.059900000000001</v>
      </c>
      <c r="O24" s="66">
        <f t="shared" si="5"/>
        <v>3</v>
      </c>
      <c r="P24" s="65">
        <f>VLOOKUP($A24,'Return Data'!$B$7:$R$2843,15,0)</f>
        <v>13.3695</v>
      </c>
      <c r="Q24" s="66">
        <f t="shared" si="6"/>
        <v>8</v>
      </c>
      <c r="R24" s="65">
        <f>VLOOKUP($A24,'Return Data'!$B$7:$R$2843,16,0)</f>
        <v>19.515799999999999</v>
      </c>
      <c r="S24" s="67">
        <f t="shared" si="7"/>
        <v>4</v>
      </c>
    </row>
    <row r="25" spans="1:19" x14ac:dyDescent="0.3">
      <c r="A25" s="63" t="s">
        <v>983</v>
      </c>
      <c r="B25" s="64">
        <f>VLOOKUP($A25,'Return Data'!$B$7:$R$2843,3,0)</f>
        <v>44321</v>
      </c>
      <c r="C25" s="65">
        <f>VLOOKUP($A25,'Return Data'!$B$7:$R$2843,4,0)</f>
        <v>34.261000000000003</v>
      </c>
      <c r="D25" s="65">
        <f>VLOOKUP($A25,'Return Data'!$B$7:$R$2843,10,0)</f>
        <v>-1.7014</v>
      </c>
      <c r="E25" s="66">
        <f t="shared" si="0"/>
        <v>17</v>
      </c>
      <c r="F25" s="65">
        <f>VLOOKUP($A25,'Return Data'!$B$7:$R$2843,11,0)</f>
        <v>19.768599999999999</v>
      </c>
      <c r="G25" s="66">
        <f t="shared" si="1"/>
        <v>16</v>
      </c>
      <c r="H25" s="65">
        <f>VLOOKUP($A25,'Return Data'!$B$7:$R$2843,12,0)</f>
        <v>28.5929</v>
      </c>
      <c r="I25" s="66">
        <f t="shared" si="2"/>
        <v>20</v>
      </c>
      <c r="J25" s="65">
        <f>VLOOKUP($A25,'Return Data'!$B$7:$R$2843,13,0)</f>
        <v>51.543700000000001</v>
      </c>
      <c r="K25" s="66">
        <f t="shared" si="3"/>
        <v>21</v>
      </c>
      <c r="L25" s="65">
        <f>VLOOKUP($A25,'Return Data'!$B$7:$R$2843,17,0)</f>
        <v>11.9453</v>
      </c>
      <c r="M25" s="66">
        <f t="shared" si="4"/>
        <v>19</v>
      </c>
      <c r="N25" s="65">
        <f>VLOOKUP($A25,'Return Data'!$B$7:$R$2843,14,0)</f>
        <v>9.4596</v>
      </c>
      <c r="O25" s="66">
        <f t="shared" si="5"/>
        <v>18</v>
      </c>
      <c r="P25" s="65">
        <f>VLOOKUP($A25,'Return Data'!$B$7:$R$2843,15,0)</f>
        <v>12.2453</v>
      </c>
      <c r="Q25" s="66">
        <f t="shared" si="6"/>
        <v>16</v>
      </c>
      <c r="R25" s="65">
        <f>VLOOKUP($A25,'Return Data'!$B$7:$R$2843,16,0)</f>
        <v>9.5192999999999994</v>
      </c>
      <c r="S25" s="67">
        <f t="shared" si="7"/>
        <v>26</v>
      </c>
    </row>
    <row r="26" spans="1:19" x14ac:dyDescent="0.3">
      <c r="A26" s="63" t="s">
        <v>984</v>
      </c>
      <c r="B26" s="64">
        <f>VLOOKUP($A26,'Return Data'!$B$7:$R$2843,3,0)</f>
        <v>44321</v>
      </c>
      <c r="C26" s="65">
        <f>VLOOKUP($A26,'Return Data'!$B$7:$R$2843,4,0)</f>
        <v>37.702139651662499</v>
      </c>
      <c r="D26" s="65">
        <f>VLOOKUP($A26,'Return Data'!$B$7:$R$2843,10,0)</f>
        <v>-2.3706999999999998</v>
      </c>
      <c r="E26" s="66">
        <f t="shared" si="0"/>
        <v>23</v>
      </c>
      <c r="F26" s="65">
        <f>VLOOKUP($A26,'Return Data'!$B$7:$R$2843,11,0)</f>
        <v>17.898900000000001</v>
      </c>
      <c r="G26" s="66">
        <f t="shared" si="1"/>
        <v>21</v>
      </c>
      <c r="H26" s="65">
        <f>VLOOKUP($A26,'Return Data'!$B$7:$R$2843,12,0)</f>
        <v>27.733699999999999</v>
      </c>
      <c r="I26" s="66">
        <f t="shared" si="2"/>
        <v>23</v>
      </c>
      <c r="J26" s="65">
        <f>VLOOKUP($A26,'Return Data'!$B$7:$R$2843,13,0)</f>
        <v>47.581400000000002</v>
      </c>
      <c r="K26" s="66">
        <f t="shared" si="3"/>
        <v>24</v>
      </c>
      <c r="L26" s="65">
        <f>VLOOKUP($A26,'Return Data'!$B$7:$R$2843,17,0)</f>
        <v>13.6966</v>
      </c>
      <c r="M26" s="66">
        <f t="shared" si="4"/>
        <v>11</v>
      </c>
      <c r="N26" s="65">
        <f>VLOOKUP($A26,'Return Data'!$B$7:$R$2843,14,0)</f>
        <v>10.5832</v>
      </c>
      <c r="O26" s="66">
        <f t="shared" si="5"/>
        <v>12</v>
      </c>
      <c r="P26" s="65">
        <f>VLOOKUP($A26,'Return Data'!$B$7:$R$2843,15,0)</f>
        <v>12.2188</v>
      </c>
      <c r="Q26" s="66">
        <f t="shared" si="6"/>
        <v>18</v>
      </c>
      <c r="R26" s="65">
        <f>VLOOKUP($A26,'Return Data'!$B$7:$R$2843,16,0)</f>
        <v>9.9837000000000007</v>
      </c>
      <c r="S26" s="67">
        <f t="shared" si="7"/>
        <v>23</v>
      </c>
    </row>
    <row r="27" spans="1:19" x14ac:dyDescent="0.3">
      <c r="A27" s="63" t="s">
        <v>987</v>
      </c>
      <c r="B27" s="64">
        <f>VLOOKUP($A27,'Return Data'!$B$7:$R$2843,3,0)</f>
        <v>44321</v>
      </c>
      <c r="C27" s="65">
        <f>VLOOKUP($A27,'Return Data'!$B$7:$R$2843,4,0)</f>
        <v>13.227399999999999</v>
      </c>
      <c r="D27" s="65">
        <f>VLOOKUP($A27,'Return Data'!$B$7:$R$2843,10,0)</f>
        <v>0.79169999999999996</v>
      </c>
      <c r="E27" s="66">
        <f t="shared" si="0"/>
        <v>1</v>
      </c>
      <c r="F27" s="65">
        <f>VLOOKUP($A27,'Return Data'!$B$7:$R$2843,11,0)</f>
        <v>25.790700000000001</v>
      </c>
      <c r="G27" s="66">
        <f t="shared" si="1"/>
        <v>4</v>
      </c>
      <c r="H27" s="65">
        <f>VLOOKUP($A27,'Return Data'!$B$7:$R$2843,12,0)</f>
        <v>35.976599999999998</v>
      </c>
      <c r="I27" s="66">
        <f t="shared" si="2"/>
        <v>3</v>
      </c>
      <c r="J27" s="65">
        <f>VLOOKUP($A27,'Return Data'!$B$7:$R$2843,13,0)</f>
        <v>56.912399999999998</v>
      </c>
      <c r="K27" s="66">
        <f t="shared" si="3"/>
        <v>10</v>
      </c>
      <c r="L27" s="65">
        <f>VLOOKUP($A27,'Return Data'!$B$7:$R$2843,17,0)</f>
        <v>13.8573</v>
      </c>
      <c r="M27" s="66">
        <f t="shared" si="4"/>
        <v>8</v>
      </c>
      <c r="N27" s="65"/>
      <c r="O27" s="66"/>
      <c r="P27" s="65"/>
      <c r="Q27" s="66"/>
      <c r="R27" s="65">
        <f>VLOOKUP($A27,'Return Data'!$B$7:$R$2843,16,0)</f>
        <v>13.9458</v>
      </c>
      <c r="S27" s="67">
        <f t="shared" si="7"/>
        <v>11</v>
      </c>
    </row>
    <row r="28" spans="1:19" x14ac:dyDescent="0.3">
      <c r="A28" s="63" t="s">
        <v>989</v>
      </c>
      <c r="B28" s="64">
        <f>VLOOKUP($A28,'Return Data'!$B$7:$R$2843,3,0)</f>
        <v>44321</v>
      </c>
      <c r="C28" s="65">
        <f>VLOOKUP($A28,'Return Data'!$B$7:$R$2843,4,0)</f>
        <v>65.289000000000001</v>
      </c>
      <c r="D28" s="65">
        <f>VLOOKUP($A28,'Return Data'!$B$7:$R$2843,10,0)</f>
        <v>-1.3955</v>
      </c>
      <c r="E28" s="66">
        <f t="shared" si="0"/>
        <v>15</v>
      </c>
      <c r="F28" s="65">
        <f>VLOOKUP($A28,'Return Data'!$B$7:$R$2843,11,0)</f>
        <v>19.682099999999998</v>
      </c>
      <c r="G28" s="66">
        <f t="shared" si="1"/>
        <v>17</v>
      </c>
      <c r="H28" s="65">
        <f>VLOOKUP($A28,'Return Data'!$B$7:$R$2843,12,0)</f>
        <v>30.062999999999999</v>
      </c>
      <c r="I28" s="66">
        <f t="shared" si="2"/>
        <v>14</v>
      </c>
      <c r="J28" s="65">
        <f>VLOOKUP($A28,'Return Data'!$B$7:$R$2843,13,0)</f>
        <v>57.6877</v>
      </c>
      <c r="K28" s="66">
        <f t="shared" si="3"/>
        <v>9</v>
      </c>
      <c r="L28" s="65">
        <f>VLOOKUP($A28,'Return Data'!$B$7:$R$2843,17,0)</f>
        <v>12.870799999999999</v>
      </c>
      <c r="M28" s="66">
        <f t="shared" si="4"/>
        <v>13</v>
      </c>
      <c r="N28" s="65">
        <f>VLOOKUP($A28,'Return Data'!$B$7:$R$2843,14,0)</f>
        <v>11.674200000000001</v>
      </c>
      <c r="O28" s="66">
        <f t="shared" ref="O28:O36" si="8">RANK(N28,N$8:N$36,0)</f>
        <v>5</v>
      </c>
      <c r="P28" s="65">
        <f>VLOOKUP($A28,'Return Data'!$B$7:$R$2843,15,0)</f>
        <v>15.798999999999999</v>
      </c>
      <c r="Q28" s="66">
        <f t="shared" ref="Q28:Q36" si="9">RANK(P28,P$8:P$36,0)</f>
        <v>2</v>
      </c>
      <c r="R28" s="65">
        <f>VLOOKUP($A28,'Return Data'!$B$7:$R$2843,16,0)</f>
        <v>15.407500000000001</v>
      </c>
      <c r="S28" s="67">
        <f t="shared" si="7"/>
        <v>10</v>
      </c>
    </row>
    <row r="29" spans="1:19" x14ac:dyDescent="0.3">
      <c r="A29" s="63" t="s">
        <v>2023</v>
      </c>
      <c r="B29" s="64">
        <f>VLOOKUP($A29,'Return Data'!$B$7:$R$2843,3,0)</f>
        <v>44321</v>
      </c>
      <c r="C29" s="65">
        <f>VLOOKUP($A29,'Return Data'!$B$7:$R$2843,4,0)</f>
        <v>28.7089</v>
      </c>
      <c r="D29" s="65">
        <f>VLOOKUP($A29,'Return Data'!$B$7:$R$2843,10,0)</f>
        <v>-0.56799999999999995</v>
      </c>
      <c r="E29" s="66">
        <f t="shared" si="0"/>
        <v>8</v>
      </c>
      <c r="F29" s="65">
        <f>VLOOKUP($A29,'Return Data'!$B$7:$R$2843,11,0)</f>
        <v>21.1126</v>
      </c>
      <c r="G29" s="66">
        <f t="shared" si="1"/>
        <v>11</v>
      </c>
      <c r="H29" s="65">
        <f>VLOOKUP($A29,'Return Data'!$B$7:$R$2843,12,0)</f>
        <v>29.244800000000001</v>
      </c>
      <c r="I29" s="66">
        <f t="shared" si="2"/>
        <v>17</v>
      </c>
      <c r="J29" s="65">
        <f>VLOOKUP($A29,'Return Data'!$B$7:$R$2843,13,0)</f>
        <v>55.2059</v>
      </c>
      <c r="K29" s="66">
        <f t="shared" si="3"/>
        <v>12</v>
      </c>
      <c r="L29" s="65">
        <f>VLOOKUP($A29,'Return Data'!$B$7:$R$2843,17,0)</f>
        <v>11.5543</v>
      </c>
      <c r="M29" s="66">
        <f t="shared" si="4"/>
        <v>22</v>
      </c>
      <c r="N29" s="65">
        <f>VLOOKUP($A29,'Return Data'!$B$7:$R$2843,14,0)</f>
        <v>8.6920000000000002</v>
      </c>
      <c r="O29" s="66">
        <f t="shared" si="8"/>
        <v>23</v>
      </c>
      <c r="P29" s="65">
        <f>VLOOKUP($A29,'Return Data'!$B$7:$R$2843,15,0)</f>
        <v>11.973699999999999</v>
      </c>
      <c r="Q29" s="66">
        <f t="shared" si="9"/>
        <v>22</v>
      </c>
      <c r="R29" s="65">
        <f>VLOOKUP($A29,'Return Data'!$B$7:$R$2843,16,0)</f>
        <v>11.6013</v>
      </c>
      <c r="S29" s="67">
        <f t="shared" si="7"/>
        <v>18</v>
      </c>
    </row>
    <row r="30" spans="1:19" x14ac:dyDescent="0.3">
      <c r="A30" s="63" t="s">
        <v>990</v>
      </c>
      <c r="B30" s="64">
        <f>VLOOKUP($A30,'Return Data'!$B$7:$R$2843,3,0)</f>
        <v>44321</v>
      </c>
      <c r="C30" s="65">
        <f>VLOOKUP($A30,'Return Data'!$B$7:$R$2843,4,0)</f>
        <v>40.473799999999997</v>
      </c>
      <c r="D30" s="65">
        <f>VLOOKUP($A30,'Return Data'!$B$7:$R$2843,10,0)</f>
        <v>-1.2144999999999999</v>
      </c>
      <c r="E30" s="66">
        <f t="shared" si="0"/>
        <v>12</v>
      </c>
      <c r="F30" s="65">
        <f>VLOOKUP($A30,'Return Data'!$B$7:$R$2843,11,0)</f>
        <v>27.400700000000001</v>
      </c>
      <c r="G30" s="66">
        <f t="shared" si="1"/>
        <v>2</v>
      </c>
      <c r="H30" s="65">
        <f>VLOOKUP($A30,'Return Data'!$B$7:$R$2843,12,0)</f>
        <v>36.943100000000001</v>
      </c>
      <c r="I30" s="66">
        <f t="shared" si="2"/>
        <v>2</v>
      </c>
      <c r="J30" s="65">
        <f>VLOOKUP($A30,'Return Data'!$B$7:$R$2843,13,0)</f>
        <v>59.115099999999998</v>
      </c>
      <c r="K30" s="66">
        <f t="shared" si="3"/>
        <v>5</v>
      </c>
      <c r="L30" s="65">
        <f>VLOOKUP($A30,'Return Data'!$B$7:$R$2843,17,0)</f>
        <v>6.9989999999999997</v>
      </c>
      <c r="M30" s="66">
        <f t="shared" si="4"/>
        <v>29</v>
      </c>
      <c r="N30" s="65">
        <f>VLOOKUP($A30,'Return Data'!$B$7:$R$2843,14,0)</f>
        <v>7.8205999999999998</v>
      </c>
      <c r="O30" s="66">
        <f t="shared" si="8"/>
        <v>26</v>
      </c>
      <c r="P30" s="65">
        <f>VLOOKUP($A30,'Return Data'!$B$7:$R$2843,15,0)</f>
        <v>13.1676</v>
      </c>
      <c r="Q30" s="66">
        <f t="shared" si="9"/>
        <v>9</v>
      </c>
      <c r="R30" s="65">
        <f>VLOOKUP($A30,'Return Data'!$B$7:$R$2843,16,0)</f>
        <v>10.7021</v>
      </c>
      <c r="S30" s="67">
        <f t="shared" si="7"/>
        <v>21</v>
      </c>
    </row>
    <row r="31" spans="1:19" x14ac:dyDescent="0.3">
      <c r="A31" s="63" t="s">
        <v>992</v>
      </c>
      <c r="B31" s="64">
        <f>VLOOKUP($A31,'Return Data'!$B$7:$R$2843,3,0)</f>
        <v>44321</v>
      </c>
      <c r="C31" s="65">
        <f>VLOOKUP($A31,'Return Data'!$B$7:$R$2843,4,0)</f>
        <v>213.73</v>
      </c>
      <c r="D31" s="65">
        <f>VLOOKUP($A31,'Return Data'!$B$7:$R$2843,10,0)</f>
        <v>-0.37759999999999999</v>
      </c>
      <c r="E31" s="66">
        <f t="shared" si="0"/>
        <v>7</v>
      </c>
      <c r="F31" s="65">
        <f>VLOOKUP($A31,'Return Data'!$B$7:$R$2843,11,0)</f>
        <v>20.655999999999999</v>
      </c>
      <c r="G31" s="66">
        <f t="shared" si="1"/>
        <v>13</v>
      </c>
      <c r="H31" s="65">
        <f>VLOOKUP($A31,'Return Data'!$B$7:$R$2843,12,0)</f>
        <v>30.9941</v>
      </c>
      <c r="I31" s="66">
        <f t="shared" si="2"/>
        <v>12</v>
      </c>
      <c r="J31" s="65">
        <f>VLOOKUP($A31,'Return Data'!$B$7:$R$2843,13,0)</f>
        <v>54.273099999999999</v>
      </c>
      <c r="K31" s="66">
        <f t="shared" si="3"/>
        <v>14</v>
      </c>
      <c r="L31" s="65">
        <f>VLOOKUP($A31,'Return Data'!$B$7:$R$2843,17,0)</f>
        <v>12.739699999999999</v>
      </c>
      <c r="M31" s="66">
        <f t="shared" si="4"/>
        <v>14</v>
      </c>
      <c r="N31" s="65">
        <f>VLOOKUP($A31,'Return Data'!$B$7:$R$2843,14,0)</f>
        <v>9.9623000000000008</v>
      </c>
      <c r="O31" s="66">
        <f t="shared" si="8"/>
        <v>13</v>
      </c>
      <c r="P31" s="65">
        <f>VLOOKUP($A31,'Return Data'!$B$7:$R$2843,15,0)</f>
        <v>12.231999999999999</v>
      </c>
      <c r="Q31" s="66">
        <f t="shared" si="9"/>
        <v>17</v>
      </c>
      <c r="R31" s="65">
        <f>VLOOKUP($A31,'Return Data'!$B$7:$R$2843,16,0)</f>
        <v>18.2425</v>
      </c>
      <c r="S31" s="67">
        <f t="shared" si="7"/>
        <v>8</v>
      </c>
    </row>
    <row r="32" spans="1:19" x14ac:dyDescent="0.3">
      <c r="A32" s="63" t="s">
        <v>995</v>
      </c>
      <c r="B32" s="64">
        <f>VLOOKUP($A32,'Return Data'!$B$7:$R$2843,3,0)</f>
        <v>44321</v>
      </c>
      <c r="C32" s="65">
        <f>VLOOKUP($A32,'Return Data'!$B$7:$R$2843,4,0)</f>
        <v>51.203899999999997</v>
      </c>
      <c r="D32" s="65">
        <f>VLOOKUP($A32,'Return Data'!$B$7:$R$2843,10,0)</f>
        <v>-2.2932999999999999</v>
      </c>
      <c r="E32" s="66">
        <f t="shared" si="0"/>
        <v>22</v>
      </c>
      <c r="F32" s="65">
        <f>VLOOKUP($A32,'Return Data'!$B$7:$R$2843,11,0)</f>
        <v>24.1463</v>
      </c>
      <c r="G32" s="66">
        <f t="shared" si="1"/>
        <v>6</v>
      </c>
      <c r="H32" s="65">
        <f>VLOOKUP($A32,'Return Data'!$B$7:$R$2843,12,0)</f>
        <v>34.876300000000001</v>
      </c>
      <c r="I32" s="66">
        <f t="shared" si="2"/>
        <v>5</v>
      </c>
      <c r="J32" s="65">
        <f>VLOOKUP($A32,'Return Data'!$B$7:$R$2843,13,0)</f>
        <v>60.943600000000004</v>
      </c>
      <c r="K32" s="66">
        <f t="shared" si="3"/>
        <v>2</v>
      </c>
      <c r="L32" s="65">
        <f>VLOOKUP($A32,'Return Data'!$B$7:$R$2843,17,0)</f>
        <v>14.0344</v>
      </c>
      <c r="M32" s="66">
        <f t="shared" si="4"/>
        <v>7</v>
      </c>
      <c r="N32" s="65">
        <f>VLOOKUP($A32,'Return Data'!$B$7:$R$2843,14,0)</f>
        <v>9.8672000000000004</v>
      </c>
      <c r="O32" s="66">
        <f t="shared" si="8"/>
        <v>15</v>
      </c>
      <c r="P32" s="65">
        <f>VLOOKUP($A32,'Return Data'!$B$7:$R$2843,15,0)</f>
        <v>12.4404</v>
      </c>
      <c r="Q32" s="66">
        <f t="shared" si="9"/>
        <v>14</v>
      </c>
      <c r="R32" s="65">
        <f>VLOOKUP($A32,'Return Data'!$B$7:$R$2843,16,0)</f>
        <v>11.266299999999999</v>
      </c>
      <c r="S32" s="67">
        <f t="shared" si="7"/>
        <v>20</v>
      </c>
    </row>
    <row r="33" spans="1:19" x14ac:dyDescent="0.3">
      <c r="A33" s="63" t="s">
        <v>996</v>
      </c>
      <c r="B33" s="64">
        <f>VLOOKUP($A33,'Return Data'!$B$7:$R$2843,3,0)</f>
        <v>44321</v>
      </c>
      <c r="C33" s="65">
        <f>VLOOKUP($A33,'Return Data'!$B$7:$R$2843,4,0)</f>
        <v>604.68808102953403</v>
      </c>
      <c r="D33" s="65">
        <f>VLOOKUP($A33,'Return Data'!$B$7:$R$2843,10,0)</f>
        <v>-0.22420000000000001</v>
      </c>
      <c r="E33" s="66">
        <f t="shared" si="0"/>
        <v>5</v>
      </c>
      <c r="F33" s="65">
        <f>VLOOKUP($A33,'Return Data'!$B$7:$R$2843,11,0)</f>
        <v>25.314299999999999</v>
      </c>
      <c r="G33" s="66">
        <f t="shared" si="1"/>
        <v>5</v>
      </c>
      <c r="H33" s="65">
        <f>VLOOKUP($A33,'Return Data'!$B$7:$R$2843,12,0)</f>
        <v>34.891300000000001</v>
      </c>
      <c r="I33" s="66">
        <f t="shared" si="2"/>
        <v>4</v>
      </c>
      <c r="J33" s="65">
        <f>VLOOKUP($A33,'Return Data'!$B$7:$R$2843,13,0)</f>
        <v>59.634900000000002</v>
      </c>
      <c r="K33" s="66">
        <f t="shared" si="3"/>
        <v>4</v>
      </c>
      <c r="L33" s="65">
        <f>VLOOKUP($A33,'Return Data'!$B$7:$R$2843,17,0)</f>
        <v>12.0174</v>
      </c>
      <c r="M33" s="66">
        <f t="shared" si="4"/>
        <v>18</v>
      </c>
      <c r="N33" s="65">
        <f>VLOOKUP($A33,'Return Data'!$B$7:$R$2843,14,0)</f>
        <v>9.9527000000000001</v>
      </c>
      <c r="O33" s="66">
        <f t="shared" si="8"/>
        <v>14</v>
      </c>
      <c r="P33" s="65">
        <f>VLOOKUP($A33,'Return Data'!$B$7:$R$2843,15,0)</f>
        <v>12.113799999999999</v>
      </c>
      <c r="Q33" s="66">
        <f t="shared" si="9"/>
        <v>19</v>
      </c>
      <c r="R33" s="65">
        <f>VLOOKUP($A33,'Return Data'!$B$7:$R$2843,16,0)</f>
        <v>19.514600000000002</v>
      </c>
      <c r="S33" s="67">
        <f t="shared" si="7"/>
        <v>5</v>
      </c>
    </row>
    <row r="34" spans="1:19" x14ac:dyDescent="0.3">
      <c r="A34" s="63" t="s">
        <v>999</v>
      </c>
      <c r="B34" s="64">
        <f>VLOOKUP($A34,'Return Data'!$B$7:$R$2843,3,0)</f>
        <v>44321</v>
      </c>
      <c r="C34" s="65">
        <f>VLOOKUP($A34,'Return Data'!$B$7:$R$2843,4,0)</f>
        <v>117.853333333333</v>
      </c>
      <c r="D34" s="65">
        <f>VLOOKUP($A34,'Return Data'!$B$7:$R$2843,10,0)</f>
        <v>-1.3064</v>
      </c>
      <c r="E34" s="66">
        <f t="shared" si="0"/>
        <v>14</v>
      </c>
      <c r="F34" s="65">
        <f>VLOOKUP($A34,'Return Data'!$B$7:$R$2843,11,0)</f>
        <v>16.287299999999998</v>
      </c>
      <c r="G34" s="66">
        <f t="shared" si="1"/>
        <v>26</v>
      </c>
      <c r="H34" s="65">
        <f>VLOOKUP($A34,'Return Data'!$B$7:$R$2843,12,0)</f>
        <v>25.929600000000001</v>
      </c>
      <c r="I34" s="66">
        <f t="shared" si="2"/>
        <v>25</v>
      </c>
      <c r="J34" s="65">
        <f>VLOOKUP($A34,'Return Data'!$B$7:$R$2843,13,0)</f>
        <v>47.3658</v>
      </c>
      <c r="K34" s="66">
        <f t="shared" si="3"/>
        <v>25</v>
      </c>
      <c r="L34" s="65">
        <f>VLOOKUP($A34,'Return Data'!$B$7:$R$2843,17,0)</f>
        <v>8.8203999999999994</v>
      </c>
      <c r="M34" s="66">
        <f t="shared" si="4"/>
        <v>26</v>
      </c>
      <c r="N34" s="65">
        <f>VLOOKUP($A34,'Return Data'!$B$7:$R$2843,14,0)</f>
        <v>7.1067</v>
      </c>
      <c r="O34" s="66">
        <f t="shared" si="8"/>
        <v>27</v>
      </c>
      <c r="P34" s="65">
        <f>VLOOKUP($A34,'Return Data'!$B$7:$R$2843,15,0)</f>
        <v>9.4314</v>
      </c>
      <c r="Q34" s="66">
        <f t="shared" si="9"/>
        <v>27</v>
      </c>
      <c r="R34" s="65">
        <f>VLOOKUP($A34,'Return Data'!$B$7:$R$2843,16,0)</f>
        <v>9.8729999999999993</v>
      </c>
      <c r="S34" s="67">
        <f t="shared" si="7"/>
        <v>25</v>
      </c>
    </row>
    <row r="35" spans="1:19" x14ac:dyDescent="0.3">
      <c r="A35" s="63" t="s">
        <v>1001</v>
      </c>
      <c r="B35" s="64">
        <f>VLOOKUP($A35,'Return Data'!$B$7:$R$2843,3,0)</f>
        <v>44321</v>
      </c>
      <c r="C35" s="65">
        <f>VLOOKUP($A35,'Return Data'!$B$7:$R$2843,4,0)</f>
        <v>13.56</v>
      </c>
      <c r="D35" s="65">
        <f>VLOOKUP($A35,'Return Data'!$B$7:$R$2843,10,0)</f>
        <v>-2.6560999999999999</v>
      </c>
      <c r="E35" s="66">
        <f t="shared" si="0"/>
        <v>27</v>
      </c>
      <c r="F35" s="65">
        <f>VLOOKUP($A35,'Return Data'!$B$7:$R$2843,11,0)</f>
        <v>18.8431</v>
      </c>
      <c r="G35" s="66">
        <f t="shared" si="1"/>
        <v>20</v>
      </c>
      <c r="H35" s="65">
        <f>VLOOKUP($A35,'Return Data'!$B$7:$R$2843,12,0)</f>
        <v>28.652799999999999</v>
      </c>
      <c r="I35" s="66">
        <f t="shared" si="2"/>
        <v>18</v>
      </c>
      <c r="J35" s="65">
        <f>VLOOKUP($A35,'Return Data'!$B$7:$R$2843,13,0)</f>
        <v>53.567399999999999</v>
      </c>
      <c r="K35" s="66">
        <f t="shared" si="3"/>
        <v>17</v>
      </c>
      <c r="L35" s="65">
        <f>VLOOKUP($A35,'Return Data'!$B$7:$R$2843,17,0)</f>
        <v>11.742100000000001</v>
      </c>
      <c r="M35" s="66">
        <f t="shared" si="4"/>
        <v>20</v>
      </c>
      <c r="N35" s="65">
        <f>VLOOKUP($A35,'Return Data'!$B$7:$R$2843,14,0)</f>
        <v>8.6073000000000004</v>
      </c>
      <c r="O35" s="66">
        <f t="shared" si="8"/>
        <v>24</v>
      </c>
      <c r="P35" s="65">
        <f>VLOOKUP($A35,'Return Data'!$B$7:$R$2843,15,0)</f>
        <v>0</v>
      </c>
      <c r="Q35" s="66">
        <f t="shared" si="9"/>
        <v>28</v>
      </c>
      <c r="R35" s="65">
        <f>VLOOKUP($A35,'Return Data'!$B$7:$R$2843,16,0)</f>
        <v>7.9390000000000001</v>
      </c>
      <c r="S35" s="67">
        <f t="shared" si="7"/>
        <v>28</v>
      </c>
    </row>
    <row r="36" spans="1:19" x14ac:dyDescent="0.3">
      <c r="A36" s="63" t="s">
        <v>1920</v>
      </c>
      <c r="B36" s="64">
        <f>VLOOKUP($A36,'Return Data'!$B$7:$R$2843,3,0)</f>
        <v>44321</v>
      </c>
      <c r="C36" s="65">
        <f>VLOOKUP($A36,'Return Data'!$B$7:$R$2843,4,0)</f>
        <v>161.44489999999999</v>
      </c>
      <c r="D36" s="65">
        <f>VLOOKUP($A36,'Return Data'!$B$7:$R$2843,10,0)</f>
        <v>-0.7681</v>
      </c>
      <c r="E36" s="66">
        <f t="shared" si="0"/>
        <v>11</v>
      </c>
      <c r="F36" s="65">
        <f>VLOOKUP($A36,'Return Data'!$B$7:$R$2843,11,0)</f>
        <v>21.7163</v>
      </c>
      <c r="G36" s="66">
        <f t="shared" si="1"/>
        <v>9</v>
      </c>
      <c r="H36" s="65">
        <f>VLOOKUP($A36,'Return Data'!$B$7:$R$2843,12,0)</f>
        <v>34.096499999999999</v>
      </c>
      <c r="I36" s="66">
        <f t="shared" si="2"/>
        <v>7</v>
      </c>
      <c r="J36" s="65">
        <f>VLOOKUP($A36,'Return Data'!$B$7:$R$2843,13,0)</f>
        <v>58.607999999999997</v>
      </c>
      <c r="K36" s="66">
        <f t="shared" si="3"/>
        <v>7</v>
      </c>
      <c r="L36" s="65">
        <f>VLOOKUP($A36,'Return Data'!$B$7:$R$2843,17,0)</f>
        <v>14.996700000000001</v>
      </c>
      <c r="M36" s="66">
        <f t="shared" si="4"/>
        <v>6</v>
      </c>
      <c r="N36" s="65">
        <f>VLOOKUP($A36,'Return Data'!$B$7:$R$2843,14,0)</f>
        <v>11.336399999999999</v>
      </c>
      <c r="O36" s="66">
        <f t="shared" si="8"/>
        <v>6</v>
      </c>
      <c r="P36" s="65">
        <f>VLOOKUP($A36,'Return Data'!$B$7:$R$2843,15,0)</f>
        <v>13.561400000000001</v>
      </c>
      <c r="Q36" s="66">
        <f t="shared" si="9"/>
        <v>6</v>
      </c>
      <c r="R36" s="65">
        <f>VLOOKUP($A36,'Return Data'!$B$7:$R$2843,16,0)</f>
        <v>13.138999999999999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-1.4048655172413793</v>
      </c>
      <c r="E38" s="74"/>
      <c r="F38" s="75">
        <f>AVERAGE(F8:F36)</f>
        <v>20.488479310344829</v>
      </c>
      <c r="G38" s="74"/>
      <c r="H38" s="75">
        <f>AVERAGE(H8:H36)</f>
        <v>30.481920689655173</v>
      </c>
      <c r="I38" s="74"/>
      <c r="J38" s="75">
        <f>AVERAGE(J8:J36)</f>
        <v>53.809882758620688</v>
      </c>
      <c r="K38" s="74"/>
      <c r="L38" s="75">
        <f>AVERAGE(L8:L36)</f>
        <v>12.598420689655173</v>
      </c>
      <c r="M38" s="74"/>
      <c r="N38" s="75">
        <f>AVERAGE(N8:N36)</f>
        <v>10.051989285714287</v>
      </c>
      <c r="O38" s="74"/>
      <c r="P38" s="75">
        <f>AVERAGE(P8:P36)</f>
        <v>12.301225000000001</v>
      </c>
      <c r="Q38" s="74"/>
      <c r="R38" s="75">
        <f>AVERAGE(R8:R36)</f>
        <v>13.667017241379313</v>
      </c>
      <c r="S38" s="76"/>
    </row>
    <row r="39" spans="1:19" x14ac:dyDescent="0.3">
      <c r="A39" s="73" t="s">
        <v>28</v>
      </c>
      <c r="B39" s="74"/>
      <c r="C39" s="74"/>
      <c r="D39" s="75">
        <f>MIN(D8:D36)</f>
        <v>-4.3753000000000002</v>
      </c>
      <c r="E39" s="74"/>
      <c r="F39" s="75">
        <f>MIN(F8:F36)</f>
        <v>12.9686</v>
      </c>
      <c r="G39" s="74"/>
      <c r="H39" s="75">
        <f>MIN(H8:H36)</f>
        <v>19.644500000000001</v>
      </c>
      <c r="I39" s="74"/>
      <c r="J39" s="75">
        <f>MIN(J8:J36)</f>
        <v>35.671100000000003</v>
      </c>
      <c r="K39" s="74"/>
      <c r="L39" s="75">
        <f>MIN(L8:L36)</f>
        <v>6.9989999999999997</v>
      </c>
      <c r="M39" s="74"/>
      <c r="N39" s="75">
        <f>MIN(N8:N36)</f>
        <v>6.6508000000000003</v>
      </c>
      <c r="O39" s="74"/>
      <c r="P39" s="75">
        <f>MIN(P8:P36)</f>
        <v>0</v>
      </c>
      <c r="Q39" s="74"/>
      <c r="R39" s="75">
        <f>MIN(R8:R36)</f>
        <v>5.8505000000000003</v>
      </c>
      <c r="S39" s="76"/>
    </row>
    <row r="40" spans="1:19" ht="15" thickBot="1" x14ac:dyDescent="0.35">
      <c r="A40" s="77" t="s">
        <v>29</v>
      </c>
      <c r="B40" s="78"/>
      <c r="C40" s="78"/>
      <c r="D40" s="79">
        <f>MAX(D8:D36)</f>
        <v>0.79169999999999996</v>
      </c>
      <c r="E40" s="78"/>
      <c r="F40" s="79">
        <f>MAX(F8:F36)</f>
        <v>30.850100000000001</v>
      </c>
      <c r="G40" s="78"/>
      <c r="H40" s="79">
        <f>MAX(H8:H36)</f>
        <v>45.356299999999997</v>
      </c>
      <c r="I40" s="78"/>
      <c r="J40" s="79">
        <f>MAX(J8:J36)</f>
        <v>68.749499999999998</v>
      </c>
      <c r="K40" s="78"/>
      <c r="L40" s="79">
        <f>MAX(L8:L36)</f>
        <v>18.978400000000001</v>
      </c>
      <c r="M40" s="78"/>
      <c r="N40" s="79">
        <f>MAX(N8:N36)</f>
        <v>15.201700000000001</v>
      </c>
      <c r="O40" s="78"/>
      <c r="P40" s="79">
        <f>MAX(P8:P36)</f>
        <v>16.3004</v>
      </c>
      <c r="Q40" s="78"/>
      <c r="R40" s="79">
        <f>MAX(R8:R36)</f>
        <v>19.905100000000001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44321</v>
      </c>
      <c r="C8" s="65">
        <f>VLOOKUP($A8,'Return Data'!$B$7:$R$2843,4,0)</f>
        <v>36.432099999999998</v>
      </c>
      <c r="D8" s="65">
        <f>VLOOKUP($A8,'Return Data'!$B$7:$R$2843,9,0)</f>
        <v>10.139200000000001</v>
      </c>
      <c r="E8" s="66">
        <f t="shared" ref="E8:E35" si="0">RANK(D8,D$8:D$35,0)</f>
        <v>10</v>
      </c>
      <c r="F8" s="65">
        <f>VLOOKUP($A8,'Return Data'!$B$7:$R$2843,10,0)</f>
        <v>9.1723999999999997</v>
      </c>
      <c r="G8" s="66">
        <f t="shared" ref="G8:G35" si="1">RANK(F8,F$8:F$35,0)</f>
        <v>4</v>
      </c>
      <c r="H8" s="65">
        <f>VLOOKUP($A8,'Return Data'!$B$7:$R$2843,11,0)</f>
        <v>6.3124000000000002</v>
      </c>
      <c r="I8" s="66">
        <f t="shared" ref="I8:I35" si="2">RANK(H8,H$8:H$35,0)</f>
        <v>3</v>
      </c>
      <c r="J8" s="65">
        <f>VLOOKUP($A8,'Return Data'!$B$7:$R$2843,12,0)</f>
        <v>6.4665999999999997</v>
      </c>
      <c r="K8" s="66">
        <f t="shared" ref="K8:K33" si="3">RANK(J8,J$8:J$35,0)</f>
        <v>4</v>
      </c>
      <c r="L8" s="65">
        <f>VLOOKUP($A8,'Return Data'!$B$7:$R$2843,13,0)</f>
        <v>11.191800000000001</v>
      </c>
      <c r="M8" s="66">
        <f>RANK(L8,L$8:L$35,0)</f>
        <v>1</v>
      </c>
      <c r="N8" s="65">
        <f>VLOOKUP($A8,'Return Data'!$B$7:$R$2843,17,0)</f>
        <v>5.6234000000000002</v>
      </c>
      <c r="O8" s="66">
        <f>RANK(N8,N$8:N$35,0)</f>
        <v>21</v>
      </c>
      <c r="P8" s="65">
        <f>VLOOKUP($A8,'Return Data'!$B$7:$R$2843,14,0)</f>
        <v>5.94</v>
      </c>
      <c r="Q8" s="66">
        <f>RANK(P8,P$8:P$35,0)</f>
        <v>22</v>
      </c>
      <c r="R8" s="65">
        <f>VLOOKUP($A8,'Return Data'!$B$7:$R$2843,16,0)</f>
        <v>7.8224</v>
      </c>
      <c r="S8" s="67">
        <f t="shared" ref="S8:S35" si="4">RANK(R8,R$8:R$35,0)</f>
        <v>20</v>
      </c>
    </row>
    <row r="9" spans="1:19" x14ac:dyDescent="0.3">
      <c r="A9" s="82" t="s">
        <v>54</v>
      </c>
      <c r="B9" s="64">
        <f>VLOOKUP($A9,'Return Data'!$B$7:$R$2843,3,0)</f>
        <v>44321</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-17.264700000000001</v>
      </c>
      <c r="S9" s="67">
        <f t="shared" si="4"/>
        <v>27</v>
      </c>
    </row>
    <row r="10" spans="1:19" x14ac:dyDescent="0.3">
      <c r="A10" s="82" t="s">
        <v>55</v>
      </c>
      <c r="B10" s="64">
        <f>VLOOKUP($A10,'Return Data'!$B$7:$R$2843,3,0)</f>
        <v>44321</v>
      </c>
      <c r="C10" s="65">
        <f>VLOOKUP($A10,'Return Data'!$B$7:$R$2843,4,0)</f>
        <v>25.135400000000001</v>
      </c>
      <c r="D10" s="65">
        <f>VLOOKUP($A10,'Return Data'!$B$7:$R$2843,9,0)</f>
        <v>13.8941</v>
      </c>
      <c r="E10" s="66">
        <f t="shared" si="0"/>
        <v>3</v>
      </c>
      <c r="F10" s="65">
        <f>VLOOKUP($A10,'Return Data'!$B$7:$R$2843,10,0)</f>
        <v>9.8374000000000006</v>
      </c>
      <c r="G10" s="66">
        <f t="shared" si="1"/>
        <v>3</v>
      </c>
      <c r="H10" s="65">
        <f>VLOOKUP($A10,'Return Data'!$B$7:$R$2843,11,0)</f>
        <v>3.1534</v>
      </c>
      <c r="I10" s="66">
        <f t="shared" si="2"/>
        <v>11</v>
      </c>
      <c r="J10" s="65">
        <f>VLOOKUP($A10,'Return Data'!$B$7:$R$2843,12,0)</f>
        <v>3.9365000000000001</v>
      </c>
      <c r="K10" s="66">
        <f t="shared" si="3"/>
        <v>14</v>
      </c>
      <c r="L10" s="65">
        <f>VLOOKUP($A10,'Return Data'!$B$7:$R$2843,13,0)</f>
        <v>8.4512</v>
      </c>
      <c r="M10" s="66">
        <f t="shared" ref="M10:M33" si="5">RANK(L10,L$8:L$35,0)</f>
        <v>6</v>
      </c>
      <c r="N10" s="65">
        <f>VLOOKUP($A10,'Return Data'!$B$7:$R$2843,17,0)</f>
        <v>11.3514</v>
      </c>
      <c r="O10" s="66">
        <f t="shared" ref="O10:O21" si="6">RANK(N10,N$8:N$35,0)</f>
        <v>2</v>
      </c>
      <c r="P10" s="65">
        <f>VLOOKUP($A10,'Return Data'!$B$7:$R$2843,14,0)</f>
        <v>10.488799999999999</v>
      </c>
      <c r="Q10" s="66">
        <f t="shared" ref="Q10:Q21" si="7">RANK(P10,P$8:P$35,0)</f>
        <v>2</v>
      </c>
      <c r="R10" s="65">
        <f>VLOOKUP($A10,'Return Data'!$B$7:$R$2843,16,0)</f>
        <v>9.6478999999999999</v>
      </c>
      <c r="S10" s="67">
        <f t="shared" si="4"/>
        <v>3</v>
      </c>
    </row>
    <row r="11" spans="1:19" x14ac:dyDescent="0.3">
      <c r="A11" s="82" t="s">
        <v>56</v>
      </c>
      <c r="B11" s="64">
        <f>VLOOKUP($A11,'Return Data'!$B$7:$R$2843,3,0)</f>
        <v>44321</v>
      </c>
      <c r="C11" s="65">
        <f>VLOOKUP($A11,'Return Data'!$B$7:$R$2843,4,0)</f>
        <v>19.453600000000002</v>
      </c>
      <c r="D11" s="65">
        <f>VLOOKUP($A11,'Return Data'!$B$7:$R$2843,9,0)</f>
        <v>7.3742999999999999</v>
      </c>
      <c r="E11" s="66">
        <f t="shared" si="0"/>
        <v>22</v>
      </c>
      <c r="F11" s="65">
        <f>VLOOKUP($A11,'Return Data'!$B$7:$R$2843,10,0)</f>
        <v>4.1504000000000003</v>
      </c>
      <c r="G11" s="66">
        <f t="shared" si="1"/>
        <v>22</v>
      </c>
      <c r="H11" s="65">
        <f>VLOOKUP($A11,'Return Data'!$B$7:$R$2843,11,0)</f>
        <v>7.7884000000000002</v>
      </c>
      <c r="I11" s="66">
        <f t="shared" si="2"/>
        <v>2</v>
      </c>
      <c r="J11" s="65">
        <f>VLOOKUP($A11,'Return Data'!$B$7:$R$2843,12,0)</f>
        <v>6.5633999999999997</v>
      </c>
      <c r="K11" s="66">
        <f t="shared" si="3"/>
        <v>2</v>
      </c>
      <c r="L11" s="65">
        <f>VLOOKUP($A11,'Return Data'!$B$7:$R$2843,13,0)</f>
        <v>5.8312999999999997</v>
      </c>
      <c r="M11" s="66">
        <f t="shared" si="5"/>
        <v>14</v>
      </c>
      <c r="N11" s="65">
        <f>VLOOKUP($A11,'Return Data'!$B$7:$R$2843,17,0)</f>
        <v>3.5426000000000002</v>
      </c>
      <c r="O11" s="66">
        <f t="shared" si="6"/>
        <v>23</v>
      </c>
      <c r="P11" s="65">
        <f>VLOOKUP($A11,'Return Data'!$B$7:$R$2843,14,0)</f>
        <v>4.5311000000000003</v>
      </c>
      <c r="Q11" s="66">
        <f t="shared" si="7"/>
        <v>23</v>
      </c>
      <c r="R11" s="65">
        <f>VLOOKUP($A11,'Return Data'!$B$7:$R$2843,16,0)</f>
        <v>7.6318999999999999</v>
      </c>
      <c r="S11" s="67">
        <f t="shared" si="4"/>
        <v>21</v>
      </c>
    </row>
    <row r="12" spans="1:19" x14ac:dyDescent="0.3">
      <c r="A12" s="82" t="s">
        <v>57</v>
      </c>
      <c r="B12" s="64">
        <f>VLOOKUP($A12,'Return Data'!$B$7:$R$2843,3,0)</f>
        <v>44321</v>
      </c>
      <c r="C12" s="65">
        <f>VLOOKUP($A12,'Return Data'!$B$7:$R$2843,4,0)</f>
        <v>38.612499999999997</v>
      </c>
      <c r="D12" s="65">
        <f>VLOOKUP($A12,'Return Data'!$B$7:$R$2843,9,0)</f>
        <v>10.1577</v>
      </c>
      <c r="E12" s="66">
        <f t="shared" si="0"/>
        <v>9</v>
      </c>
      <c r="F12" s="65">
        <f>VLOOKUP($A12,'Return Data'!$B$7:$R$2843,10,0)</f>
        <v>6.6234999999999999</v>
      </c>
      <c r="G12" s="66">
        <f t="shared" si="1"/>
        <v>11</v>
      </c>
      <c r="H12" s="65">
        <f>VLOOKUP($A12,'Return Data'!$B$7:$R$2843,11,0)</f>
        <v>2.0735999999999999</v>
      </c>
      <c r="I12" s="66">
        <f t="shared" si="2"/>
        <v>18</v>
      </c>
      <c r="J12" s="65">
        <f>VLOOKUP($A12,'Return Data'!$B$7:$R$2843,12,0)</f>
        <v>3.3862999999999999</v>
      </c>
      <c r="K12" s="66">
        <f t="shared" si="3"/>
        <v>15</v>
      </c>
      <c r="L12" s="65">
        <f>VLOOKUP($A12,'Return Data'!$B$7:$R$2843,13,0)</f>
        <v>4.6116999999999999</v>
      </c>
      <c r="M12" s="66">
        <f t="shared" si="5"/>
        <v>25</v>
      </c>
      <c r="N12" s="65">
        <f>VLOOKUP($A12,'Return Data'!$B$7:$R$2843,17,0)</f>
        <v>8.4128000000000007</v>
      </c>
      <c r="O12" s="66">
        <f t="shared" si="6"/>
        <v>16</v>
      </c>
      <c r="P12" s="65">
        <f>VLOOKUP($A12,'Return Data'!$B$7:$R$2843,14,0)</f>
        <v>8.1279000000000003</v>
      </c>
      <c r="Q12" s="66">
        <f t="shared" si="7"/>
        <v>16</v>
      </c>
      <c r="R12" s="65">
        <f>VLOOKUP($A12,'Return Data'!$B$7:$R$2843,16,0)</f>
        <v>8.7409999999999997</v>
      </c>
      <c r="S12" s="67">
        <f t="shared" si="4"/>
        <v>11</v>
      </c>
    </row>
    <row r="13" spans="1:19" x14ac:dyDescent="0.3">
      <c r="A13" s="82" t="s">
        <v>58</v>
      </c>
      <c r="B13" s="64">
        <f>VLOOKUP($A13,'Return Data'!$B$7:$R$2843,3,0)</f>
        <v>44321</v>
      </c>
      <c r="C13" s="65">
        <f>VLOOKUP($A13,'Return Data'!$B$7:$R$2843,4,0)</f>
        <v>25.235600000000002</v>
      </c>
      <c r="D13" s="65">
        <f>VLOOKUP($A13,'Return Data'!$B$7:$R$2843,9,0)</f>
        <v>2.5508999999999999</v>
      </c>
      <c r="E13" s="66">
        <f t="shared" si="0"/>
        <v>26</v>
      </c>
      <c r="F13" s="65">
        <f>VLOOKUP($A13,'Return Data'!$B$7:$R$2843,10,0)</f>
        <v>2.2501000000000002</v>
      </c>
      <c r="G13" s="66">
        <f t="shared" si="1"/>
        <v>26</v>
      </c>
      <c r="H13" s="65">
        <f>VLOOKUP($A13,'Return Data'!$B$7:$R$2843,11,0)</f>
        <v>1.5598000000000001</v>
      </c>
      <c r="I13" s="66">
        <f t="shared" si="2"/>
        <v>23</v>
      </c>
      <c r="J13" s="65">
        <f>VLOOKUP($A13,'Return Data'!$B$7:$R$2843,12,0)</f>
        <v>2.4060000000000001</v>
      </c>
      <c r="K13" s="66">
        <f t="shared" si="3"/>
        <v>23</v>
      </c>
      <c r="L13" s="65">
        <f>VLOOKUP($A13,'Return Data'!$B$7:$R$2843,13,0)</f>
        <v>4.87</v>
      </c>
      <c r="M13" s="66">
        <f t="shared" si="5"/>
        <v>23</v>
      </c>
      <c r="N13" s="65">
        <f>VLOOKUP($A13,'Return Data'!$B$7:$R$2843,17,0)</f>
        <v>8.9350000000000005</v>
      </c>
      <c r="O13" s="66">
        <f t="shared" si="6"/>
        <v>14</v>
      </c>
      <c r="P13" s="65">
        <f>VLOOKUP($A13,'Return Data'!$B$7:$R$2843,14,0)</f>
        <v>8.2520000000000007</v>
      </c>
      <c r="Q13" s="66">
        <f t="shared" si="7"/>
        <v>15</v>
      </c>
      <c r="R13" s="65">
        <f>VLOOKUP($A13,'Return Data'!$B$7:$R$2843,16,0)</f>
        <v>8.7156000000000002</v>
      </c>
      <c r="S13" s="67">
        <f t="shared" si="4"/>
        <v>12</v>
      </c>
    </row>
    <row r="14" spans="1:19" x14ac:dyDescent="0.3">
      <c r="A14" s="82" t="s">
        <v>59</v>
      </c>
      <c r="B14" s="64">
        <f>VLOOKUP($A14,'Return Data'!$B$7:$R$2843,3,0)</f>
        <v>44321</v>
      </c>
      <c r="C14" s="65">
        <f>VLOOKUP($A14,'Return Data'!$B$7:$R$2843,4,0)</f>
        <v>2730.0659000000001</v>
      </c>
      <c r="D14" s="65">
        <f>VLOOKUP($A14,'Return Data'!$B$7:$R$2843,9,0)</f>
        <v>11.786899999999999</v>
      </c>
      <c r="E14" s="66">
        <f t="shared" si="0"/>
        <v>6</v>
      </c>
      <c r="F14" s="65">
        <f>VLOOKUP($A14,'Return Data'!$B$7:$R$2843,10,0)</f>
        <v>6.8335999999999997</v>
      </c>
      <c r="G14" s="66">
        <f t="shared" si="1"/>
        <v>8</v>
      </c>
      <c r="H14" s="65">
        <f>VLOOKUP($A14,'Return Data'!$B$7:$R$2843,11,0)</f>
        <v>2.1301999999999999</v>
      </c>
      <c r="I14" s="66">
        <f t="shared" si="2"/>
        <v>17</v>
      </c>
      <c r="J14" s="65">
        <f>VLOOKUP($A14,'Return Data'!$B$7:$R$2843,12,0)</f>
        <v>3.1046</v>
      </c>
      <c r="K14" s="66">
        <f t="shared" si="3"/>
        <v>18</v>
      </c>
      <c r="L14" s="65">
        <f>VLOOKUP($A14,'Return Data'!$B$7:$R$2843,13,0)</f>
        <v>5.6523000000000003</v>
      </c>
      <c r="M14" s="66">
        <f t="shared" si="5"/>
        <v>16</v>
      </c>
      <c r="N14" s="65">
        <f>VLOOKUP($A14,'Return Data'!$B$7:$R$2843,17,0)</f>
        <v>10.8057</v>
      </c>
      <c r="O14" s="66">
        <f t="shared" si="6"/>
        <v>5</v>
      </c>
      <c r="P14" s="65">
        <f>VLOOKUP($A14,'Return Data'!$B$7:$R$2843,14,0)</f>
        <v>10.1595</v>
      </c>
      <c r="Q14" s="66">
        <f t="shared" si="7"/>
        <v>4</v>
      </c>
      <c r="R14" s="65">
        <f>VLOOKUP($A14,'Return Data'!$B$7:$R$2843,16,0)</f>
        <v>8.9582999999999995</v>
      </c>
      <c r="S14" s="67">
        <f t="shared" si="4"/>
        <v>8</v>
      </c>
    </row>
    <row r="15" spans="1:19" x14ac:dyDescent="0.3">
      <c r="A15" s="82" t="s">
        <v>61</v>
      </c>
      <c r="B15" s="64">
        <f>VLOOKUP($A15,'Return Data'!$B$7:$R$2843,3,0)</f>
        <v>44321</v>
      </c>
      <c r="C15" s="65">
        <f>VLOOKUP($A15,'Return Data'!$B$7:$R$2843,4,0)</f>
        <v>76.908000000000001</v>
      </c>
      <c r="D15" s="65">
        <f>VLOOKUP($A15,'Return Data'!$B$7:$R$2843,9,0)</f>
        <v>21.630099999999999</v>
      </c>
      <c r="E15" s="66">
        <f t="shared" si="0"/>
        <v>1</v>
      </c>
      <c r="F15" s="65">
        <f>VLOOKUP($A15,'Return Data'!$B$7:$R$2843,10,0)</f>
        <v>19.587</v>
      </c>
      <c r="G15" s="66">
        <f t="shared" si="1"/>
        <v>1</v>
      </c>
      <c r="H15" s="65">
        <f>VLOOKUP($A15,'Return Data'!$B$7:$R$2843,11,0)</f>
        <v>17.674499999999998</v>
      </c>
      <c r="I15" s="66">
        <f t="shared" si="2"/>
        <v>1</v>
      </c>
      <c r="J15" s="65">
        <f>VLOOKUP($A15,'Return Data'!$B$7:$R$2843,12,0)</f>
        <v>13.100899999999999</v>
      </c>
      <c r="K15" s="66">
        <f t="shared" si="3"/>
        <v>1</v>
      </c>
      <c r="L15" s="65">
        <f>VLOOKUP($A15,'Return Data'!$B$7:$R$2843,13,0)</f>
        <v>11.161899999999999</v>
      </c>
      <c r="M15" s="66">
        <f t="shared" si="5"/>
        <v>2</v>
      </c>
      <c r="N15" s="65">
        <f>VLOOKUP($A15,'Return Data'!$B$7:$R$2843,17,0)</f>
        <v>4.6883999999999997</v>
      </c>
      <c r="O15" s="66">
        <f t="shared" si="6"/>
        <v>22</v>
      </c>
      <c r="P15" s="65">
        <f>VLOOKUP($A15,'Return Data'!$B$7:$R$2843,14,0)</f>
        <v>6.3251999999999997</v>
      </c>
      <c r="Q15" s="66">
        <f t="shared" si="7"/>
        <v>20</v>
      </c>
      <c r="R15" s="65">
        <f>VLOOKUP($A15,'Return Data'!$B$7:$R$2843,16,0)</f>
        <v>8.4848999999999997</v>
      </c>
      <c r="S15" s="67">
        <f t="shared" si="4"/>
        <v>14</v>
      </c>
    </row>
    <row r="16" spans="1:19" x14ac:dyDescent="0.3">
      <c r="A16" s="82" t="s">
        <v>62</v>
      </c>
      <c r="B16" s="64">
        <f>VLOOKUP($A16,'Return Data'!$B$7:$R$2843,3,0)</f>
        <v>44321</v>
      </c>
      <c r="C16" s="65">
        <f>VLOOKUP($A16,'Return Data'!$B$7:$R$2843,4,0)</f>
        <v>72.453800000000001</v>
      </c>
      <c r="D16" s="65">
        <f>VLOOKUP($A16,'Return Data'!$B$7:$R$2843,9,0)</f>
        <v>8.2416999999999998</v>
      </c>
      <c r="E16" s="66">
        <f t="shared" si="0"/>
        <v>18</v>
      </c>
      <c r="F16" s="65">
        <f>VLOOKUP($A16,'Return Data'!$B$7:$R$2843,10,0)</f>
        <v>3.5230000000000001</v>
      </c>
      <c r="G16" s="66">
        <f t="shared" si="1"/>
        <v>24</v>
      </c>
      <c r="H16" s="65">
        <f>VLOOKUP($A16,'Return Data'!$B$7:$R$2843,11,0)</f>
        <v>2.9834000000000001</v>
      </c>
      <c r="I16" s="66">
        <f t="shared" si="2"/>
        <v>13</v>
      </c>
      <c r="J16" s="65">
        <f>VLOOKUP($A16,'Return Data'!$B$7:$R$2843,12,0)</f>
        <v>4.1878000000000002</v>
      </c>
      <c r="K16" s="66">
        <f t="shared" si="3"/>
        <v>13</v>
      </c>
      <c r="L16" s="65">
        <f>VLOOKUP($A16,'Return Data'!$B$7:$R$2843,13,0)</f>
        <v>7.0837000000000003</v>
      </c>
      <c r="M16" s="66">
        <f t="shared" si="5"/>
        <v>10</v>
      </c>
      <c r="N16" s="65">
        <f>VLOOKUP($A16,'Return Data'!$B$7:$R$2843,17,0)</f>
        <v>8.1531000000000002</v>
      </c>
      <c r="O16" s="66">
        <f t="shared" si="6"/>
        <v>17</v>
      </c>
      <c r="P16" s="65">
        <f>VLOOKUP($A16,'Return Data'!$B$7:$R$2843,14,0)</f>
        <v>6.0738000000000003</v>
      </c>
      <c r="Q16" s="66">
        <f t="shared" si="7"/>
        <v>21</v>
      </c>
      <c r="R16" s="65">
        <f>VLOOKUP($A16,'Return Data'!$B$7:$R$2843,16,0)</f>
        <v>7.8807</v>
      </c>
      <c r="S16" s="67">
        <f t="shared" si="4"/>
        <v>18</v>
      </c>
    </row>
    <row r="17" spans="1:19" x14ac:dyDescent="0.3">
      <c r="A17" s="82" t="s">
        <v>63</v>
      </c>
      <c r="B17" s="64">
        <f>VLOOKUP($A17,'Return Data'!$B$7:$R$2843,3,0)</f>
        <v>44321</v>
      </c>
      <c r="C17" s="65">
        <f>VLOOKUP($A17,'Return Data'!$B$7:$R$2843,4,0)</f>
        <v>30.207100000000001</v>
      </c>
      <c r="D17" s="65">
        <f>VLOOKUP($A17,'Return Data'!$B$7:$R$2843,9,0)</f>
        <v>7.9949000000000003</v>
      </c>
      <c r="E17" s="66">
        <f t="shared" si="0"/>
        <v>19</v>
      </c>
      <c r="F17" s="65">
        <f>VLOOKUP($A17,'Return Data'!$B$7:$R$2843,10,0)</f>
        <v>5.2054</v>
      </c>
      <c r="G17" s="66">
        <f t="shared" si="1"/>
        <v>19</v>
      </c>
      <c r="H17" s="65">
        <f>VLOOKUP($A17,'Return Data'!$B$7:$R$2843,11,0)</f>
        <v>2.1440999999999999</v>
      </c>
      <c r="I17" s="66">
        <f t="shared" si="2"/>
        <v>16</v>
      </c>
      <c r="J17" s="65">
        <f>VLOOKUP($A17,'Return Data'!$B$7:$R$2843,12,0)</f>
        <v>2.9087999999999998</v>
      </c>
      <c r="K17" s="66">
        <f t="shared" si="3"/>
        <v>19</v>
      </c>
      <c r="L17" s="65">
        <f>VLOOKUP($A17,'Return Data'!$B$7:$R$2843,13,0)</f>
        <v>5.8342000000000001</v>
      </c>
      <c r="M17" s="66">
        <f t="shared" si="5"/>
        <v>13</v>
      </c>
      <c r="N17" s="65">
        <f>VLOOKUP($A17,'Return Data'!$B$7:$R$2843,17,0)</f>
        <v>9.0312000000000001</v>
      </c>
      <c r="O17" s="66">
        <f t="shared" si="6"/>
        <v>13</v>
      </c>
      <c r="P17" s="65">
        <f>VLOOKUP($A17,'Return Data'!$B$7:$R$2843,14,0)</f>
        <v>8.7789000000000001</v>
      </c>
      <c r="Q17" s="66">
        <f t="shared" si="7"/>
        <v>10</v>
      </c>
      <c r="R17" s="65">
        <f>VLOOKUP($A17,'Return Data'!$B$7:$R$2843,16,0)</f>
        <v>7.8560999999999996</v>
      </c>
      <c r="S17" s="67">
        <f t="shared" si="4"/>
        <v>19</v>
      </c>
    </row>
    <row r="18" spans="1:19" x14ac:dyDescent="0.3">
      <c r="A18" s="82" t="s">
        <v>64</v>
      </c>
      <c r="B18" s="64">
        <f>VLOOKUP($A18,'Return Data'!$B$7:$R$2843,3,0)</f>
        <v>44321</v>
      </c>
      <c r="C18" s="65">
        <f>VLOOKUP($A18,'Return Data'!$B$7:$R$2843,4,0)</f>
        <v>29.555599999999998</v>
      </c>
      <c r="D18" s="65">
        <f>VLOOKUP($A18,'Return Data'!$B$7:$R$2843,9,0)</f>
        <v>9.9648000000000003</v>
      </c>
      <c r="E18" s="66">
        <f t="shared" si="0"/>
        <v>11</v>
      </c>
      <c r="F18" s="65">
        <f>VLOOKUP($A18,'Return Data'!$B$7:$R$2843,10,0)</f>
        <v>7.6051000000000002</v>
      </c>
      <c r="G18" s="66">
        <f t="shared" si="1"/>
        <v>6</v>
      </c>
      <c r="H18" s="65">
        <f>VLOOKUP($A18,'Return Data'!$B$7:$R$2843,11,0)</f>
        <v>5.4036</v>
      </c>
      <c r="I18" s="66">
        <f t="shared" si="2"/>
        <v>6</v>
      </c>
      <c r="J18" s="65">
        <f>VLOOKUP($A18,'Return Data'!$B$7:$R$2843,12,0)</f>
        <v>6.3818999999999999</v>
      </c>
      <c r="K18" s="66">
        <f t="shared" si="3"/>
        <v>5</v>
      </c>
      <c r="L18" s="65">
        <f>VLOOKUP($A18,'Return Data'!$B$7:$R$2843,13,0)</f>
        <v>9.4413</v>
      </c>
      <c r="M18" s="66">
        <f t="shared" si="5"/>
        <v>3</v>
      </c>
      <c r="N18" s="65">
        <f>VLOOKUP($A18,'Return Data'!$B$7:$R$2843,17,0)</f>
        <v>11.118499999999999</v>
      </c>
      <c r="O18" s="66">
        <f t="shared" si="6"/>
        <v>3</v>
      </c>
      <c r="P18" s="65">
        <f>VLOOKUP($A18,'Return Data'!$B$7:$R$2843,14,0)</f>
        <v>10.0358</v>
      </c>
      <c r="Q18" s="66">
        <f t="shared" si="7"/>
        <v>6</v>
      </c>
      <c r="R18" s="65">
        <f>VLOOKUP($A18,'Return Data'!$B$7:$R$2843,16,0)</f>
        <v>10.837</v>
      </c>
      <c r="S18" s="67">
        <f t="shared" si="4"/>
        <v>1</v>
      </c>
    </row>
    <row r="19" spans="1:19" x14ac:dyDescent="0.3">
      <c r="A19" s="82" t="s">
        <v>65</v>
      </c>
      <c r="B19" s="64">
        <f>VLOOKUP($A19,'Return Data'!$B$7:$R$2843,3,0)</f>
        <v>44321</v>
      </c>
      <c r="C19" s="65">
        <f>VLOOKUP($A19,'Return Data'!$B$7:$R$2843,4,0)</f>
        <v>18.613499999999998</v>
      </c>
      <c r="D19" s="65">
        <f>VLOOKUP($A19,'Return Data'!$B$7:$R$2843,9,0)</f>
        <v>14.184200000000001</v>
      </c>
      <c r="E19" s="66">
        <f t="shared" si="0"/>
        <v>2</v>
      </c>
      <c r="F19" s="65">
        <f>VLOOKUP($A19,'Return Data'!$B$7:$R$2843,10,0)</f>
        <v>6.7091000000000003</v>
      </c>
      <c r="G19" s="66">
        <f t="shared" si="1"/>
        <v>10</v>
      </c>
      <c r="H19" s="65">
        <f>VLOOKUP($A19,'Return Data'!$B$7:$R$2843,11,0)</f>
        <v>5.8792999999999997</v>
      </c>
      <c r="I19" s="66">
        <f t="shared" si="2"/>
        <v>5</v>
      </c>
      <c r="J19" s="65">
        <f>VLOOKUP($A19,'Return Data'!$B$7:$R$2843,12,0)</f>
        <v>5.7718999999999996</v>
      </c>
      <c r="K19" s="66">
        <f t="shared" si="3"/>
        <v>6</v>
      </c>
      <c r="L19" s="65">
        <f>VLOOKUP($A19,'Return Data'!$B$7:$R$2843,13,0)</f>
        <v>9.3958999999999993</v>
      </c>
      <c r="M19" s="66">
        <f t="shared" si="5"/>
        <v>4</v>
      </c>
      <c r="N19" s="65">
        <f>VLOOKUP($A19,'Return Data'!$B$7:$R$2843,17,0)</f>
        <v>7.7922000000000002</v>
      </c>
      <c r="O19" s="66">
        <f t="shared" si="6"/>
        <v>19</v>
      </c>
      <c r="P19" s="65">
        <f>VLOOKUP($A19,'Return Data'!$B$7:$R$2843,14,0)</f>
        <v>8.1052</v>
      </c>
      <c r="Q19" s="66">
        <f t="shared" si="7"/>
        <v>17</v>
      </c>
      <c r="R19" s="65">
        <f>VLOOKUP($A19,'Return Data'!$B$7:$R$2843,16,0)</f>
        <v>6.6920999999999999</v>
      </c>
      <c r="S19" s="67">
        <f t="shared" si="4"/>
        <v>25</v>
      </c>
    </row>
    <row r="20" spans="1:19" x14ac:dyDescent="0.3">
      <c r="A20" s="82" t="s">
        <v>66</v>
      </c>
      <c r="B20" s="64">
        <f>VLOOKUP($A20,'Return Data'!$B$7:$R$2843,3,0)</f>
        <v>44321</v>
      </c>
      <c r="C20" s="65">
        <f>VLOOKUP($A20,'Return Data'!$B$7:$R$2843,4,0)</f>
        <v>29.1798</v>
      </c>
      <c r="D20" s="65">
        <f>VLOOKUP($A20,'Return Data'!$B$7:$R$2843,9,0)</f>
        <v>8.8744999999999994</v>
      </c>
      <c r="E20" s="66">
        <f t="shared" si="0"/>
        <v>15</v>
      </c>
      <c r="F20" s="65">
        <f>VLOOKUP($A20,'Return Data'!$B$7:$R$2843,10,0)</f>
        <v>4.8551000000000002</v>
      </c>
      <c r="G20" s="66">
        <f t="shared" si="1"/>
        <v>21</v>
      </c>
      <c r="H20" s="65">
        <f>VLOOKUP($A20,'Return Data'!$B$7:$R$2843,11,0)</f>
        <v>1.6175999999999999</v>
      </c>
      <c r="I20" s="66">
        <f t="shared" si="2"/>
        <v>22</v>
      </c>
      <c r="J20" s="65">
        <f>VLOOKUP($A20,'Return Data'!$B$7:$R$2843,12,0)</f>
        <v>2.7787000000000002</v>
      </c>
      <c r="K20" s="66">
        <f t="shared" si="3"/>
        <v>21</v>
      </c>
      <c r="L20" s="65">
        <f>VLOOKUP($A20,'Return Data'!$B$7:$R$2843,13,0)</f>
        <v>6.2187999999999999</v>
      </c>
      <c r="M20" s="66">
        <f t="shared" si="5"/>
        <v>11</v>
      </c>
      <c r="N20" s="65">
        <f>VLOOKUP($A20,'Return Data'!$B$7:$R$2843,17,0)</f>
        <v>11.4741</v>
      </c>
      <c r="O20" s="66">
        <f t="shared" si="6"/>
        <v>1</v>
      </c>
      <c r="P20" s="65">
        <f>VLOOKUP($A20,'Return Data'!$B$7:$R$2843,14,0)</f>
        <v>10.776</v>
      </c>
      <c r="Q20" s="66">
        <f t="shared" si="7"/>
        <v>1</v>
      </c>
      <c r="R20" s="65">
        <f>VLOOKUP($A20,'Return Data'!$B$7:$R$2843,16,0)</f>
        <v>9.5267999999999997</v>
      </c>
      <c r="S20" s="67">
        <f t="shared" si="4"/>
        <v>4</v>
      </c>
    </row>
    <row r="21" spans="1:19" x14ac:dyDescent="0.3">
      <c r="A21" s="82" t="s">
        <v>67</v>
      </c>
      <c r="B21" s="64">
        <f>VLOOKUP($A21,'Return Data'!$B$7:$R$2843,3,0)</f>
        <v>44321</v>
      </c>
      <c r="C21" s="65">
        <f>VLOOKUP($A21,'Return Data'!$B$7:$R$2843,4,0)</f>
        <v>17.788599999999999</v>
      </c>
      <c r="D21" s="65">
        <f>VLOOKUP($A21,'Return Data'!$B$7:$R$2843,9,0)</f>
        <v>12.863</v>
      </c>
      <c r="E21" s="66">
        <f t="shared" si="0"/>
        <v>4</v>
      </c>
      <c r="F21" s="65">
        <f>VLOOKUP($A21,'Return Data'!$B$7:$R$2843,10,0)</f>
        <v>8.8221000000000007</v>
      </c>
      <c r="G21" s="66">
        <f t="shared" si="1"/>
        <v>5</v>
      </c>
      <c r="H21" s="65">
        <f>VLOOKUP($A21,'Return Data'!$B$7:$R$2843,11,0)</f>
        <v>5.9161000000000001</v>
      </c>
      <c r="I21" s="66">
        <f t="shared" si="2"/>
        <v>4</v>
      </c>
      <c r="J21" s="65">
        <f>VLOOKUP($A21,'Return Data'!$B$7:$R$2843,12,0)</f>
        <v>6.5526999999999997</v>
      </c>
      <c r="K21" s="66">
        <f t="shared" si="3"/>
        <v>3</v>
      </c>
      <c r="L21" s="65">
        <f>VLOOKUP($A21,'Return Data'!$B$7:$R$2843,13,0)</f>
        <v>8.0507000000000009</v>
      </c>
      <c r="M21" s="66">
        <f t="shared" si="5"/>
        <v>7</v>
      </c>
      <c r="N21" s="65">
        <f>VLOOKUP($A21,'Return Data'!$B$7:$R$2843,17,0)</f>
        <v>7.8784999999999998</v>
      </c>
      <c r="O21" s="66">
        <f t="shared" si="6"/>
        <v>18</v>
      </c>
      <c r="P21" s="65">
        <f>VLOOKUP($A21,'Return Data'!$B$7:$R$2843,14,0)</f>
        <v>7.6630000000000003</v>
      </c>
      <c r="Q21" s="66">
        <f t="shared" si="7"/>
        <v>18</v>
      </c>
      <c r="R21" s="65">
        <f>VLOOKUP($A21,'Return Data'!$B$7:$R$2843,16,0)</f>
        <v>7.5945999999999998</v>
      </c>
      <c r="S21" s="67">
        <f t="shared" si="4"/>
        <v>22</v>
      </c>
    </row>
    <row r="22" spans="1:19" x14ac:dyDescent="0.3">
      <c r="A22" s="82" t="s">
        <v>68</v>
      </c>
      <c r="B22" s="64">
        <f>VLOOKUP($A22,'Return Data'!$B$7:$R$2843,3,0)</f>
        <v>44321</v>
      </c>
      <c r="C22" s="65">
        <f>VLOOKUP($A22,'Return Data'!$B$7:$R$2843,4,0)</f>
        <v>1206.2467999999999</v>
      </c>
      <c r="D22" s="65">
        <f>VLOOKUP($A22,'Return Data'!$B$7:$R$2843,9,0)</f>
        <v>7.5103999999999997</v>
      </c>
      <c r="E22" s="66">
        <f t="shared" si="0"/>
        <v>21</v>
      </c>
      <c r="F22" s="65">
        <f>VLOOKUP($A22,'Return Data'!$B$7:$R$2843,10,0)</f>
        <v>6.2798999999999996</v>
      </c>
      <c r="G22" s="66">
        <f t="shared" si="1"/>
        <v>14</v>
      </c>
      <c r="H22" s="65">
        <f>VLOOKUP($A22,'Return Data'!$B$7:$R$2843,11,0)</f>
        <v>4.6779000000000002</v>
      </c>
      <c r="I22" s="66">
        <f t="shared" si="2"/>
        <v>7</v>
      </c>
      <c r="J22" s="65">
        <f>VLOOKUP($A22,'Return Data'!$B$7:$R$2843,12,0)</f>
        <v>5.13</v>
      </c>
      <c r="K22" s="66">
        <f t="shared" si="3"/>
        <v>7</v>
      </c>
      <c r="L22" s="65">
        <f>VLOOKUP($A22,'Return Data'!$B$7:$R$2843,13,0)</f>
        <v>5.8311999999999999</v>
      </c>
      <c r="M22" s="66">
        <f t="shared" si="5"/>
        <v>15</v>
      </c>
      <c r="N22" s="65"/>
      <c r="O22" s="66"/>
      <c r="P22" s="65"/>
      <c r="Q22" s="66"/>
      <c r="R22" s="65">
        <f>VLOOKUP($A22,'Return Data'!$B$7:$R$2843,16,0)</f>
        <v>8.0594000000000001</v>
      </c>
      <c r="S22" s="67">
        <f t="shared" si="4"/>
        <v>17</v>
      </c>
    </row>
    <row r="23" spans="1:19" x14ac:dyDescent="0.3">
      <c r="A23" s="82" t="s">
        <v>69</v>
      </c>
      <c r="B23" s="64">
        <f>VLOOKUP($A23,'Return Data'!$B$7:$R$2843,3,0)</f>
        <v>44321</v>
      </c>
      <c r="C23" s="65">
        <f>VLOOKUP($A23,'Return Data'!$B$7:$R$2843,4,0)</f>
        <v>34.124600000000001</v>
      </c>
      <c r="D23" s="65">
        <f>VLOOKUP($A23,'Return Data'!$B$7:$R$2843,9,0)</f>
        <v>9.0479000000000003</v>
      </c>
      <c r="E23" s="66">
        <f t="shared" si="0"/>
        <v>14</v>
      </c>
      <c r="F23" s="65">
        <f>VLOOKUP($A23,'Return Data'!$B$7:$R$2843,10,0)</f>
        <v>6.8188000000000004</v>
      </c>
      <c r="G23" s="66">
        <f t="shared" si="1"/>
        <v>9</v>
      </c>
      <c r="H23" s="65">
        <f>VLOOKUP($A23,'Return Data'!$B$7:$R$2843,11,0)</f>
        <v>3.7513000000000001</v>
      </c>
      <c r="I23" s="66">
        <f t="shared" si="2"/>
        <v>9</v>
      </c>
      <c r="J23" s="65">
        <f>VLOOKUP($A23,'Return Data'!$B$7:$R$2843,12,0)</f>
        <v>4.3467000000000002</v>
      </c>
      <c r="K23" s="66">
        <f t="shared" si="3"/>
        <v>11</v>
      </c>
      <c r="L23" s="65">
        <f>VLOOKUP($A23,'Return Data'!$B$7:$R$2843,13,0)</f>
        <v>7.2385999999999999</v>
      </c>
      <c r="M23" s="66">
        <f t="shared" si="5"/>
        <v>9</v>
      </c>
      <c r="N23" s="65">
        <f>VLOOKUP($A23,'Return Data'!$B$7:$R$2843,17,0)</f>
        <v>6.7081999999999997</v>
      </c>
      <c r="O23" s="66">
        <f t="shared" ref="O23:O33" si="8">RANK(N23,N$8:N$35,0)</f>
        <v>20</v>
      </c>
      <c r="P23" s="65">
        <f>VLOOKUP($A23,'Return Data'!$B$7:$R$2843,14,0)</f>
        <v>7.0948000000000002</v>
      </c>
      <c r="Q23" s="66">
        <f t="shared" ref="Q23:Q33" si="9">RANK(P23,P$8:P$35,0)</f>
        <v>19</v>
      </c>
      <c r="R23" s="65">
        <f>VLOOKUP($A23,'Return Data'!$B$7:$R$2843,16,0)</f>
        <v>8.2284000000000006</v>
      </c>
      <c r="S23" s="67">
        <f t="shared" si="4"/>
        <v>16</v>
      </c>
    </row>
    <row r="24" spans="1:19" x14ac:dyDescent="0.3">
      <c r="A24" s="82" t="s">
        <v>70</v>
      </c>
      <c r="B24" s="64">
        <f>VLOOKUP($A24,'Return Data'!$B$7:$R$2843,3,0)</f>
        <v>44321</v>
      </c>
      <c r="C24" s="65">
        <f>VLOOKUP($A24,'Return Data'!$B$7:$R$2843,4,0)</f>
        <v>30.7834</v>
      </c>
      <c r="D24" s="65">
        <f>VLOOKUP($A24,'Return Data'!$B$7:$R$2843,9,0)</f>
        <v>9.1628000000000007</v>
      </c>
      <c r="E24" s="66">
        <f t="shared" si="0"/>
        <v>13</v>
      </c>
      <c r="F24" s="65">
        <f>VLOOKUP($A24,'Return Data'!$B$7:$R$2843,10,0)</f>
        <v>5.5551000000000004</v>
      </c>
      <c r="G24" s="66">
        <f t="shared" si="1"/>
        <v>18</v>
      </c>
      <c r="H24" s="65">
        <f>VLOOKUP($A24,'Return Data'!$B$7:$R$2843,11,0)</f>
        <v>2.6273</v>
      </c>
      <c r="I24" s="66">
        <f t="shared" si="2"/>
        <v>15</v>
      </c>
      <c r="J24" s="65">
        <f>VLOOKUP($A24,'Return Data'!$B$7:$R$2843,12,0)</f>
        <v>4.7662000000000004</v>
      </c>
      <c r="K24" s="66">
        <f t="shared" si="3"/>
        <v>9</v>
      </c>
      <c r="L24" s="65">
        <f>VLOOKUP($A24,'Return Data'!$B$7:$R$2843,13,0)</f>
        <v>8.7995000000000001</v>
      </c>
      <c r="M24" s="66">
        <f t="shared" si="5"/>
        <v>5</v>
      </c>
      <c r="N24" s="65">
        <f>VLOOKUP($A24,'Return Data'!$B$7:$R$2843,17,0)</f>
        <v>10.4878</v>
      </c>
      <c r="O24" s="66">
        <f t="shared" si="8"/>
        <v>7</v>
      </c>
      <c r="P24" s="65">
        <f>VLOOKUP($A24,'Return Data'!$B$7:$R$2843,14,0)</f>
        <v>10.289899999999999</v>
      </c>
      <c r="Q24" s="66">
        <f t="shared" si="9"/>
        <v>3</v>
      </c>
      <c r="R24" s="65">
        <f>VLOOKUP($A24,'Return Data'!$B$7:$R$2843,16,0)</f>
        <v>9.7202000000000002</v>
      </c>
      <c r="S24" s="67">
        <f t="shared" si="4"/>
        <v>2</v>
      </c>
    </row>
    <row r="25" spans="1:19" x14ac:dyDescent="0.3">
      <c r="A25" s="82" t="s">
        <v>71</v>
      </c>
      <c r="B25" s="64">
        <f>VLOOKUP($A25,'Return Data'!$B$7:$R$2843,3,0)</f>
        <v>44321</v>
      </c>
      <c r="C25" s="65">
        <f>VLOOKUP($A25,'Return Data'!$B$7:$R$2843,4,0)</f>
        <v>24.726500000000001</v>
      </c>
      <c r="D25" s="65">
        <f>VLOOKUP($A25,'Return Data'!$B$7:$R$2843,9,0)</f>
        <v>6.5846</v>
      </c>
      <c r="E25" s="66">
        <f t="shared" si="0"/>
        <v>23</v>
      </c>
      <c r="F25" s="65">
        <f>VLOOKUP($A25,'Return Data'!$B$7:$R$2843,10,0)</f>
        <v>2.6911999999999998</v>
      </c>
      <c r="G25" s="66">
        <f t="shared" si="1"/>
        <v>25</v>
      </c>
      <c r="H25" s="65">
        <f>VLOOKUP($A25,'Return Data'!$B$7:$R$2843,11,0)</f>
        <v>0.84850000000000003</v>
      </c>
      <c r="I25" s="66">
        <f t="shared" si="2"/>
        <v>25</v>
      </c>
      <c r="J25" s="65">
        <f>VLOOKUP($A25,'Return Data'!$B$7:$R$2843,12,0)</f>
        <v>2.4849999999999999</v>
      </c>
      <c r="K25" s="66">
        <f t="shared" si="3"/>
        <v>22</v>
      </c>
      <c r="L25" s="65">
        <f>VLOOKUP($A25,'Return Data'!$B$7:$R$2843,13,0)</f>
        <v>5.2683999999999997</v>
      </c>
      <c r="M25" s="66">
        <f t="shared" si="5"/>
        <v>21</v>
      </c>
      <c r="N25" s="65">
        <f>VLOOKUP($A25,'Return Data'!$B$7:$R$2843,17,0)</f>
        <v>9.2394999999999996</v>
      </c>
      <c r="O25" s="66">
        <f t="shared" si="8"/>
        <v>12</v>
      </c>
      <c r="P25" s="65">
        <f>VLOOKUP($A25,'Return Data'!$B$7:$R$2843,14,0)</f>
        <v>8.9174000000000007</v>
      </c>
      <c r="Q25" s="66">
        <f t="shared" si="9"/>
        <v>9</v>
      </c>
      <c r="R25" s="65">
        <f>VLOOKUP($A25,'Return Data'!$B$7:$R$2843,16,0)</f>
        <v>8.9764999999999997</v>
      </c>
      <c r="S25" s="67">
        <f t="shared" si="4"/>
        <v>7</v>
      </c>
    </row>
    <row r="26" spans="1:19" x14ac:dyDescent="0.3">
      <c r="A26" s="82" t="s">
        <v>72</v>
      </c>
      <c r="B26" s="64">
        <f>VLOOKUP($A26,'Return Data'!$B$7:$R$2843,3,0)</f>
        <v>44321</v>
      </c>
      <c r="C26" s="65">
        <f>VLOOKUP($A26,'Return Data'!$B$7:$R$2843,4,0)</f>
        <v>13.9541</v>
      </c>
      <c r="D26" s="65">
        <f>VLOOKUP($A26,'Return Data'!$B$7:$R$2843,9,0)</f>
        <v>8.7643000000000004</v>
      </c>
      <c r="E26" s="66">
        <f t="shared" si="0"/>
        <v>16</v>
      </c>
      <c r="F26" s="65">
        <f>VLOOKUP($A26,'Return Data'!$B$7:$R$2843,10,0)</f>
        <v>6.3449999999999998</v>
      </c>
      <c r="G26" s="66">
        <f t="shared" si="1"/>
        <v>13</v>
      </c>
      <c r="H26" s="65">
        <f>VLOOKUP($A26,'Return Data'!$B$7:$R$2843,11,0)</f>
        <v>2.9664999999999999</v>
      </c>
      <c r="I26" s="66">
        <f t="shared" si="2"/>
        <v>14</v>
      </c>
      <c r="J26" s="65">
        <f>VLOOKUP($A26,'Return Data'!$B$7:$R$2843,12,0)</f>
        <v>3.2545000000000002</v>
      </c>
      <c r="K26" s="66">
        <f t="shared" si="3"/>
        <v>16</v>
      </c>
      <c r="L26" s="65">
        <f>VLOOKUP($A26,'Return Data'!$B$7:$R$2843,13,0)</f>
        <v>4.6858000000000004</v>
      </c>
      <c r="M26" s="66">
        <f t="shared" si="5"/>
        <v>24</v>
      </c>
      <c r="N26" s="65">
        <f>VLOOKUP($A26,'Return Data'!$B$7:$R$2843,17,0)</f>
        <v>10.7277</v>
      </c>
      <c r="O26" s="66">
        <f t="shared" si="8"/>
        <v>6</v>
      </c>
      <c r="P26" s="65">
        <f>VLOOKUP($A26,'Return Data'!$B$7:$R$2843,14,0)</f>
        <v>9.9185999999999996</v>
      </c>
      <c r="Q26" s="66">
        <f t="shared" si="9"/>
        <v>7</v>
      </c>
      <c r="R26" s="65">
        <f>VLOOKUP($A26,'Return Data'!$B$7:$R$2843,16,0)</f>
        <v>8.4277999999999995</v>
      </c>
      <c r="S26" s="67">
        <f t="shared" si="4"/>
        <v>15</v>
      </c>
    </row>
    <row r="27" spans="1:19" x14ac:dyDescent="0.3">
      <c r="A27" s="82" t="s">
        <v>73</v>
      </c>
      <c r="B27" s="64">
        <f>VLOOKUP($A27,'Return Data'!$B$7:$R$2843,3,0)</f>
        <v>44321</v>
      </c>
      <c r="C27" s="65">
        <f>VLOOKUP($A27,'Return Data'!$B$7:$R$2843,4,0)</f>
        <v>30.677600000000002</v>
      </c>
      <c r="D27" s="65">
        <f>VLOOKUP($A27,'Return Data'!$B$7:$R$2843,9,0)</f>
        <v>11.809200000000001</v>
      </c>
      <c r="E27" s="66">
        <f t="shared" si="0"/>
        <v>5</v>
      </c>
      <c r="F27" s="65">
        <f>VLOOKUP($A27,'Return Data'!$B$7:$R$2843,10,0)</f>
        <v>5.7683</v>
      </c>
      <c r="G27" s="66">
        <f t="shared" si="1"/>
        <v>16</v>
      </c>
      <c r="H27" s="65">
        <f>VLOOKUP($A27,'Return Data'!$B$7:$R$2843,11,0)</f>
        <v>1.6635</v>
      </c>
      <c r="I27" s="66">
        <f t="shared" si="2"/>
        <v>21</v>
      </c>
      <c r="J27" s="65">
        <f>VLOOKUP($A27,'Return Data'!$B$7:$R$2843,12,0)</f>
        <v>2.8637000000000001</v>
      </c>
      <c r="K27" s="66">
        <f t="shared" si="3"/>
        <v>20</v>
      </c>
      <c r="L27" s="65">
        <f>VLOOKUP($A27,'Return Data'!$B$7:$R$2843,13,0)</f>
        <v>5.4607999999999999</v>
      </c>
      <c r="M27" s="66">
        <f t="shared" si="5"/>
        <v>19</v>
      </c>
      <c r="N27" s="65">
        <f>VLOOKUP($A27,'Return Data'!$B$7:$R$2843,17,0)</f>
        <v>9.4847999999999999</v>
      </c>
      <c r="O27" s="66">
        <f t="shared" si="8"/>
        <v>11</v>
      </c>
      <c r="P27" s="65">
        <f>VLOOKUP($A27,'Return Data'!$B$7:$R$2843,14,0)</f>
        <v>8.7772000000000006</v>
      </c>
      <c r="Q27" s="66">
        <f t="shared" si="9"/>
        <v>11</v>
      </c>
      <c r="R27" s="65">
        <f>VLOOKUP($A27,'Return Data'!$B$7:$R$2843,16,0)</f>
        <v>8.6160999999999994</v>
      </c>
      <c r="S27" s="67">
        <f t="shared" si="4"/>
        <v>13</v>
      </c>
    </row>
    <row r="28" spans="1:19" x14ac:dyDescent="0.3">
      <c r="A28" s="82" t="s">
        <v>74</v>
      </c>
      <c r="B28" s="64">
        <f>VLOOKUP($A28,'Return Data'!$B$7:$R$2843,3,0)</f>
        <v>44321</v>
      </c>
      <c r="C28" s="65">
        <f>VLOOKUP($A28,'Return Data'!$B$7:$R$2843,4,0)</f>
        <v>2261.8816999999999</v>
      </c>
      <c r="D28" s="65">
        <f>VLOOKUP($A28,'Return Data'!$B$7:$R$2843,9,0)</f>
        <v>10.565</v>
      </c>
      <c r="E28" s="66">
        <f t="shared" si="0"/>
        <v>8</v>
      </c>
      <c r="F28" s="65">
        <f>VLOOKUP($A28,'Return Data'!$B$7:$R$2843,10,0)</f>
        <v>6.3856000000000002</v>
      </c>
      <c r="G28" s="66">
        <f t="shared" si="1"/>
        <v>12</v>
      </c>
      <c r="H28" s="65">
        <f>VLOOKUP($A28,'Return Data'!$B$7:$R$2843,11,0)</f>
        <v>3.0026999999999999</v>
      </c>
      <c r="I28" s="66">
        <f t="shared" si="2"/>
        <v>12</v>
      </c>
      <c r="J28" s="65">
        <f>VLOOKUP($A28,'Return Data'!$B$7:$R$2843,12,0)</f>
        <v>4.2716000000000003</v>
      </c>
      <c r="K28" s="66">
        <f t="shared" si="3"/>
        <v>12</v>
      </c>
      <c r="L28" s="65">
        <f>VLOOKUP($A28,'Return Data'!$B$7:$R$2843,13,0)</f>
        <v>6.1247999999999996</v>
      </c>
      <c r="M28" s="66">
        <f t="shared" si="5"/>
        <v>12</v>
      </c>
      <c r="N28" s="65">
        <f>VLOOKUP($A28,'Return Data'!$B$7:$R$2843,17,0)</f>
        <v>9.6255000000000006</v>
      </c>
      <c r="O28" s="66">
        <f t="shared" si="8"/>
        <v>8</v>
      </c>
      <c r="P28" s="65">
        <f>VLOOKUP($A28,'Return Data'!$B$7:$R$2843,14,0)</f>
        <v>9.4662000000000006</v>
      </c>
      <c r="Q28" s="66">
        <f t="shared" si="9"/>
        <v>8</v>
      </c>
      <c r="R28" s="65">
        <f>VLOOKUP($A28,'Return Data'!$B$7:$R$2843,16,0)</f>
        <v>9.0892999999999997</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44321</v>
      </c>
      <c r="C30" s="65">
        <f>VLOOKUP($A30,'Return Data'!$B$7:$R$2843,4,0)</f>
        <v>16.503699999999998</v>
      </c>
      <c r="D30" s="65">
        <f>VLOOKUP($A30,'Return Data'!$B$7:$R$2843,9,0)</f>
        <v>7.9470999999999998</v>
      </c>
      <c r="E30" s="66">
        <f t="shared" si="0"/>
        <v>20</v>
      </c>
      <c r="F30" s="65">
        <f>VLOOKUP($A30,'Return Data'!$B$7:$R$2843,10,0)</f>
        <v>5.9343000000000004</v>
      </c>
      <c r="G30" s="66">
        <f t="shared" si="1"/>
        <v>15</v>
      </c>
      <c r="H30" s="65">
        <f>VLOOKUP($A30,'Return Data'!$B$7:$R$2843,11,0)</f>
        <v>3.6840999999999999</v>
      </c>
      <c r="I30" s="66">
        <f t="shared" si="2"/>
        <v>10</v>
      </c>
      <c r="J30" s="65">
        <f>VLOOKUP($A30,'Return Data'!$B$7:$R$2843,12,0)</f>
        <v>4.9656000000000002</v>
      </c>
      <c r="K30" s="66">
        <f t="shared" si="3"/>
        <v>8</v>
      </c>
      <c r="L30" s="65">
        <f>VLOOKUP($A30,'Return Data'!$B$7:$R$2843,13,0)</f>
        <v>5.1111000000000004</v>
      </c>
      <c r="M30" s="66">
        <f t="shared" si="5"/>
        <v>22</v>
      </c>
      <c r="N30" s="65">
        <f>VLOOKUP($A30,'Return Data'!$B$7:$R$2843,17,0)</f>
        <v>9.5607000000000006</v>
      </c>
      <c r="O30" s="66">
        <f t="shared" si="8"/>
        <v>10</v>
      </c>
      <c r="P30" s="65">
        <f>VLOOKUP($A30,'Return Data'!$B$7:$R$2843,14,0)</f>
        <v>8.7761999999999993</v>
      </c>
      <c r="Q30" s="66">
        <f t="shared" si="9"/>
        <v>12</v>
      </c>
      <c r="R30" s="65">
        <f>VLOOKUP($A30,'Return Data'!$B$7:$R$2843,16,0)</f>
        <v>8.7584999999999997</v>
      </c>
      <c r="S30" s="67">
        <f t="shared" si="4"/>
        <v>10</v>
      </c>
    </row>
    <row r="31" spans="1:19" x14ac:dyDescent="0.3">
      <c r="A31" s="82" t="s">
        <v>78</v>
      </c>
      <c r="B31" s="64">
        <f>VLOOKUP($A31,'Return Data'!$B$7:$R$2843,3,0)</f>
        <v>44321</v>
      </c>
      <c r="C31" s="65">
        <f>VLOOKUP($A31,'Return Data'!$B$7:$R$2843,4,0)</f>
        <v>29.392099999999999</v>
      </c>
      <c r="D31" s="65">
        <f>VLOOKUP($A31,'Return Data'!$B$7:$R$2843,9,0)</f>
        <v>5.3048999999999999</v>
      </c>
      <c r="E31" s="66">
        <f t="shared" si="0"/>
        <v>25</v>
      </c>
      <c r="F31" s="65">
        <f>VLOOKUP($A31,'Return Data'!$B$7:$R$2843,10,0)</f>
        <v>4.9981999999999998</v>
      </c>
      <c r="G31" s="66">
        <f t="shared" si="1"/>
        <v>20</v>
      </c>
      <c r="H31" s="65">
        <f>VLOOKUP($A31,'Return Data'!$B$7:$R$2843,11,0)</f>
        <v>1.8179000000000001</v>
      </c>
      <c r="I31" s="66">
        <f t="shared" si="2"/>
        <v>19</v>
      </c>
      <c r="J31" s="65">
        <f>VLOOKUP($A31,'Return Data'!$B$7:$R$2843,12,0)</f>
        <v>3.2065000000000001</v>
      </c>
      <c r="K31" s="66">
        <f t="shared" si="3"/>
        <v>17</v>
      </c>
      <c r="L31" s="65">
        <f>VLOOKUP($A31,'Return Data'!$B$7:$R$2843,13,0)</f>
        <v>5.2694999999999999</v>
      </c>
      <c r="M31" s="66">
        <f t="shared" si="5"/>
        <v>20</v>
      </c>
      <c r="N31" s="65">
        <f>VLOOKUP($A31,'Return Data'!$B$7:$R$2843,17,0)</f>
        <v>10.919499999999999</v>
      </c>
      <c r="O31" s="66">
        <f t="shared" si="8"/>
        <v>4</v>
      </c>
      <c r="P31" s="65">
        <f>VLOOKUP($A31,'Return Data'!$B$7:$R$2843,14,0)</f>
        <v>10.073700000000001</v>
      </c>
      <c r="Q31" s="66">
        <f t="shared" si="9"/>
        <v>5</v>
      </c>
      <c r="R31" s="65">
        <f>VLOOKUP($A31,'Return Data'!$B$7:$R$2843,16,0)</f>
        <v>8.9572000000000003</v>
      </c>
      <c r="S31" s="67">
        <f t="shared" si="4"/>
        <v>9</v>
      </c>
    </row>
    <row r="32" spans="1:19" x14ac:dyDescent="0.3">
      <c r="A32" s="82" t="s">
        <v>79</v>
      </c>
      <c r="B32" s="64">
        <f>VLOOKUP($A32,'Return Data'!$B$7:$R$2843,3,0)</f>
        <v>44321</v>
      </c>
      <c r="C32" s="65">
        <f>VLOOKUP($A32,'Return Data'!$B$7:$R$2843,4,0)</f>
        <v>35.274799999999999</v>
      </c>
      <c r="D32" s="65">
        <f>VLOOKUP($A32,'Return Data'!$B$7:$R$2843,9,0)</f>
        <v>8.2576999999999998</v>
      </c>
      <c r="E32" s="66">
        <f t="shared" si="0"/>
        <v>17</v>
      </c>
      <c r="F32" s="65">
        <f>VLOOKUP($A32,'Return Data'!$B$7:$R$2843,10,0)</f>
        <v>7.5420999999999996</v>
      </c>
      <c r="G32" s="66">
        <f t="shared" si="1"/>
        <v>7</v>
      </c>
      <c r="H32" s="65">
        <f>VLOOKUP($A32,'Return Data'!$B$7:$R$2843,11,0)</f>
        <v>4.2316000000000003</v>
      </c>
      <c r="I32" s="66">
        <f t="shared" si="2"/>
        <v>8</v>
      </c>
      <c r="J32" s="65">
        <f>VLOOKUP($A32,'Return Data'!$B$7:$R$2843,12,0)</f>
        <v>4.6353999999999997</v>
      </c>
      <c r="K32" s="66">
        <f t="shared" si="3"/>
        <v>10</v>
      </c>
      <c r="L32" s="65">
        <f>VLOOKUP($A32,'Return Data'!$B$7:$R$2843,13,0)</f>
        <v>7.6120999999999999</v>
      </c>
      <c r="M32" s="66">
        <f t="shared" si="5"/>
        <v>8</v>
      </c>
      <c r="N32" s="65">
        <f>VLOOKUP($A32,'Return Data'!$B$7:$R$2843,17,0)</f>
        <v>8.6389999999999993</v>
      </c>
      <c r="O32" s="66">
        <f t="shared" si="8"/>
        <v>15</v>
      </c>
      <c r="P32" s="65">
        <f>VLOOKUP($A32,'Return Data'!$B$7:$R$2843,14,0)</f>
        <v>8.3414000000000001</v>
      </c>
      <c r="Q32" s="66">
        <f t="shared" si="9"/>
        <v>14</v>
      </c>
      <c r="R32" s="65">
        <f>VLOOKUP($A32,'Return Data'!$B$7:$R$2843,16,0)</f>
        <v>9.2337000000000007</v>
      </c>
      <c r="S32" s="67">
        <f t="shared" si="4"/>
        <v>5</v>
      </c>
    </row>
    <row r="33" spans="1:19" x14ac:dyDescent="0.3">
      <c r="A33" s="82" t="s">
        <v>80</v>
      </c>
      <c r="B33" s="64">
        <f>VLOOKUP($A33,'Return Data'!$B$7:$R$2843,3,0)</f>
        <v>44321</v>
      </c>
      <c r="C33" s="65">
        <f>VLOOKUP($A33,'Return Data'!$B$7:$R$2843,4,0)</f>
        <v>19.780100000000001</v>
      </c>
      <c r="D33" s="65">
        <f>VLOOKUP($A33,'Return Data'!$B$7:$R$2843,9,0)</f>
        <v>9.4718</v>
      </c>
      <c r="E33" s="66">
        <f t="shared" si="0"/>
        <v>12</v>
      </c>
      <c r="F33" s="65">
        <f>VLOOKUP($A33,'Return Data'!$B$7:$R$2843,10,0)</f>
        <v>5.6200999999999999</v>
      </c>
      <c r="G33" s="66">
        <f t="shared" si="1"/>
        <v>17</v>
      </c>
      <c r="H33" s="65">
        <f>VLOOKUP($A33,'Return Data'!$B$7:$R$2843,11,0)</f>
        <v>1.0947</v>
      </c>
      <c r="I33" s="66">
        <f t="shared" si="2"/>
        <v>24</v>
      </c>
      <c r="J33" s="65">
        <f>VLOOKUP($A33,'Return Data'!$B$7:$R$2843,12,0)</f>
        <v>2.3188</v>
      </c>
      <c r="K33" s="66">
        <f t="shared" si="3"/>
        <v>24</v>
      </c>
      <c r="L33" s="65">
        <f>VLOOKUP($A33,'Return Data'!$B$7:$R$2843,13,0)</f>
        <v>5.5157999999999996</v>
      </c>
      <c r="M33" s="66">
        <f t="shared" si="5"/>
        <v>17</v>
      </c>
      <c r="N33" s="65">
        <f>VLOOKUP($A33,'Return Data'!$B$7:$R$2843,17,0)</f>
        <v>9.5914999999999999</v>
      </c>
      <c r="O33" s="66">
        <f t="shared" si="8"/>
        <v>9</v>
      </c>
      <c r="P33" s="65">
        <f>VLOOKUP($A33,'Return Data'!$B$7:$R$2843,14,0)</f>
        <v>8.5812000000000008</v>
      </c>
      <c r="Q33" s="66">
        <f t="shared" si="9"/>
        <v>13</v>
      </c>
      <c r="R33" s="65">
        <f>VLOOKUP($A33,'Return Data'!$B$7:$R$2843,16,0)</f>
        <v>7.4862000000000002</v>
      </c>
      <c r="S33" s="67">
        <f t="shared" si="4"/>
        <v>23</v>
      </c>
    </row>
    <row r="34" spans="1:19" x14ac:dyDescent="0.3">
      <c r="A34" s="82" t="s">
        <v>363</v>
      </c>
      <c r="B34" s="64">
        <f>VLOOKUP($A34,'Return Data'!$B$7:$R$2843,3,0)</f>
        <v>44321</v>
      </c>
      <c r="C34" s="65">
        <f>VLOOKUP($A34,'Return Data'!$B$7:$R$2843,4,0)</f>
        <v>0.3165</v>
      </c>
      <c r="D34" s="65">
        <f>VLOOKUP($A34,'Return Data'!$B$7:$R$2843,9,0)</f>
        <v>11.251099999999999</v>
      </c>
      <c r="E34" s="66">
        <f t="shared" si="0"/>
        <v>7</v>
      </c>
      <c r="F34" s="65">
        <f>VLOOKUP($A34,'Return Data'!$B$7:$R$2843,10,0)</f>
        <v>11.4549</v>
      </c>
      <c r="G34" s="66">
        <f t="shared" si="1"/>
        <v>2</v>
      </c>
      <c r="H34" s="65">
        <f>VLOOKUP($A34,'Return Data'!$B$7:$R$2843,11,0)</f>
        <v>-41.052100000000003</v>
      </c>
      <c r="I34" s="66">
        <f t="shared" si="2"/>
        <v>27</v>
      </c>
      <c r="J34" s="65"/>
      <c r="K34" s="66"/>
      <c r="L34" s="65"/>
      <c r="M34" s="66"/>
      <c r="N34" s="65"/>
      <c r="O34" s="66"/>
      <c r="P34" s="65"/>
      <c r="Q34" s="66"/>
      <c r="R34" s="65">
        <f>VLOOKUP($A34,'Return Data'!$B$7:$R$2843,16,0)</f>
        <v>-12.773199999999999</v>
      </c>
      <c r="S34" s="67">
        <f t="shared" si="4"/>
        <v>26</v>
      </c>
    </row>
    <row r="35" spans="1:19" x14ac:dyDescent="0.3">
      <c r="A35" s="82" t="s">
        <v>81</v>
      </c>
      <c r="B35" s="64">
        <f>VLOOKUP($A35,'Return Data'!$B$7:$R$2843,3,0)</f>
        <v>44321</v>
      </c>
      <c r="C35" s="65">
        <f>VLOOKUP($A35,'Return Data'!$B$7:$R$2843,4,0)</f>
        <v>22.279599999999999</v>
      </c>
      <c r="D35" s="65">
        <f>VLOOKUP($A35,'Return Data'!$B$7:$R$2843,9,0)</f>
        <v>6.3898999999999999</v>
      </c>
      <c r="E35" s="66">
        <f t="shared" si="0"/>
        <v>24</v>
      </c>
      <c r="F35" s="65">
        <f>VLOOKUP($A35,'Return Data'!$B$7:$R$2843,10,0)</f>
        <v>4.0092999999999996</v>
      </c>
      <c r="G35" s="66">
        <f t="shared" si="1"/>
        <v>23</v>
      </c>
      <c r="H35" s="65">
        <f>VLOOKUP($A35,'Return Data'!$B$7:$R$2843,11,0)</f>
        <v>1.671</v>
      </c>
      <c r="I35" s="66">
        <f t="shared" si="2"/>
        <v>20</v>
      </c>
      <c r="J35" s="65">
        <f>VLOOKUP($A35,'Return Data'!$B$7:$R$2843,12,0)</f>
        <v>1.8847</v>
      </c>
      <c r="K35" s="66">
        <f>RANK(J35,J$8:J$35,0)</f>
        <v>25</v>
      </c>
      <c r="L35" s="65">
        <f>VLOOKUP($A35,'Return Data'!$B$7:$R$2843,13,0)</f>
        <v>5.5075000000000003</v>
      </c>
      <c r="M35" s="66">
        <f>RANK(L35,L$8:L$35,0)</f>
        <v>18</v>
      </c>
      <c r="N35" s="65">
        <f>VLOOKUP($A35,'Return Data'!$B$7:$R$2843,17,0)</f>
        <v>3.2997000000000001</v>
      </c>
      <c r="O35" s="66">
        <f>RANK(N35,N$8:N$35,0)</f>
        <v>24</v>
      </c>
      <c r="P35" s="65">
        <f>VLOOKUP($A35,'Return Data'!$B$7:$R$2843,14,0)</f>
        <v>2.5061</v>
      </c>
      <c r="Q35" s="66">
        <f>RANK(P35,P$8:P$35,0)</f>
        <v>24</v>
      </c>
      <c r="R35" s="65">
        <f>VLOOKUP($A35,'Return Data'!$B$7:$R$2843,16,0)</f>
        <v>7.1416000000000004</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9.323074074074075</v>
      </c>
      <c r="E37" s="88"/>
      <c r="F37" s="89">
        <f>AVERAGE(F8:F35)</f>
        <v>6.4658148148148156</v>
      </c>
      <c r="G37" s="88"/>
      <c r="H37" s="89">
        <f>AVERAGE(H8:H35)</f>
        <v>2.0600481481481485</v>
      </c>
      <c r="I37" s="88"/>
      <c r="J37" s="89">
        <f>AVERAGE(J8:J35)</f>
        <v>4.2951846153846143</v>
      </c>
      <c r="K37" s="88"/>
      <c r="L37" s="89">
        <f>AVERAGE(L8:L35)</f>
        <v>6.8087960000000001</v>
      </c>
      <c r="M37" s="88"/>
      <c r="N37" s="89">
        <f>AVERAGE(N8:N35)</f>
        <v>8.6287833333333328</v>
      </c>
      <c r="O37" s="88"/>
      <c r="P37" s="89">
        <f>AVERAGE(P8:P35)</f>
        <v>8.2499958333333314</v>
      </c>
      <c r="Q37" s="88"/>
      <c r="R37" s="89">
        <f>AVERAGE(R8:R35)</f>
        <v>6.7794925925925913</v>
      </c>
      <c r="S37" s="90"/>
    </row>
    <row r="38" spans="1:19" x14ac:dyDescent="0.3">
      <c r="A38" s="87" t="s">
        <v>28</v>
      </c>
      <c r="B38" s="88"/>
      <c r="C38" s="88"/>
      <c r="D38" s="89">
        <f>MIN(D8:D35)</f>
        <v>0</v>
      </c>
      <c r="E38" s="88"/>
      <c r="F38" s="89">
        <f>MIN(F8:F35)</f>
        <v>0</v>
      </c>
      <c r="G38" s="88"/>
      <c r="H38" s="89">
        <f>MIN(H8:H35)</f>
        <v>-41.052100000000003</v>
      </c>
      <c r="I38" s="88"/>
      <c r="J38" s="89">
        <f>MIN(J8:J35)</f>
        <v>0</v>
      </c>
      <c r="K38" s="88"/>
      <c r="L38" s="89">
        <f>MIN(L8:L35)</f>
        <v>4.6116999999999999</v>
      </c>
      <c r="M38" s="88"/>
      <c r="N38" s="89">
        <f>MIN(N8:N35)</f>
        <v>3.2997000000000001</v>
      </c>
      <c r="O38" s="88"/>
      <c r="P38" s="89">
        <f>MIN(P8:P35)</f>
        <v>2.5061</v>
      </c>
      <c r="Q38" s="88"/>
      <c r="R38" s="89">
        <f>MIN(R8:R35)</f>
        <v>-17.264700000000001</v>
      </c>
      <c r="S38" s="90"/>
    </row>
    <row r="39" spans="1:19" ht="15" thickBot="1" x14ac:dyDescent="0.35">
      <c r="A39" s="91" t="s">
        <v>29</v>
      </c>
      <c r="B39" s="92"/>
      <c r="C39" s="92"/>
      <c r="D39" s="93">
        <f>MAX(D8:D35)</f>
        <v>21.630099999999999</v>
      </c>
      <c r="E39" s="92"/>
      <c r="F39" s="93">
        <f>MAX(F8:F35)</f>
        <v>19.587</v>
      </c>
      <c r="G39" s="92"/>
      <c r="H39" s="93">
        <f>MAX(H8:H35)</f>
        <v>17.674499999999998</v>
      </c>
      <c r="I39" s="92"/>
      <c r="J39" s="93">
        <f>MAX(J8:J35)</f>
        <v>13.100899999999999</v>
      </c>
      <c r="K39" s="92"/>
      <c r="L39" s="93">
        <f>MAX(L8:L35)</f>
        <v>11.191800000000001</v>
      </c>
      <c r="M39" s="92"/>
      <c r="N39" s="93">
        <f>MAX(N8:N35)</f>
        <v>11.4741</v>
      </c>
      <c r="O39" s="92"/>
      <c r="P39" s="93">
        <f>MAX(P8:P35)</f>
        <v>10.776</v>
      </c>
      <c r="Q39" s="92"/>
      <c r="R39" s="93">
        <f>MAX(R8:R35)</f>
        <v>10.837</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44321</v>
      </c>
      <c r="C8" s="65">
        <f>VLOOKUP($A8,'Return Data'!$B$7:$R$2843,4,0)</f>
        <v>24.070399999999999</v>
      </c>
      <c r="D8" s="65">
        <f>VLOOKUP($A8,'Return Data'!$B$7:$R$2843,9,0)</f>
        <v>9.6647999999999996</v>
      </c>
      <c r="E8" s="66">
        <f t="shared" ref="E8:E39" si="0">RANK(D8,D$8:D$39,0)</f>
        <v>9</v>
      </c>
      <c r="F8" s="65">
        <f>VLOOKUP($A8,'Return Data'!$B$7:$R$2843,10,0)</f>
        <v>8.7103999999999999</v>
      </c>
      <c r="G8" s="66">
        <f t="shared" ref="G8:G39" si="1">RANK(F8,F$8:F$39,0)</f>
        <v>5</v>
      </c>
      <c r="H8" s="65">
        <f>VLOOKUP($A8,'Return Data'!$B$7:$R$2843,11,0)</f>
        <v>5.7622999999999998</v>
      </c>
      <c r="I8" s="66">
        <f t="shared" ref="I8:I39" si="2">RANK(H8,H$8:H$39,0)</f>
        <v>4</v>
      </c>
      <c r="J8" s="65">
        <f>VLOOKUP($A8,'Return Data'!$B$7:$R$2843,12,0)</f>
        <v>5.8818000000000001</v>
      </c>
      <c r="K8" s="66">
        <f t="shared" ref="K8:K37" si="3">RANK(J8,J$8:J$39,0)</f>
        <v>5</v>
      </c>
      <c r="L8" s="65">
        <f>VLOOKUP($A8,'Return Data'!$B$7:$R$2843,13,0)</f>
        <v>10.5694</v>
      </c>
      <c r="M8" s="66">
        <f>RANK(L8,L$8:L$39,0)</f>
        <v>2</v>
      </c>
      <c r="N8" s="65">
        <f>VLOOKUP($A8,'Return Data'!$B$7:$R$2843,17,0)</f>
        <v>5.0232999999999999</v>
      </c>
      <c r="O8" s="66">
        <f>RANK(N8,N$8:N$39,0)</f>
        <v>24</v>
      </c>
      <c r="P8" s="65">
        <f>VLOOKUP($A8,'Return Data'!$B$7:$R$2843,14,0)</f>
        <v>5.3456000000000001</v>
      </c>
      <c r="Q8" s="66">
        <f>RANK(P8,P$8:P$39,0)</f>
        <v>25</v>
      </c>
      <c r="R8" s="65">
        <f>VLOOKUP($A8,'Return Data'!$B$7:$R$2843,16,0)</f>
        <v>7.5410000000000004</v>
      </c>
      <c r="S8" s="67">
        <f t="shared" ref="S8:S39" si="4">RANK(R8,R$8:R$39,0)</f>
        <v>15</v>
      </c>
    </row>
    <row r="9" spans="1:19" x14ac:dyDescent="0.3">
      <c r="A9" s="82" t="s">
        <v>83</v>
      </c>
      <c r="B9" s="64">
        <f>VLOOKUP($A9,'Return Data'!$B$7:$R$2843,3,0)</f>
        <v>44321</v>
      </c>
      <c r="C9" s="65">
        <f>VLOOKUP($A9,'Return Data'!$B$7:$R$2843,4,0)</f>
        <v>34.801699999999997</v>
      </c>
      <c r="D9" s="65">
        <f>VLOOKUP($A9,'Return Data'!$B$7:$R$2843,9,0)</f>
        <v>9.6728000000000005</v>
      </c>
      <c r="E9" s="66">
        <f t="shared" si="0"/>
        <v>8</v>
      </c>
      <c r="F9" s="65">
        <f>VLOOKUP($A9,'Return Data'!$B$7:$R$2843,10,0)</f>
        <v>8.7228999999999992</v>
      </c>
      <c r="G9" s="66">
        <f t="shared" si="1"/>
        <v>4</v>
      </c>
      <c r="H9" s="65">
        <f>VLOOKUP($A9,'Return Data'!$B$7:$R$2843,11,0)</f>
        <v>5.7756999999999996</v>
      </c>
      <c r="I9" s="66">
        <f t="shared" si="2"/>
        <v>3</v>
      </c>
      <c r="J9" s="65">
        <f>VLOOKUP($A9,'Return Data'!$B$7:$R$2843,12,0)</f>
        <v>5.8935000000000004</v>
      </c>
      <c r="K9" s="66">
        <f t="shared" si="3"/>
        <v>4</v>
      </c>
      <c r="L9" s="65">
        <f>VLOOKUP($A9,'Return Data'!$B$7:$R$2843,13,0)</f>
        <v>10.5802</v>
      </c>
      <c r="M9" s="66">
        <f>RANK(L9,L$8:L$39,0)</f>
        <v>1</v>
      </c>
      <c r="N9" s="65">
        <f>VLOOKUP($A9,'Return Data'!$B$7:$R$2843,17,0)</f>
        <v>5.0305</v>
      </c>
      <c r="O9" s="66">
        <f>RANK(N9,N$8:N$39,0)</f>
        <v>23</v>
      </c>
      <c r="P9" s="65">
        <f>VLOOKUP($A9,'Return Data'!$B$7:$R$2843,14,0)</f>
        <v>5.3506999999999998</v>
      </c>
      <c r="Q9" s="66">
        <f>RANK(P9,P$8:P$39,0)</f>
        <v>24</v>
      </c>
      <c r="R9" s="65">
        <f>VLOOKUP($A9,'Return Data'!$B$7:$R$2843,16,0)</f>
        <v>7.7953000000000001</v>
      </c>
      <c r="S9" s="67">
        <f t="shared" si="4"/>
        <v>13</v>
      </c>
    </row>
    <row r="10" spans="1:19" x14ac:dyDescent="0.3">
      <c r="A10" s="82" t="s">
        <v>84</v>
      </c>
      <c r="B10" s="64">
        <f>VLOOKUP($A10,'Return Data'!$B$7:$R$2843,3,0)</f>
        <v>44321</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-17.260999999999999</v>
      </c>
      <c r="S10" s="67">
        <f t="shared" si="4"/>
        <v>30</v>
      </c>
    </row>
    <row r="11" spans="1:19" x14ac:dyDescent="0.3">
      <c r="A11" s="82" t="s">
        <v>85</v>
      </c>
      <c r="B11" s="64">
        <f>VLOOKUP($A11,'Return Data'!$B$7:$R$2843,3,0)</f>
        <v>44321</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-17.262599999999999</v>
      </c>
      <c r="S11" s="67">
        <f t="shared" si="4"/>
        <v>31</v>
      </c>
    </row>
    <row r="12" spans="1:19" x14ac:dyDescent="0.3">
      <c r="A12" s="82" t="s">
        <v>86</v>
      </c>
      <c r="B12" s="64">
        <f>VLOOKUP($A12,'Return Data'!$B$7:$R$2843,3,0)</f>
        <v>44321</v>
      </c>
      <c r="C12" s="65">
        <f>VLOOKUP($A12,'Return Data'!$B$7:$R$2843,4,0)</f>
        <v>23.2256</v>
      </c>
      <c r="D12" s="65">
        <f>VLOOKUP($A12,'Return Data'!$B$7:$R$2843,9,0)</f>
        <v>13.500999999999999</v>
      </c>
      <c r="E12" s="66">
        <f t="shared" si="0"/>
        <v>2</v>
      </c>
      <c r="F12" s="65">
        <f>VLOOKUP($A12,'Return Data'!$B$7:$R$2843,10,0)</f>
        <v>9.4311000000000007</v>
      </c>
      <c r="G12" s="66">
        <f t="shared" si="1"/>
        <v>3</v>
      </c>
      <c r="H12" s="65">
        <f>VLOOKUP($A12,'Return Data'!$B$7:$R$2843,11,0)</f>
        <v>2.7387000000000001</v>
      </c>
      <c r="I12" s="66">
        <f t="shared" si="2"/>
        <v>12</v>
      </c>
      <c r="J12" s="65">
        <f>VLOOKUP($A12,'Return Data'!$B$7:$R$2843,12,0)</f>
        <v>3.5122</v>
      </c>
      <c r="K12" s="66">
        <f t="shared" si="3"/>
        <v>16</v>
      </c>
      <c r="L12" s="65">
        <f>VLOOKUP($A12,'Return Data'!$B$7:$R$2843,13,0)</f>
        <v>8.0048999999999992</v>
      </c>
      <c r="M12" s="66">
        <f t="shared" ref="M12:M37" si="5">RANK(L12,L$8:L$39,0)</f>
        <v>7</v>
      </c>
      <c r="N12" s="65">
        <f>VLOOKUP($A12,'Return Data'!$B$7:$R$2843,17,0)</f>
        <v>10.7752</v>
      </c>
      <c r="O12" s="66">
        <f t="shared" ref="O12:O25" si="6">RANK(N12,N$8:N$39,0)</f>
        <v>1</v>
      </c>
      <c r="P12" s="65">
        <f>VLOOKUP($A12,'Return Data'!$B$7:$R$2843,14,0)</f>
        <v>9.8051999999999992</v>
      </c>
      <c r="Q12" s="66">
        <f t="shared" ref="Q12:Q25" si="7">RANK(P12,P$8:P$39,0)</f>
        <v>2</v>
      </c>
      <c r="R12" s="65">
        <f>VLOOKUP($A12,'Return Data'!$B$7:$R$2843,16,0)</f>
        <v>8.7644000000000002</v>
      </c>
      <c r="S12" s="67">
        <f t="shared" si="4"/>
        <v>2</v>
      </c>
    </row>
    <row r="13" spans="1:19" x14ac:dyDescent="0.3">
      <c r="A13" s="82" t="s">
        <v>87</v>
      </c>
      <c r="B13" s="64">
        <f>VLOOKUP($A13,'Return Data'!$B$7:$R$2843,3,0)</f>
        <v>44321</v>
      </c>
      <c r="C13" s="65">
        <f>VLOOKUP($A13,'Return Data'!$B$7:$R$2843,4,0)</f>
        <v>18.407699999999998</v>
      </c>
      <c r="D13" s="65">
        <f>VLOOKUP($A13,'Return Data'!$B$7:$R$2843,9,0)</f>
        <v>7.0601000000000003</v>
      </c>
      <c r="E13" s="66">
        <f t="shared" si="0"/>
        <v>24</v>
      </c>
      <c r="F13" s="65">
        <f>VLOOKUP($A13,'Return Data'!$B$7:$R$2843,10,0)</f>
        <v>3.8205</v>
      </c>
      <c r="G13" s="66">
        <f t="shared" si="1"/>
        <v>23</v>
      </c>
      <c r="H13" s="65">
        <f>VLOOKUP($A13,'Return Data'!$B$7:$R$2843,11,0)</f>
        <v>7.4474</v>
      </c>
      <c r="I13" s="66">
        <f t="shared" si="2"/>
        <v>2</v>
      </c>
      <c r="J13" s="65">
        <f>VLOOKUP($A13,'Return Data'!$B$7:$R$2843,12,0)</f>
        <v>6.22</v>
      </c>
      <c r="K13" s="66">
        <f t="shared" si="3"/>
        <v>2</v>
      </c>
      <c r="L13" s="65">
        <f>VLOOKUP($A13,'Return Data'!$B$7:$R$2843,13,0)</f>
        <v>5.4833999999999996</v>
      </c>
      <c r="M13" s="66">
        <f t="shared" si="5"/>
        <v>14</v>
      </c>
      <c r="N13" s="65">
        <f>VLOOKUP($A13,'Return Data'!$B$7:$R$2843,17,0)</f>
        <v>3.1612</v>
      </c>
      <c r="O13" s="66">
        <f t="shared" si="6"/>
        <v>26</v>
      </c>
      <c r="P13" s="65">
        <f>VLOOKUP($A13,'Return Data'!$B$7:$R$2843,14,0)</f>
        <v>4.1031000000000004</v>
      </c>
      <c r="Q13" s="66">
        <f t="shared" si="7"/>
        <v>26</v>
      </c>
      <c r="R13" s="65">
        <f>VLOOKUP($A13,'Return Data'!$B$7:$R$2843,16,0)</f>
        <v>7.1363000000000003</v>
      </c>
      <c r="S13" s="67">
        <f t="shared" si="4"/>
        <v>19</v>
      </c>
    </row>
    <row r="14" spans="1:19" x14ac:dyDescent="0.3">
      <c r="A14" s="82" t="s">
        <v>88</v>
      </c>
      <c r="B14" s="64">
        <f>VLOOKUP($A14,'Return Data'!$B$7:$R$2843,3,0)</f>
        <v>44321</v>
      </c>
      <c r="C14" s="65">
        <f>VLOOKUP($A14,'Return Data'!$B$7:$R$2843,4,0)</f>
        <v>36.198399999999999</v>
      </c>
      <c r="D14" s="65">
        <f>VLOOKUP($A14,'Return Data'!$B$7:$R$2843,9,0)</f>
        <v>8.8260000000000005</v>
      </c>
      <c r="E14" s="66">
        <f t="shared" si="0"/>
        <v>13</v>
      </c>
      <c r="F14" s="65">
        <f>VLOOKUP($A14,'Return Data'!$B$7:$R$2843,10,0)</f>
        <v>5.2694000000000001</v>
      </c>
      <c r="G14" s="66">
        <f t="shared" si="1"/>
        <v>17</v>
      </c>
      <c r="H14" s="65">
        <f>VLOOKUP($A14,'Return Data'!$B$7:$R$2843,11,0)</f>
        <v>0.8155</v>
      </c>
      <c r="I14" s="66">
        <f t="shared" si="2"/>
        <v>25</v>
      </c>
      <c r="J14" s="65">
        <f>VLOOKUP($A14,'Return Data'!$B$7:$R$2843,12,0)</f>
        <v>2.1583999999999999</v>
      </c>
      <c r="K14" s="66">
        <f t="shared" si="3"/>
        <v>22</v>
      </c>
      <c r="L14" s="65">
        <f>VLOOKUP($A14,'Return Data'!$B$7:$R$2843,13,0)</f>
        <v>3.4131</v>
      </c>
      <c r="M14" s="66">
        <f t="shared" si="5"/>
        <v>28</v>
      </c>
      <c r="N14" s="65">
        <f>VLOOKUP($A14,'Return Data'!$B$7:$R$2843,17,0)</f>
        <v>7.3239000000000001</v>
      </c>
      <c r="O14" s="66">
        <f t="shared" si="6"/>
        <v>19</v>
      </c>
      <c r="P14" s="65">
        <f>VLOOKUP($A14,'Return Data'!$B$7:$R$2843,14,0)</f>
        <v>7.0465</v>
      </c>
      <c r="Q14" s="66">
        <f t="shared" si="7"/>
        <v>17</v>
      </c>
      <c r="R14" s="65">
        <f>VLOOKUP($A14,'Return Data'!$B$7:$R$2843,16,0)</f>
        <v>8.0452999999999992</v>
      </c>
      <c r="S14" s="67">
        <f t="shared" si="4"/>
        <v>11</v>
      </c>
    </row>
    <row r="15" spans="1:19" x14ac:dyDescent="0.3">
      <c r="A15" s="82" t="s">
        <v>89</v>
      </c>
      <c r="B15" s="64">
        <f>VLOOKUP($A15,'Return Data'!$B$7:$R$2843,3,0)</f>
        <v>44321</v>
      </c>
      <c r="C15" s="65">
        <f>VLOOKUP($A15,'Return Data'!$B$7:$R$2843,4,0)</f>
        <v>23.936599999999999</v>
      </c>
      <c r="D15" s="65">
        <f>VLOOKUP($A15,'Return Data'!$B$7:$R$2843,9,0)</f>
        <v>1.5165999999999999</v>
      </c>
      <c r="E15" s="66">
        <f t="shared" si="0"/>
        <v>29</v>
      </c>
      <c r="F15" s="65">
        <f>VLOOKUP($A15,'Return Data'!$B$7:$R$2843,10,0)</f>
        <v>1.2303999999999999</v>
      </c>
      <c r="G15" s="66">
        <f t="shared" si="1"/>
        <v>29</v>
      </c>
      <c r="H15" s="65">
        <f>VLOOKUP($A15,'Return Data'!$B$7:$R$2843,11,0)</f>
        <v>0.57540000000000002</v>
      </c>
      <c r="I15" s="66">
        <f t="shared" si="2"/>
        <v>27</v>
      </c>
      <c r="J15" s="65">
        <f>VLOOKUP($A15,'Return Data'!$B$7:$R$2843,12,0)</f>
        <v>1.4584999999999999</v>
      </c>
      <c r="K15" s="66">
        <f t="shared" si="3"/>
        <v>27</v>
      </c>
      <c r="L15" s="65">
        <f>VLOOKUP($A15,'Return Data'!$B$7:$R$2843,13,0)</f>
        <v>3.9154</v>
      </c>
      <c r="M15" s="66">
        <f t="shared" si="5"/>
        <v>26</v>
      </c>
      <c r="N15" s="65">
        <f>VLOOKUP($A15,'Return Data'!$B$7:$R$2843,17,0)</f>
        <v>8.0015999999999998</v>
      </c>
      <c r="O15" s="66">
        <f t="shared" si="6"/>
        <v>14</v>
      </c>
      <c r="P15" s="65">
        <f>VLOOKUP($A15,'Return Data'!$B$7:$R$2843,14,0)</f>
        <v>7.3361000000000001</v>
      </c>
      <c r="Q15" s="66">
        <f t="shared" si="7"/>
        <v>14</v>
      </c>
      <c r="R15" s="65">
        <f>VLOOKUP($A15,'Return Data'!$B$7:$R$2843,16,0)</f>
        <v>7.5823</v>
      </c>
      <c r="S15" s="67">
        <f t="shared" si="4"/>
        <v>14</v>
      </c>
    </row>
    <row r="16" spans="1:19" x14ac:dyDescent="0.3">
      <c r="A16" s="82" t="s">
        <v>90</v>
      </c>
      <c r="B16" s="64">
        <f>VLOOKUP($A16,'Return Data'!$B$7:$R$2843,3,0)</f>
        <v>44321</v>
      </c>
      <c r="C16" s="65">
        <f>VLOOKUP($A16,'Return Data'!$B$7:$R$2843,4,0)</f>
        <v>2631.6484999999998</v>
      </c>
      <c r="D16" s="65">
        <f>VLOOKUP($A16,'Return Data'!$B$7:$R$2843,9,0)</f>
        <v>11.1449</v>
      </c>
      <c r="E16" s="66">
        <f t="shared" si="0"/>
        <v>6</v>
      </c>
      <c r="F16" s="65">
        <f>VLOOKUP($A16,'Return Data'!$B$7:$R$2843,10,0)</f>
        <v>6.1752000000000002</v>
      </c>
      <c r="G16" s="66">
        <f t="shared" si="1"/>
        <v>9</v>
      </c>
      <c r="H16" s="65">
        <f>VLOOKUP($A16,'Return Data'!$B$7:$R$2843,11,0)</f>
        <v>1.4601999999999999</v>
      </c>
      <c r="I16" s="66">
        <f t="shared" si="2"/>
        <v>19</v>
      </c>
      <c r="J16" s="65">
        <f>VLOOKUP($A16,'Return Data'!$B$7:$R$2843,12,0)</f>
        <v>2.4388999999999998</v>
      </c>
      <c r="K16" s="66">
        <f t="shared" si="3"/>
        <v>18</v>
      </c>
      <c r="L16" s="65">
        <f>VLOOKUP($A16,'Return Data'!$B$7:$R$2843,13,0)</f>
        <v>4.9766000000000004</v>
      </c>
      <c r="M16" s="66">
        <f t="shared" si="5"/>
        <v>22</v>
      </c>
      <c r="N16" s="65">
        <f>VLOOKUP($A16,'Return Data'!$B$7:$R$2843,17,0)</f>
        <v>10.1005</v>
      </c>
      <c r="O16" s="66">
        <f t="shared" si="6"/>
        <v>5</v>
      </c>
      <c r="P16" s="65">
        <f>VLOOKUP($A16,'Return Data'!$B$7:$R$2843,14,0)</f>
        <v>9.5131999999999994</v>
      </c>
      <c r="Q16" s="66">
        <f t="shared" si="7"/>
        <v>4</v>
      </c>
      <c r="R16" s="65">
        <f>VLOOKUP($A16,'Return Data'!$B$7:$R$2843,16,0)</f>
        <v>7.1558999999999999</v>
      </c>
      <c r="S16" s="67">
        <f t="shared" si="4"/>
        <v>17</v>
      </c>
    </row>
    <row r="17" spans="1:19" x14ac:dyDescent="0.3">
      <c r="A17" s="82" t="s">
        <v>92</v>
      </c>
      <c r="B17" s="64">
        <f>VLOOKUP($A17,'Return Data'!$B$7:$R$2843,3,0)</f>
        <v>44321</v>
      </c>
      <c r="C17" s="65">
        <f>VLOOKUP($A17,'Return Data'!$B$7:$R$2843,4,0)</f>
        <v>71.945400000000006</v>
      </c>
      <c r="D17" s="65">
        <f>VLOOKUP($A17,'Return Data'!$B$7:$R$2843,9,0)</f>
        <v>21.629799999999999</v>
      </c>
      <c r="E17" s="66">
        <f t="shared" si="0"/>
        <v>1</v>
      </c>
      <c r="F17" s="65">
        <f>VLOOKUP($A17,'Return Data'!$B$7:$R$2843,10,0)</f>
        <v>19.258800000000001</v>
      </c>
      <c r="G17" s="66">
        <f t="shared" si="1"/>
        <v>1</v>
      </c>
      <c r="H17" s="65">
        <f>VLOOKUP($A17,'Return Data'!$B$7:$R$2843,11,0)</f>
        <v>17.065799999999999</v>
      </c>
      <c r="I17" s="66">
        <f t="shared" si="2"/>
        <v>1</v>
      </c>
      <c r="J17" s="65">
        <f>VLOOKUP($A17,'Return Data'!$B$7:$R$2843,12,0)</f>
        <v>12.398300000000001</v>
      </c>
      <c r="K17" s="66">
        <f t="shared" si="3"/>
        <v>1</v>
      </c>
      <c r="L17" s="65">
        <f>VLOOKUP($A17,'Return Data'!$B$7:$R$2843,13,0)</f>
        <v>10.407</v>
      </c>
      <c r="M17" s="66">
        <f t="shared" si="5"/>
        <v>3</v>
      </c>
      <c r="N17" s="65">
        <f>VLOOKUP($A17,'Return Data'!$B$7:$R$2843,17,0)</f>
        <v>3.8835999999999999</v>
      </c>
      <c r="O17" s="66">
        <f t="shared" si="6"/>
        <v>25</v>
      </c>
      <c r="P17" s="65">
        <f>VLOOKUP($A17,'Return Data'!$B$7:$R$2843,14,0)</f>
        <v>5.4474999999999998</v>
      </c>
      <c r="Q17" s="66">
        <f t="shared" si="7"/>
        <v>20</v>
      </c>
      <c r="R17" s="65">
        <f>VLOOKUP($A17,'Return Data'!$B$7:$R$2843,16,0)</f>
        <v>8.5018999999999991</v>
      </c>
      <c r="S17" s="67">
        <f t="shared" si="4"/>
        <v>5</v>
      </c>
    </row>
    <row r="18" spans="1:19" x14ac:dyDescent="0.3">
      <c r="A18" s="82" t="s">
        <v>93</v>
      </c>
      <c r="B18" s="64">
        <f>VLOOKUP($A18,'Return Data'!$B$7:$R$2843,3,0)</f>
        <v>44321</v>
      </c>
      <c r="C18" s="65">
        <f>VLOOKUP($A18,'Return Data'!$B$7:$R$2843,4,0)</f>
        <v>68.225800000000007</v>
      </c>
      <c r="D18" s="65">
        <f>VLOOKUP($A18,'Return Data'!$B$7:$R$2843,9,0)</f>
        <v>8.0853000000000002</v>
      </c>
      <c r="E18" s="66">
        <f t="shared" si="0"/>
        <v>16</v>
      </c>
      <c r="F18" s="65">
        <f>VLOOKUP($A18,'Return Data'!$B$7:$R$2843,10,0)</f>
        <v>3.1907000000000001</v>
      </c>
      <c r="G18" s="66">
        <f t="shared" si="1"/>
        <v>25</v>
      </c>
      <c r="H18" s="65">
        <f>VLOOKUP($A18,'Return Data'!$B$7:$R$2843,11,0)</f>
        <v>2.5004</v>
      </c>
      <c r="I18" s="66">
        <f t="shared" si="2"/>
        <v>13</v>
      </c>
      <c r="J18" s="65">
        <f>VLOOKUP($A18,'Return Data'!$B$7:$R$2843,12,0)</f>
        <v>3.6494</v>
      </c>
      <c r="K18" s="66">
        <f t="shared" si="3"/>
        <v>11</v>
      </c>
      <c r="L18" s="65">
        <f>VLOOKUP($A18,'Return Data'!$B$7:$R$2843,13,0)</f>
        <v>6.5075000000000003</v>
      </c>
      <c r="M18" s="66">
        <f t="shared" si="5"/>
        <v>9</v>
      </c>
      <c r="N18" s="65">
        <f>VLOOKUP($A18,'Return Data'!$B$7:$R$2843,17,0)</f>
        <v>7.4474</v>
      </c>
      <c r="O18" s="66">
        <f t="shared" si="6"/>
        <v>16</v>
      </c>
      <c r="P18" s="65">
        <f>VLOOKUP($A18,'Return Data'!$B$7:$R$2843,14,0)</f>
        <v>5.4058999999999999</v>
      </c>
      <c r="Q18" s="66">
        <f t="shared" si="7"/>
        <v>21</v>
      </c>
      <c r="R18" s="65">
        <f>VLOOKUP($A18,'Return Data'!$B$7:$R$2843,16,0)</f>
        <v>8.3169000000000004</v>
      </c>
      <c r="S18" s="67">
        <f t="shared" si="4"/>
        <v>7</v>
      </c>
    </row>
    <row r="19" spans="1:19" x14ac:dyDescent="0.3">
      <c r="A19" s="82" t="s">
        <v>94</v>
      </c>
      <c r="B19" s="64">
        <f>VLOOKUP($A19,'Return Data'!$B$7:$R$2843,3,0)</f>
        <v>44321</v>
      </c>
      <c r="C19" s="65">
        <f>VLOOKUP($A19,'Return Data'!$B$7:$R$2843,4,0)</f>
        <v>68.225800000000007</v>
      </c>
      <c r="D19" s="65">
        <f>VLOOKUP($A19,'Return Data'!$B$7:$R$2843,9,0)</f>
        <v>8.0853000000000002</v>
      </c>
      <c r="E19" s="66">
        <f t="shared" si="0"/>
        <v>16</v>
      </c>
      <c r="F19" s="65">
        <f>VLOOKUP($A19,'Return Data'!$B$7:$R$2843,10,0)</f>
        <v>3.1907000000000001</v>
      </c>
      <c r="G19" s="66">
        <f t="shared" si="1"/>
        <v>25</v>
      </c>
      <c r="H19" s="65">
        <f>VLOOKUP($A19,'Return Data'!$B$7:$R$2843,11,0)</f>
        <v>2.5004</v>
      </c>
      <c r="I19" s="66">
        <f t="shared" si="2"/>
        <v>13</v>
      </c>
      <c r="J19" s="65">
        <f>VLOOKUP($A19,'Return Data'!$B$7:$R$2843,12,0)</f>
        <v>3.6494</v>
      </c>
      <c r="K19" s="66">
        <f t="shared" si="3"/>
        <v>11</v>
      </c>
      <c r="L19" s="65">
        <f>VLOOKUP($A19,'Return Data'!$B$7:$R$2843,13,0)</f>
        <v>6.5075000000000003</v>
      </c>
      <c r="M19" s="66">
        <f t="shared" si="5"/>
        <v>9</v>
      </c>
      <c r="N19" s="65">
        <f>VLOOKUP($A19,'Return Data'!$B$7:$R$2843,17,0)</f>
        <v>7.4474</v>
      </c>
      <c r="O19" s="66">
        <f t="shared" si="6"/>
        <v>16</v>
      </c>
      <c r="P19" s="65">
        <f>VLOOKUP($A19,'Return Data'!$B$7:$R$2843,14,0)</f>
        <v>5.4058999999999999</v>
      </c>
      <c r="Q19" s="66">
        <f t="shared" si="7"/>
        <v>21</v>
      </c>
      <c r="R19" s="65">
        <f>VLOOKUP($A19,'Return Data'!$B$7:$R$2843,16,0)</f>
        <v>8.3169000000000004</v>
      </c>
      <c r="S19" s="67">
        <f t="shared" si="4"/>
        <v>7</v>
      </c>
    </row>
    <row r="20" spans="1:19" x14ac:dyDescent="0.3">
      <c r="A20" s="82" t="s">
        <v>95</v>
      </c>
      <c r="B20" s="64">
        <f>VLOOKUP($A20,'Return Data'!$B$7:$R$2843,3,0)</f>
        <v>44321</v>
      </c>
      <c r="C20" s="65">
        <f>VLOOKUP($A20,'Return Data'!$B$7:$R$2843,4,0)</f>
        <v>68.225800000000007</v>
      </c>
      <c r="D20" s="65">
        <f>VLOOKUP($A20,'Return Data'!$B$7:$R$2843,9,0)</f>
        <v>8.0853000000000002</v>
      </c>
      <c r="E20" s="66">
        <f t="shared" si="0"/>
        <v>16</v>
      </c>
      <c r="F20" s="65">
        <f>VLOOKUP($A20,'Return Data'!$B$7:$R$2843,10,0)</f>
        <v>3.1907000000000001</v>
      </c>
      <c r="G20" s="66">
        <f t="shared" si="1"/>
        <v>25</v>
      </c>
      <c r="H20" s="65">
        <f>VLOOKUP($A20,'Return Data'!$B$7:$R$2843,11,0)</f>
        <v>2.5004</v>
      </c>
      <c r="I20" s="66">
        <f t="shared" si="2"/>
        <v>13</v>
      </c>
      <c r="J20" s="65">
        <f>VLOOKUP($A20,'Return Data'!$B$7:$R$2843,12,0)</f>
        <v>3.6494</v>
      </c>
      <c r="K20" s="66">
        <f t="shared" si="3"/>
        <v>11</v>
      </c>
      <c r="L20" s="65">
        <f>VLOOKUP($A20,'Return Data'!$B$7:$R$2843,13,0)</f>
        <v>6.5075000000000003</v>
      </c>
      <c r="M20" s="66">
        <f t="shared" si="5"/>
        <v>9</v>
      </c>
      <c r="N20" s="65">
        <f>VLOOKUP($A20,'Return Data'!$B$7:$R$2843,17,0)</f>
        <v>7.4474</v>
      </c>
      <c r="O20" s="66">
        <f t="shared" si="6"/>
        <v>16</v>
      </c>
      <c r="P20" s="65">
        <f>VLOOKUP($A20,'Return Data'!$B$7:$R$2843,14,0)</f>
        <v>5.4058999999999999</v>
      </c>
      <c r="Q20" s="66">
        <f t="shared" si="7"/>
        <v>21</v>
      </c>
      <c r="R20" s="65">
        <f>VLOOKUP($A20,'Return Data'!$B$7:$R$2843,16,0)</f>
        <v>8.3169000000000004</v>
      </c>
      <c r="S20" s="67">
        <f t="shared" si="4"/>
        <v>7</v>
      </c>
    </row>
    <row r="21" spans="1:19" x14ac:dyDescent="0.3">
      <c r="A21" s="82" t="s">
        <v>96</v>
      </c>
      <c r="B21" s="64">
        <f>VLOOKUP($A21,'Return Data'!$B$7:$R$2843,3,0)</f>
        <v>44321</v>
      </c>
      <c r="C21" s="65">
        <f>VLOOKUP($A21,'Return Data'!$B$7:$R$2843,4,0)</f>
        <v>28.337800000000001</v>
      </c>
      <c r="D21" s="65">
        <f>VLOOKUP($A21,'Return Data'!$B$7:$R$2843,9,0)</f>
        <v>7.2081999999999997</v>
      </c>
      <c r="E21" s="66">
        <f t="shared" si="0"/>
        <v>23</v>
      </c>
      <c r="F21" s="65">
        <f>VLOOKUP($A21,'Return Data'!$B$7:$R$2843,10,0)</f>
        <v>4.4074</v>
      </c>
      <c r="G21" s="66">
        <f t="shared" si="1"/>
        <v>20</v>
      </c>
      <c r="H21" s="65">
        <f>VLOOKUP($A21,'Return Data'!$B$7:$R$2843,11,0)</f>
        <v>1.3504</v>
      </c>
      <c r="I21" s="66">
        <f t="shared" si="2"/>
        <v>20</v>
      </c>
      <c r="J21" s="65">
        <f>VLOOKUP($A21,'Return Data'!$B$7:$R$2843,12,0)</f>
        <v>2.1086999999999998</v>
      </c>
      <c r="K21" s="66">
        <f t="shared" si="3"/>
        <v>23</v>
      </c>
      <c r="L21" s="65">
        <f>VLOOKUP($A21,'Return Data'!$B$7:$R$2843,13,0)</f>
        <v>5.0080999999999998</v>
      </c>
      <c r="M21" s="66">
        <f t="shared" si="5"/>
        <v>19</v>
      </c>
      <c r="N21" s="65">
        <f>VLOOKUP($A21,'Return Data'!$B$7:$R$2843,17,0)</f>
        <v>8.1857000000000006</v>
      </c>
      <c r="O21" s="66">
        <f t="shared" si="6"/>
        <v>13</v>
      </c>
      <c r="P21" s="65">
        <f>VLOOKUP($A21,'Return Data'!$B$7:$R$2843,14,0)</f>
        <v>7.9465000000000003</v>
      </c>
      <c r="Q21" s="66">
        <f t="shared" si="7"/>
        <v>13</v>
      </c>
      <c r="R21" s="65">
        <f>VLOOKUP($A21,'Return Data'!$B$7:$R$2843,16,0)</f>
        <v>7.9648000000000003</v>
      </c>
      <c r="S21" s="67">
        <f t="shared" si="4"/>
        <v>12</v>
      </c>
    </row>
    <row r="22" spans="1:19" x14ac:dyDescent="0.3">
      <c r="A22" s="82" t="s">
        <v>97</v>
      </c>
      <c r="B22" s="64">
        <f>VLOOKUP($A22,'Return Data'!$B$7:$R$2843,3,0)</f>
        <v>44321</v>
      </c>
      <c r="C22" s="65">
        <f>VLOOKUP($A22,'Return Data'!$B$7:$R$2843,4,0)</f>
        <v>28.209</v>
      </c>
      <c r="D22" s="65">
        <f>VLOOKUP($A22,'Return Data'!$B$7:$R$2843,9,0)</f>
        <v>9.1735000000000007</v>
      </c>
      <c r="E22" s="66">
        <f t="shared" si="0"/>
        <v>11</v>
      </c>
      <c r="F22" s="65">
        <f>VLOOKUP($A22,'Return Data'!$B$7:$R$2843,10,0)</f>
        <v>6.8045</v>
      </c>
      <c r="G22" s="66">
        <f t="shared" si="1"/>
        <v>8</v>
      </c>
      <c r="H22" s="65">
        <f>VLOOKUP($A22,'Return Data'!$B$7:$R$2843,11,0)</f>
        <v>4.6094999999999997</v>
      </c>
      <c r="I22" s="66">
        <f t="shared" si="2"/>
        <v>7</v>
      </c>
      <c r="J22" s="65">
        <f>VLOOKUP($A22,'Return Data'!$B$7:$R$2843,12,0)</f>
        <v>5.5911</v>
      </c>
      <c r="K22" s="66">
        <f t="shared" si="3"/>
        <v>6</v>
      </c>
      <c r="L22" s="65">
        <f>VLOOKUP($A22,'Return Data'!$B$7:$R$2843,13,0)</f>
        <v>8.6470000000000002</v>
      </c>
      <c r="M22" s="66">
        <f t="shared" si="5"/>
        <v>4</v>
      </c>
      <c r="N22" s="65">
        <f>VLOOKUP($A22,'Return Data'!$B$7:$R$2843,17,0)</f>
        <v>10.3529</v>
      </c>
      <c r="O22" s="66">
        <f t="shared" si="6"/>
        <v>3</v>
      </c>
      <c r="P22" s="65">
        <f>VLOOKUP($A22,'Return Data'!$B$7:$R$2843,14,0)</f>
        <v>9.2683999999999997</v>
      </c>
      <c r="Q22" s="66">
        <f t="shared" si="7"/>
        <v>6</v>
      </c>
      <c r="R22" s="65">
        <f>VLOOKUP($A22,'Return Data'!$B$7:$R$2843,16,0)</f>
        <v>9.6155000000000008</v>
      </c>
      <c r="S22" s="67">
        <f t="shared" si="4"/>
        <v>1</v>
      </c>
    </row>
    <row r="23" spans="1:19" x14ac:dyDescent="0.3">
      <c r="A23" s="82" t="s">
        <v>98</v>
      </c>
      <c r="B23" s="64">
        <f>VLOOKUP($A23,'Return Data'!$B$7:$R$2843,3,0)</f>
        <v>44321</v>
      </c>
      <c r="C23" s="65">
        <f>VLOOKUP($A23,'Return Data'!$B$7:$R$2843,4,0)</f>
        <v>17.3977</v>
      </c>
      <c r="D23" s="65">
        <f>VLOOKUP($A23,'Return Data'!$B$7:$R$2843,9,0)</f>
        <v>13.4268</v>
      </c>
      <c r="E23" s="66">
        <f t="shared" si="0"/>
        <v>3</v>
      </c>
      <c r="F23" s="65">
        <f>VLOOKUP($A23,'Return Data'!$B$7:$R$2843,10,0)</f>
        <v>5.9694000000000003</v>
      </c>
      <c r="G23" s="66">
        <f t="shared" si="1"/>
        <v>11</v>
      </c>
      <c r="H23" s="65">
        <f>VLOOKUP($A23,'Return Data'!$B$7:$R$2843,11,0)</f>
        <v>5.1360999999999999</v>
      </c>
      <c r="I23" s="66">
        <f t="shared" si="2"/>
        <v>6</v>
      </c>
      <c r="J23" s="65">
        <f>VLOOKUP($A23,'Return Data'!$B$7:$R$2843,12,0)</f>
        <v>4.9993999999999996</v>
      </c>
      <c r="K23" s="66">
        <f t="shared" si="3"/>
        <v>7</v>
      </c>
      <c r="L23" s="65">
        <f>VLOOKUP($A23,'Return Data'!$B$7:$R$2843,13,0)</f>
        <v>8.5768000000000004</v>
      </c>
      <c r="M23" s="66">
        <f t="shared" si="5"/>
        <v>5</v>
      </c>
      <c r="N23" s="65">
        <f>VLOOKUP($A23,'Return Data'!$B$7:$R$2843,17,0)</f>
        <v>6.9659000000000004</v>
      </c>
      <c r="O23" s="66">
        <f t="shared" si="6"/>
        <v>21</v>
      </c>
      <c r="P23" s="65">
        <f>VLOOKUP($A23,'Return Data'!$B$7:$R$2843,14,0)</f>
        <v>7.1113999999999997</v>
      </c>
      <c r="Q23" s="66">
        <f t="shared" si="7"/>
        <v>16</v>
      </c>
      <c r="R23" s="65">
        <f>VLOOKUP($A23,'Return Data'!$B$7:$R$2843,16,0)</f>
        <v>6.1981999999999999</v>
      </c>
      <c r="S23" s="67">
        <f t="shared" si="4"/>
        <v>26</v>
      </c>
    </row>
    <row r="24" spans="1:19" x14ac:dyDescent="0.3">
      <c r="A24" s="82" t="s">
        <v>99</v>
      </c>
      <c r="B24" s="64">
        <f>VLOOKUP($A24,'Return Data'!$B$7:$R$2843,3,0)</f>
        <v>44321</v>
      </c>
      <c r="C24" s="65">
        <f>VLOOKUP($A24,'Return Data'!$B$7:$R$2843,4,0)</f>
        <v>27.2135</v>
      </c>
      <c r="D24" s="65">
        <f>VLOOKUP($A24,'Return Data'!$B$7:$R$2843,9,0)</f>
        <v>7.9832999999999998</v>
      </c>
      <c r="E24" s="66">
        <f t="shared" si="0"/>
        <v>19</v>
      </c>
      <c r="F24" s="65">
        <f>VLOOKUP($A24,'Return Data'!$B$7:$R$2843,10,0)</f>
        <v>3.8822999999999999</v>
      </c>
      <c r="G24" s="66">
        <f t="shared" si="1"/>
        <v>22</v>
      </c>
      <c r="H24" s="65">
        <f>VLOOKUP($A24,'Return Data'!$B$7:$R$2843,11,0)</f>
        <v>0.69750000000000001</v>
      </c>
      <c r="I24" s="66">
        <f t="shared" si="2"/>
        <v>26</v>
      </c>
      <c r="J24" s="65">
        <f>VLOOKUP($A24,'Return Data'!$B$7:$R$2843,12,0)</f>
        <v>1.8873</v>
      </c>
      <c r="K24" s="66">
        <f t="shared" si="3"/>
        <v>25</v>
      </c>
      <c r="L24" s="65">
        <f>VLOOKUP($A24,'Return Data'!$B$7:$R$2843,13,0)</f>
        <v>5.3190999999999997</v>
      </c>
      <c r="M24" s="66">
        <f t="shared" si="5"/>
        <v>15</v>
      </c>
      <c r="N24" s="65">
        <f>VLOOKUP($A24,'Return Data'!$B$7:$R$2843,17,0)</f>
        <v>10.583500000000001</v>
      </c>
      <c r="O24" s="66">
        <f t="shared" si="6"/>
        <v>2</v>
      </c>
      <c r="P24" s="65">
        <f>VLOOKUP($A24,'Return Data'!$B$7:$R$2843,14,0)</f>
        <v>9.9251000000000005</v>
      </c>
      <c r="Q24" s="66">
        <f t="shared" si="7"/>
        <v>1</v>
      </c>
      <c r="R24" s="65">
        <f>VLOOKUP($A24,'Return Data'!$B$7:$R$2843,16,0)</f>
        <v>8.3853000000000009</v>
      </c>
      <c r="S24" s="67">
        <f t="shared" si="4"/>
        <v>6</v>
      </c>
    </row>
    <row r="25" spans="1:19" x14ac:dyDescent="0.3">
      <c r="A25" s="82" t="s">
        <v>100</v>
      </c>
      <c r="B25" s="64">
        <f>VLOOKUP($A25,'Return Data'!$B$7:$R$2843,3,0)</f>
        <v>44321</v>
      </c>
      <c r="C25" s="65">
        <f>VLOOKUP($A25,'Return Data'!$B$7:$R$2843,4,0)</f>
        <v>17.037500000000001</v>
      </c>
      <c r="D25" s="65">
        <f>VLOOKUP($A25,'Return Data'!$B$7:$R$2843,9,0)</f>
        <v>12.619300000000001</v>
      </c>
      <c r="E25" s="66">
        <f t="shared" si="0"/>
        <v>4</v>
      </c>
      <c r="F25" s="65">
        <f>VLOOKUP($A25,'Return Data'!$B$7:$R$2843,10,0)</f>
        <v>8.4511000000000003</v>
      </c>
      <c r="G25" s="66">
        <f t="shared" si="1"/>
        <v>6</v>
      </c>
      <c r="H25" s="65">
        <f>VLOOKUP($A25,'Return Data'!$B$7:$R$2843,11,0)</f>
        <v>5.4720000000000004</v>
      </c>
      <c r="I25" s="66">
        <f t="shared" si="2"/>
        <v>5</v>
      </c>
      <c r="J25" s="65">
        <f>VLOOKUP($A25,'Return Data'!$B$7:$R$2843,12,0)</f>
        <v>6.0758999999999999</v>
      </c>
      <c r="K25" s="66">
        <f t="shared" si="3"/>
        <v>3</v>
      </c>
      <c r="L25" s="65">
        <f>VLOOKUP($A25,'Return Data'!$B$7:$R$2843,13,0)</f>
        <v>7.5110999999999999</v>
      </c>
      <c r="M25" s="66">
        <f t="shared" si="5"/>
        <v>8</v>
      </c>
      <c r="N25" s="65">
        <f>VLOOKUP($A25,'Return Data'!$B$7:$R$2843,17,0)</f>
        <v>7.2601000000000004</v>
      </c>
      <c r="O25" s="66">
        <f t="shared" si="6"/>
        <v>20</v>
      </c>
      <c r="P25" s="65">
        <f>VLOOKUP($A25,'Return Data'!$B$7:$R$2843,14,0)</f>
        <v>7.0194999999999999</v>
      </c>
      <c r="Q25" s="66">
        <f t="shared" si="7"/>
        <v>18</v>
      </c>
      <c r="R25" s="65">
        <f>VLOOKUP($A25,'Return Data'!$B$7:$R$2843,16,0)</f>
        <v>7.0063000000000004</v>
      </c>
      <c r="S25" s="67">
        <f t="shared" si="4"/>
        <v>22</v>
      </c>
    </row>
    <row r="26" spans="1:19" x14ac:dyDescent="0.3">
      <c r="A26" s="82" t="s">
        <v>101</v>
      </c>
      <c r="B26" s="64">
        <f>VLOOKUP($A26,'Return Data'!$B$7:$R$2843,3,0)</f>
        <v>44321</v>
      </c>
      <c r="C26" s="65">
        <f>VLOOKUP($A26,'Return Data'!$B$7:$R$2843,4,0)</f>
        <v>1191.2625</v>
      </c>
      <c r="D26" s="65">
        <f>VLOOKUP($A26,'Return Data'!$B$7:$R$2843,9,0)</f>
        <v>6.9852999999999996</v>
      </c>
      <c r="E26" s="66">
        <f t="shared" si="0"/>
        <v>25</v>
      </c>
      <c r="F26" s="65">
        <f>VLOOKUP($A26,'Return Data'!$B$7:$R$2843,10,0)</f>
        <v>5.7548000000000004</v>
      </c>
      <c r="G26" s="66">
        <f t="shared" si="1"/>
        <v>13</v>
      </c>
      <c r="H26" s="65">
        <f>VLOOKUP($A26,'Return Data'!$B$7:$R$2843,11,0)</f>
        <v>4.1525999999999996</v>
      </c>
      <c r="I26" s="66">
        <f t="shared" si="2"/>
        <v>8</v>
      </c>
      <c r="J26" s="65">
        <f>VLOOKUP($A26,'Return Data'!$B$7:$R$2843,12,0)</f>
        <v>4.5926</v>
      </c>
      <c r="K26" s="66">
        <f t="shared" si="3"/>
        <v>9</v>
      </c>
      <c r="L26" s="65">
        <f>VLOOKUP($A26,'Return Data'!$B$7:$R$2843,13,0)</f>
        <v>5.2827000000000002</v>
      </c>
      <c r="M26" s="66">
        <f t="shared" si="5"/>
        <v>16</v>
      </c>
      <c r="N26" s="65"/>
      <c r="O26" s="66"/>
      <c r="P26" s="65"/>
      <c r="Q26" s="66"/>
      <c r="R26" s="65">
        <f>VLOOKUP($A26,'Return Data'!$B$7:$R$2843,16,0)</f>
        <v>7.5025000000000004</v>
      </c>
      <c r="S26" s="67">
        <f t="shared" si="4"/>
        <v>16</v>
      </c>
    </row>
    <row r="27" spans="1:19" x14ac:dyDescent="0.3">
      <c r="A27" s="82" t="s">
        <v>102</v>
      </c>
      <c r="B27" s="64">
        <f>VLOOKUP($A27,'Return Data'!$B$7:$R$2843,3,0)</f>
        <v>44321</v>
      </c>
      <c r="C27" s="65">
        <f>VLOOKUP($A27,'Return Data'!$B$7:$R$2843,4,0)</f>
        <v>32.584699999999998</v>
      </c>
      <c r="D27" s="65">
        <f>VLOOKUP($A27,'Return Data'!$B$7:$R$2843,9,0)</f>
        <v>8.3119999999999994</v>
      </c>
      <c r="E27" s="66">
        <f t="shared" si="0"/>
        <v>15</v>
      </c>
      <c r="F27" s="65">
        <f>VLOOKUP($A27,'Return Data'!$B$7:$R$2843,10,0)</f>
        <v>6.0772000000000004</v>
      </c>
      <c r="G27" s="66">
        <f t="shared" si="1"/>
        <v>10</v>
      </c>
      <c r="H27" s="65">
        <f>VLOOKUP($A27,'Return Data'!$B$7:$R$2843,11,0)</f>
        <v>3.0093000000000001</v>
      </c>
      <c r="I27" s="66">
        <f t="shared" si="2"/>
        <v>11</v>
      </c>
      <c r="J27" s="65">
        <f>VLOOKUP($A27,'Return Data'!$B$7:$R$2843,12,0)</f>
        <v>3.5945</v>
      </c>
      <c r="K27" s="66">
        <f t="shared" si="3"/>
        <v>14</v>
      </c>
      <c r="L27" s="65">
        <f>VLOOKUP($A27,'Return Data'!$B$7:$R$2843,13,0)</f>
        <v>6.4584999999999999</v>
      </c>
      <c r="M27" s="66">
        <f t="shared" si="5"/>
        <v>12</v>
      </c>
      <c r="N27" s="65">
        <f>VLOOKUP($A27,'Return Data'!$B$7:$R$2843,17,0)</f>
        <v>6.0274999999999999</v>
      </c>
      <c r="O27" s="66">
        <f t="shared" ref="O27:O37" si="8">RANK(N27,N$8:N$39,0)</f>
        <v>22</v>
      </c>
      <c r="P27" s="65">
        <f>VLOOKUP($A27,'Return Data'!$B$7:$R$2843,14,0)</f>
        <v>6.4610000000000003</v>
      </c>
      <c r="Q27" s="66">
        <f t="shared" ref="Q27:Q37" si="9">RANK(P27,P$8:P$39,0)</f>
        <v>19</v>
      </c>
      <c r="R27" s="65">
        <f>VLOOKUP($A27,'Return Data'!$B$7:$R$2843,16,0)</f>
        <v>6.8320999999999996</v>
      </c>
      <c r="S27" s="67">
        <f t="shared" si="4"/>
        <v>24</v>
      </c>
    </row>
    <row r="28" spans="1:19" x14ac:dyDescent="0.3">
      <c r="A28" s="82" t="s">
        <v>103</v>
      </c>
      <c r="B28" s="64">
        <f>VLOOKUP($A28,'Return Data'!$B$7:$R$2843,3,0)</f>
        <v>44321</v>
      </c>
      <c r="C28" s="65">
        <f>VLOOKUP($A28,'Return Data'!$B$7:$R$2843,4,0)</f>
        <v>29.222799999999999</v>
      </c>
      <c r="D28" s="65">
        <f>VLOOKUP($A28,'Return Data'!$B$7:$R$2843,9,0)</f>
        <v>8.4179999999999993</v>
      </c>
      <c r="E28" s="66">
        <f t="shared" si="0"/>
        <v>14</v>
      </c>
      <c r="F28" s="65">
        <f>VLOOKUP($A28,'Return Data'!$B$7:$R$2843,10,0)</f>
        <v>4.8090000000000002</v>
      </c>
      <c r="G28" s="66">
        <f t="shared" si="1"/>
        <v>19</v>
      </c>
      <c r="H28" s="65">
        <f>VLOOKUP($A28,'Return Data'!$B$7:$R$2843,11,0)</f>
        <v>1.8946000000000001</v>
      </c>
      <c r="I28" s="66">
        <f t="shared" si="2"/>
        <v>17</v>
      </c>
      <c r="J28" s="65">
        <f>VLOOKUP($A28,'Return Data'!$B$7:$R$2843,12,0)</f>
        <v>4.0297000000000001</v>
      </c>
      <c r="K28" s="66">
        <f t="shared" si="3"/>
        <v>10</v>
      </c>
      <c r="L28" s="65">
        <f>VLOOKUP($A28,'Return Data'!$B$7:$R$2843,13,0)</f>
        <v>8.0480999999999998</v>
      </c>
      <c r="M28" s="66">
        <f t="shared" si="5"/>
        <v>6</v>
      </c>
      <c r="N28" s="65">
        <f>VLOOKUP($A28,'Return Data'!$B$7:$R$2843,17,0)</f>
        <v>9.7436000000000007</v>
      </c>
      <c r="O28" s="66">
        <f t="shared" si="8"/>
        <v>6</v>
      </c>
      <c r="P28" s="65">
        <f>VLOOKUP($A28,'Return Data'!$B$7:$R$2843,14,0)</f>
        <v>9.5734999999999992</v>
      </c>
      <c r="Q28" s="66">
        <f t="shared" si="9"/>
        <v>3</v>
      </c>
      <c r="R28" s="65">
        <f>VLOOKUP($A28,'Return Data'!$B$7:$R$2843,16,0)</f>
        <v>8.6346000000000007</v>
      </c>
      <c r="S28" s="67">
        <f t="shared" si="4"/>
        <v>4</v>
      </c>
    </row>
    <row r="29" spans="1:19" x14ac:dyDescent="0.3">
      <c r="A29" s="82" t="s">
        <v>104</v>
      </c>
      <c r="B29" s="64">
        <f>VLOOKUP($A29,'Return Data'!$B$7:$R$2843,3,0)</f>
        <v>44321</v>
      </c>
      <c r="C29" s="65">
        <f>VLOOKUP($A29,'Return Data'!$B$7:$R$2843,4,0)</f>
        <v>23.410599999999999</v>
      </c>
      <c r="D29" s="65">
        <f>VLOOKUP($A29,'Return Data'!$B$7:$R$2843,9,0)</f>
        <v>5.8592000000000004</v>
      </c>
      <c r="E29" s="66">
        <f t="shared" si="0"/>
        <v>26</v>
      </c>
      <c r="F29" s="65">
        <f>VLOOKUP($A29,'Return Data'!$B$7:$R$2843,10,0)</f>
        <v>1.9661999999999999</v>
      </c>
      <c r="G29" s="66">
        <f t="shared" si="1"/>
        <v>28</v>
      </c>
      <c r="H29" s="65">
        <f>VLOOKUP($A29,'Return Data'!$B$7:$R$2843,11,0)</f>
        <v>0.13880000000000001</v>
      </c>
      <c r="I29" s="66">
        <f t="shared" si="2"/>
        <v>28</v>
      </c>
      <c r="J29" s="65">
        <f>VLOOKUP($A29,'Return Data'!$B$7:$R$2843,12,0)</f>
        <v>1.7825</v>
      </c>
      <c r="K29" s="66">
        <f t="shared" si="3"/>
        <v>26</v>
      </c>
      <c r="L29" s="65">
        <f>VLOOKUP($A29,'Return Data'!$B$7:$R$2843,13,0)</f>
        <v>4.5513000000000003</v>
      </c>
      <c r="M29" s="66">
        <f t="shared" si="5"/>
        <v>24</v>
      </c>
      <c r="N29" s="65">
        <f>VLOOKUP($A29,'Return Data'!$B$7:$R$2843,17,0)</f>
        <v>8.4970999999999997</v>
      </c>
      <c r="O29" s="66">
        <f t="shared" si="8"/>
        <v>12</v>
      </c>
      <c r="P29" s="65">
        <f>VLOOKUP($A29,'Return Data'!$B$7:$R$2843,14,0)</f>
        <v>8.1274999999999995</v>
      </c>
      <c r="Q29" s="66">
        <f t="shared" si="9"/>
        <v>11</v>
      </c>
      <c r="R29" s="65">
        <f>VLOOKUP($A29,'Return Data'!$B$7:$R$2843,16,0)</f>
        <v>5.9611000000000001</v>
      </c>
      <c r="S29" s="67">
        <f t="shared" si="4"/>
        <v>28</v>
      </c>
    </row>
    <row r="30" spans="1:19" x14ac:dyDescent="0.3">
      <c r="A30" s="82" t="s">
        <v>105</v>
      </c>
      <c r="B30" s="64">
        <f>VLOOKUP($A30,'Return Data'!$B$7:$R$2843,3,0)</f>
        <v>44321</v>
      </c>
      <c r="C30" s="65">
        <f>VLOOKUP($A30,'Return Data'!$B$7:$R$2843,4,0)</f>
        <v>13.262700000000001</v>
      </c>
      <c r="D30" s="65">
        <f>VLOOKUP($A30,'Return Data'!$B$7:$R$2843,9,0)</f>
        <v>7.8014000000000001</v>
      </c>
      <c r="E30" s="66">
        <f t="shared" si="0"/>
        <v>22</v>
      </c>
      <c r="F30" s="65">
        <f>VLOOKUP($A30,'Return Data'!$B$7:$R$2843,10,0)</f>
        <v>5.3631000000000002</v>
      </c>
      <c r="G30" s="66">
        <f t="shared" si="1"/>
        <v>15</v>
      </c>
      <c r="H30" s="65">
        <f>VLOOKUP($A30,'Return Data'!$B$7:$R$2843,11,0)</f>
        <v>1.9993000000000001</v>
      </c>
      <c r="I30" s="66">
        <f t="shared" si="2"/>
        <v>16</v>
      </c>
      <c r="J30" s="65">
        <f>VLOOKUP($A30,'Return Data'!$B$7:$R$2843,12,0)</f>
        <v>2.2938000000000001</v>
      </c>
      <c r="K30" s="66">
        <f t="shared" si="3"/>
        <v>21</v>
      </c>
      <c r="L30" s="65">
        <f>VLOOKUP($A30,'Return Data'!$B$7:$R$2843,13,0)</f>
        <v>3.7121</v>
      </c>
      <c r="M30" s="66">
        <f t="shared" si="5"/>
        <v>27</v>
      </c>
      <c r="N30" s="65">
        <f>VLOOKUP($A30,'Return Data'!$B$7:$R$2843,17,0)</f>
        <v>9.6115999999999993</v>
      </c>
      <c r="O30" s="66">
        <f t="shared" si="8"/>
        <v>7</v>
      </c>
      <c r="P30" s="65">
        <f>VLOOKUP($A30,'Return Data'!$B$7:$R$2843,14,0)</f>
        <v>8.6651000000000007</v>
      </c>
      <c r="Q30" s="66">
        <f t="shared" si="9"/>
        <v>7</v>
      </c>
      <c r="R30" s="65">
        <f>VLOOKUP($A30,'Return Data'!$B$7:$R$2843,16,0)</f>
        <v>7.0979000000000001</v>
      </c>
      <c r="S30" s="67">
        <f t="shared" si="4"/>
        <v>21</v>
      </c>
    </row>
    <row r="31" spans="1:19" x14ac:dyDescent="0.3">
      <c r="A31" s="82" t="s">
        <v>106</v>
      </c>
      <c r="B31" s="64">
        <f>VLOOKUP($A31,'Return Data'!$B$7:$R$2843,3,0)</f>
        <v>44321</v>
      </c>
      <c r="C31" s="65">
        <f>VLOOKUP($A31,'Return Data'!$B$7:$R$2843,4,0)</f>
        <v>29.076799999999999</v>
      </c>
      <c r="D31" s="65">
        <f>VLOOKUP($A31,'Return Data'!$B$7:$R$2843,9,0)</f>
        <v>11.395</v>
      </c>
      <c r="E31" s="66">
        <f t="shared" si="0"/>
        <v>5</v>
      </c>
      <c r="F31" s="65">
        <f>VLOOKUP($A31,'Return Data'!$B$7:$R$2843,10,0)</f>
        <v>5.3452000000000002</v>
      </c>
      <c r="G31" s="66">
        <f t="shared" si="1"/>
        <v>16</v>
      </c>
      <c r="H31" s="65">
        <f>VLOOKUP($A31,'Return Data'!$B$7:$R$2843,11,0)</f>
        <v>1.2295</v>
      </c>
      <c r="I31" s="66">
        <f t="shared" si="2"/>
        <v>21</v>
      </c>
      <c r="J31" s="65">
        <f>VLOOKUP($A31,'Return Data'!$B$7:$R$2843,12,0)</f>
        <v>2.4207999999999998</v>
      </c>
      <c r="K31" s="66">
        <f t="shared" si="3"/>
        <v>19</v>
      </c>
      <c r="L31" s="65">
        <f>VLOOKUP($A31,'Return Data'!$B$7:$R$2843,13,0)</f>
        <v>5.0015000000000001</v>
      </c>
      <c r="M31" s="66">
        <f t="shared" si="5"/>
        <v>20</v>
      </c>
      <c r="N31" s="65">
        <f>VLOOKUP($A31,'Return Data'!$B$7:$R$2843,17,0)</f>
        <v>8.8740000000000006</v>
      </c>
      <c r="O31" s="66">
        <f t="shared" si="8"/>
        <v>10</v>
      </c>
      <c r="P31" s="65">
        <f>VLOOKUP($A31,'Return Data'!$B$7:$R$2843,14,0)</f>
        <v>8.1152999999999995</v>
      </c>
      <c r="Q31" s="66">
        <f t="shared" si="9"/>
        <v>12</v>
      </c>
      <c r="R31" s="65">
        <f>VLOOKUP($A31,'Return Data'!$B$7:$R$2843,16,0)</f>
        <v>6.6912000000000003</v>
      </c>
      <c r="S31" s="67">
        <f t="shared" si="4"/>
        <v>25</v>
      </c>
    </row>
    <row r="32" spans="1:19" x14ac:dyDescent="0.3">
      <c r="A32" s="82" t="s">
        <v>107</v>
      </c>
      <c r="B32" s="64">
        <f>VLOOKUP($A32,'Return Data'!$B$7:$R$2843,3,0)</f>
        <v>44321</v>
      </c>
      <c r="C32" s="65">
        <f>VLOOKUP($A32,'Return Data'!$B$7:$R$2843,4,0)</f>
        <v>2097.2085000000002</v>
      </c>
      <c r="D32" s="65">
        <f>VLOOKUP($A32,'Return Data'!$B$7:$R$2843,9,0)</f>
        <v>9.3451000000000004</v>
      </c>
      <c r="E32" s="66">
        <f t="shared" si="0"/>
        <v>10</v>
      </c>
      <c r="F32" s="65">
        <f>VLOOKUP($A32,'Return Data'!$B$7:$R$2843,10,0)</f>
        <v>5.1584000000000003</v>
      </c>
      <c r="G32" s="66">
        <f t="shared" si="1"/>
        <v>18</v>
      </c>
      <c r="H32" s="65">
        <f>VLOOKUP($A32,'Return Data'!$B$7:$R$2843,11,0)</f>
        <v>1.8270999999999999</v>
      </c>
      <c r="I32" s="66">
        <f t="shared" si="2"/>
        <v>18</v>
      </c>
      <c r="J32" s="65">
        <f>VLOOKUP($A32,'Return Data'!$B$7:$R$2843,12,0)</f>
        <v>3.1718999999999999</v>
      </c>
      <c r="K32" s="66">
        <f t="shared" si="3"/>
        <v>17</v>
      </c>
      <c r="L32" s="65">
        <f>VLOOKUP($A32,'Return Data'!$B$7:$R$2843,13,0)</f>
        <v>5.0358999999999998</v>
      </c>
      <c r="M32" s="66">
        <f t="shared" si="5"/>
        <v>18</v>
      </c>
      <c r="N32" s="65">
        <f>VLOOKUP($A32,'Return Data'!$B$7:$R$2843,17,0)</f>
        <v>8.6556999999999995</v>
      </c>
      <c r="O32" s="66">
        <f t="shared" si="8"/>
        <v>11</v>
      </c>
      <c r="P32" s="65">
        <f>VLOOKUP($A32,'Return Data'!$B$7:$R$2843,14,0)</f>
        <v>8.5284999999999993</v>
      </c>
      <c r="Q32" s="66">
        <f t="shared" si="9"/>
        <v>9</v>
      </c>
      <c r="R32" s="65">
        <f>VLOOKUP($A32,'Return Data'!$B$7:$R$2843,16,0)</f>
        <v>8.2727000000000004</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44321</v>
      </c>
      <c r="C34" s="65">
        <f>VLOOKUP($A34,'Return Data'!$B$7:$R$2843,4,0)</f>
        <v>16.4285</v>
      </c>
      <c r="D34" s="65">
        <f>VLOOKUP($A34,'Return Data'!$B$7:$R$2843,9,0)</f>
        <v>7.8261000000000003</v>
      </c>
      <c r="E34" s="66">
        <f t="shared" si="0"/>
        <v>21</v>
      </c>
      <c r="F34" s="65">
        <f>VLOOKUP($A34,'Return Data'!$B$7:$R$2843,10,0)</f>
        <v>5.8129</v>
      </c>
      <c r="G34" s="66">
        <f t="shared" si="1"/>
        <v>12</v>
      </c>
      <c r="H34" s="65">
        <f>VLOOKUP($A34,'Return Data'!$B$7:$R$2843,11,0)</f>
        <v>3.5626000000000002</v>
      </c>
      <c r="I34" s="66">
        <f t="shared" si="2"/>
        <v>9</v>
      </c>
      <c r="J34" s="65">
        <f>VLOOKUP($A34,'Return Data'!$B$7:$R$2843,12,0)</f>
        <v>4.8422000000000001</v>
      </c>
      <c r="K34" s="66">
        <f t="shared" si="3"/>
        <v>8</v>
      </c>
      <c r="L34" s="65">
        <f>VLOOKUP($A34,'Return Data'!$B$7:$R$2843,13,0)</f>
        <v>4.9844999999999997</v>
      </c>
      <c r="M34" s="66">
        <f t="shared" si="5"/>
        <v>21</v>
      </c>
      <c r="N34" s="65">
        <f>VLOOKUP($A34,'Return Data'!$B$7:$R$2843,17,0)</f>
        <v>9.4248999999999992</v>
      </c>
      <c r="O34" s="66">
        <f t="shared" si="8"/>
        <v>8</v>
      </c>
      <c r="P34" s="65">
        <f>VLOOKUP($A34,'Return Data'!$B$7:$R$2843,14,0)</f>
        <v>8.6477000000000004</v>
      </c>
      <c r="Q34" s="66">
        <f t="shared" si="9"/>
        <v>8</v>
      </c>
      <c r="R34" s="65">
        <f>VLOOKUP($A34,'Return Data'!$B$7:$R$2843,16,0)</f>
        <v>8.6412999999999993</v>
      </c>
      <c r="S34" s="67">
        <f t="shared" si="4"/>
        <v>3</v>
      </c>
    </row>
    <row r="35" spans="1:19" x14ac:dyDescent="0.3">
      <c r="A35" s="82" t="s">
        <v>111</v>
      </c>
      <c r="B35" s="64">
        <f>VLOOKUP($A35,'Return Data'!$B$7:$R$2843,3,0)</f>
        <v>44321</v>
      </c>
      <c r="C35" s="65">
        <f>VLOOKUP($A35,'Return Data'!$B$7:$R$2843,4,0)</f>
        <v>27.7636</v>
      </c>
      <c r="D35" s="65">
        <f>VLOOKUP($A35,'Return Data'!$B$7:$R$2843,9,0)</f>
        <v>4.5349000000000004</v>
      </c>
      <c r="E35" s="66">
        <f t="shared" si="0"/>
        <v>28</v>
      </c>
      <c r="F35" s="65">
        <f>VLOOKUP($A35,'Return Data'!$B$7:$R$2843,10,0)</f>
        <v>4.2218999999999998</v>
      </c>
      <c r="G35" s="66">
        <f t="shared" si="1"/>
        <v>21</v>
      </c>
      <c r="H35" s="65">
        <f>VLOOKUP($A35,'Return Data'!$B$7:$R$2843,11,0)</f>
        <v>1.044</v>
      </c>
      <c r="I35" s="66">
        <f t="shared" si="2"/>
        <v>23</v>
      </c>
      <c r="J35" s="65">
        <f>VLOOKUP($A35,'Return Data'!$B$7:$R$2843,12,0)</f>
        <v>2.4205000000000001</v>
      </c>
      <c r="K35" s="66">
        <f t="shared" si="3"/>
        <v>20</v>
      </c>
      <c r="L35" s="65">
        <f>VLOOKUP($A35,'Return Data'!$B$7:$R$2843,13,0)</f>
        <v>4.4890999999999996</v>
      </c>
      <c r="M35" s="66">
        <f t="shared" si="5"/>
        <v>25</v>
      </c>
      <c r="N35" s="65">
        <f>VLOOKUP($A35,'Return Data'!$B$7:$R$2843,17,0)</f>
        <v>10.178599999999999</v>
      </c>
      <c r="O35" s="66">
        <f t="shared" si="8"/>
        <v>4</v>
      </c>
      <c r="P35" s="65">
        <f>VLOOKUP($A35,'Return Data'!$B$7:$R$2843,14,0)</f>
        <v>9.2807999999999993</v>
      </c>
      <c r="Q35" s="66">
        <f t="shared" si="9"/>
        <v>5</v>
      </c>
      <c r="R35" s="65">
        <f>VLOOKUP($A35,'Return Data'!$B$7:$R$2843,16,0)</f>
        <v>6.0728</v>
      </c>
      <c r="S35" s="67">
        <f t="shared" si="4"/>
        <v>27</v>
      </c>
    </row>
    <row r="36" spans="1:19" x14ac:dyDescent="0.3">
      <c r="A36" s="82" t="s">
        <v>112</v>
      </c>
      <c r="B36" s="64">
        <f>VLOOKUP($A36,'Return Data'!$B$7:$R$2843,3,0)</f>
        <v>44321</v>
      </c>
      <c r="C36" s="65">
        <f>VLOOKUP($A36,'Return Data'!$B$7:$R$2843,4,0)</f>
        <v>32.378999999999998</v>
      </c>
      <c r="D36" s="65">
        <f>VLOOKUP($A36,'Return Data'!$B$7:$R$2843,9,0)</f>
        <v>7.8319999999999999</v>
      </c>
      <c r="E36" s="66">
        <f t="shared" si="0"/>
        <v>20</v>
      </c>
      <c r="F36" s="65">
        <f>VLOOKUP($A36,'Return Data'!$B$7:$R$2843,10,0)</f>
        <v>6.8887999999999998</v>
      </c>
      <c r="G36" s="66">
        <f t="shared" si="1"/>
        <v>7</v>
      </c>
      <c r="H36" s="65">
        <f>VLOOKUP($A36,'Return Data'!$B$7:$R$2843,11,0)</f>
        <v>3.2593000000000001</v>
      </c>
      <c r="I36" s="66">
        <f t="shared" si="2"/>
        <v>10</v>
      </c>
      <c r="J36" s="65">
        <f>VLOOKUP($A36,'Return Data'!$B$7:$R$2843,12,0)</f>
        <v>3.5417999999999998</v>
      </c>
      <c r="K36" s="66">
        <f t="shared" si="3"/>
        <v>15</v>
      </c>
      <c r="L36" s="65">
        <f>VLOOKUP($A36,'Return Data'!$B$7:$R$2843,13,0)</f>
        <v>6.4181999999999997</v>
      </c>
      <c r="M36" s="66">
        <f t="shared" si="5"/>
        <v>13</v>
      </c>
      <c r="N36" s="65">
        <f>VLOOKUP($A36,'Return Data'!$B$7:$R$2843,17,0)</f>
        <v>7.4724000000000004</v>
      </c>
      <c r="O36" s="66">
        <f t="shared" si="8"/>
        <v>15</v>
      </c>
      <c r="P36" s="65">
        <f>VLOOKUP($A36,'Return Data'!$B$7:$R$2843,14,0)</f>
        <v>7.1871999999999998</v>
      </c>
      <c r="Q36" s="66">
        <f t="shared" si="9"/>
        <v>15</v>
      </c>
      <c r="R36" s="65">
        <f>VLOOKUP($A36,'Return Data'!$B$7:$R$2843,16,0)</f>
        <v>6.8704000000000001</v>
      </c>
      <c r="S36" s="67">
        <f t="shared" si="4"/>
        <v>23</v>
      </c>
    </row>
    <row r="37" spans="1:19" x14ac:dyDescent="0.3">
      <c r="A37" s="82" t="s">
        <v>113</v>
      </c>
      <c r="B37" s="64">
        <f>VLOOKUP($A37,'Return Data'!$B$7:$R$2843,3,0)</f>
        <v>44321</v>
      </c>
      <c r="C37" s="65">
        <f>VLOOKUP($A37,'Return Data'!$B$7:$R$2843,4,0)</f>
        <v>18.9251</v>
      </c>
      <c r="D37" s="65">
        <f>VLOOKUP($A37,'Return Data'!$B$7:$R$2843,9,0)</f>
        <v>9.1130999999999993</v>
      </c>
      <c r="E37" s="66">
        <f t="shared" si="0"/>
        <v>12</v>
      </c>
      <c r="F37" s="65">
        <f>VLOOKUP($A37,'Return Data'!$B$7:$R$2843,10,0)</f>
        <v>5.4321999999999999</v>
      </c>
      <c r="G37" s="66">
        <f t="shared" si="1"/>
        <v>14</v>
      </c>
      <c r="H37" s="65">
        <f>VLOOKUP($A37,'Return Data'!$B$7:$R$2843,11,0)</f>
        <v>0.92810000000000004</v>
      </c>
      <c r="I37" s="66">
        <f t="shared" si="2"/>
        <v>24</v>
      </c>
      <c r="J37" s="65">
        <f>VLOOKUP($A37,'Return Data'!$B$7:$R$2843,12,0)</f>
        <v>2.0989</v>
      </c>
      <c r="K37" s="66">
        <f t="shared" si="3"/>
        <v>24</v>
      </c>
      <c r="L37" s="65">
        <f>VLOOKUP($A37,'Return Data'!$B$7:$R$2843,13,0)</f>
        <v>5.2693000000000003</v>
      </c>
      <c r="M37" s="66">
        <f t="shared" si="5"/>
        <v>17</v>
      </c>
      <c r="N37" s="65">
        <f>VLOOKUP($A37,'Return Data'!$B$7:$R$2843,17,0)</f>
        <v>9.3085000000000004</v>
      </c>
      <c r="O37" s="66">
        <f t="shared" si="8"/>
        <v>9</v>
      </c>
      <c r="P37" s="65">
        <f>VLOOKUP($A37,'Return Data'!$B$7:$R$2843,14,0)</f>
        <v>8.3094999999999999</v>
      </c>
      <c r="Q37" s="66">
        <f t="shared" si="9"/>
        <v>10</v>
      </c>
      <c r="R37" s="65">
        <f>VLOOKUP($A37,'Return Data'!$B$7:$R$2843,16,0)</f>
        <v>7.1555</v>
      </c>
      <c r="S37" s="67">
        <f t="shared" si="4"/>
        <v>18</v>
      </c>
    </row>
    <row r="38" spans="1:19" x14ac:dyDescent="0.3">
      <c r="A38" s="82" t="s">
        <v>367</v>
      </c>
      <c r="B38" s="64">
        <f>VLOOKUP($A38,'Return Data'!$B$7:$R$2843,3,0)</f>
        <v>44321</v>
      </c>
      <c r="C38" s="65">
        <f>VLOOKUP($A38,'Return Data'!$B$7:$R$2843,4,0)</f>
        <v>0.30170000000000002</v>
      </c>
      <c r="D38" s="65">
        <f>VLOOKUP($A38,'Return Data'!$B$7:$R$2843,9,0)</f>
        <v>10.986599999999999</v>
      </c>
      <c r="E38" s="66">
        <f t="shared" si="0"/>
        <v>7</v>
      </c>
      <c r="F38" s="65">
        <f>VLOOKUP($A38,'Return Data'!$B$7:$R$2843,10,0)</f>
        <v>11.458</v>
      </c>
      <c r="G38" s="66">
        <f t="shared" si="1"/>
        <v>2</v>
      </c>
      <c r="H38" s="65">
        <f>VLOOKUP($A38,'Return Data'!$B$7:$R$2843,11,0)</f>
        <v>-41.425600000000003</v>
      </c>
      <c r="I38" s="66">
        <f t="shared" si="2"/>
        <v>31</v>
      </c>
      <c r="J38" s="65"/>
      <c r="K38" s="66"/>
      <c r="L38" s="65"/>
      <c r="M38" s="66"/>
      <c r="N38" s="65"/>
      <c r="O38" s="66"/>
      <c r="P38" s="65"/>
      <c r="Q38" s="66"/>
      <c r="R38" s="65">
        <f>VLOOKUP($A38,'Return Data'!$B$7:$R$2843,16,0)</f>
        <v>-12.948399999999999</v>
      </c>
      <c r="S38" s="67">
        <f t="shared" si="4"/>
        <v>29</v>
      </c>
    </row>
    <row r="39" spans="1:19" x14ac:dyDescent="0.3">
      <c r="A39" s="82" t="s">
        <v>114</v>
      </c>
      <c r="B39" s="64">
        <f>VLOOKUP($A39,'Return Data'!$B$7:$R$2843,3,0)</f>
        <v>44321</v>
      </c>
      <c r="C39" s="65">
        <f>VLOOKUP($A39,'Return Data'!$B$7:$R$2843,4,0)</f>
        <v>21.139600000000002</v>
      </c>
      <c r="D39" s="65">
        <f>VLOOKUP($A39,'Return Data'!$B$7:$R$2843,9,0)</f>
        <v>5.8234000000000004</v>
      </c>
      <c r="E39" s="66">
        <f t="shared" si="0"/>
        <v>27</v>
      </c>
      <c r="F39" s="65">
        <f>VLOOKUP($A39,'Return Data'!$B$7:$R$2843,10,0)</f>
        <v>3.4352</v>
      </c>
      <c r="G39" s="66">
        <f t="shared" si="1"/>
        <v>24</v>
      </c>
      <c r="H39" s="65">
        <f>VLOOKUP($A39,'Return Data'!$B$7:$R$2843,11,0)</f>
        <v>1.0943000000000001</v>
      </c>
      <c r="I39" s="66">
        <f t="shared" si="2"/>
        <v>22</v>
      </c>
      <c r="J39" s="65">
        <f>VLOOKUP($A39,'Return Data'!$B$7:$R$2843,12,0)</f>
        <v>1.3047</v>
      </c>
      <c r="K39" s="66">
        <f>RANK(J39,J$8:J$39,0)</f>
        <v>28</v>
      </c>
      <c r="L39" s="65">
        <f>VLOOKUP($A39,'Return Data'!$B$7:$R$2843,13,0)</f>
        <v>4.9023000000000003</v>
      </c>
      <c r="M39" s="66">
        <f>RANK(L39,L$8:L$39,0)</f>
        <v>23</v>
      </c>
      <c r="N39" s="65">
        <f>VLOOKUP($A39,'Return Data'!$B$7:$R$2843,17,0)</f>
        <v>2.6846999999999999</v>
      </c>
      <c r="O39" s="66">
        <f>RANK(N39,N$8:N$39,0)</f>
        <v>27</v>
      </c>
      <c r="P39" s="65">
        <f>VLOOKUP($A39,'Return Data'!$B$7:$R$2843,14,0)</f>
        <v>1.8523000000000001</v>
      </c>
      <c r="Q39" s="66">
        <f>RANK(P39,P$8:P$39,0)</f>
        <v>27</v>
      </c>
      <c r="R39" s="65">
        <f>VLOOKUP($A39,'Return Data'!$B$7:$R$2843,16,0)</f>
        <v>7.1265000000000001</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8.4488741935483862</v>
      </c>
      <c r="E41" s="88"/>
      <c r="F41" s="89">
        <f>AVERAGE(F8:F39)</f>
        <v>5.5944645161290332</v>
      </c>
      <c r="G41" s="88"/>
      <c r="H41" s="89">
        <f>AVERAGE(H8:H39)</f>
        <v>1.5845677419354831</v>
      </c>
      <c r="I41" s="88"/>
      <c r="J41" s="89">
        <f>AVERAGE(J8:J39)</f>
        <v>3.5888700000000004</v>
      </c>
      <c r="K41" s="88"/>
      <c r="L41" s="89">
        <f>AVERAGE(L8:L39)</f>
        <v>6.2888607142857138</v>
      </c>
      <c r="M41" s="88"/>
      <c r="N41" s="89">
        <f>AVERAGE(N8:N39)</f>
        <v>7.7581000000000007</v>
      </c>
      <c r="O41" s="88"/>
      <c r="P41" s="89">
        <f>AVERAGE(P8:P39)</f>
        <v>7.2661074074074063</v>
      </c>
      <c r="Q41" s="88"/>
      <c r="R41" s="89">
        <f>AVERAGE(R8:R39)</f>
        <v>5.3558000000000003</v>
      </c>
      <c r="S41" s="90"/>
    </row>
    <row r="42" spans="1:19" x14ac:dyDescent="0.3">
      <c r="A42" s="87" t="s">
        <v>28</v>
      </c>
      <c r="B42" s="88"/>
      <c r="C42" s="88"/>
      <c r="D42" s="89">
        <f>MIN(D8:D39)</f>
        <v>0</v>
      </c>
      <c r="E42" s="88"/>
      <c r="F42" s="89">
        <f>MIN(F8:F39)</f>
        <v>0</v>
      </c>
      <c r="G42" s="88"/>
      <c r="H42" s="89">
        <f>MIN(H8:H39)</f>
        <v>-41.425600000000003</v>
      </c>
      <c r="I42" s="88"/>
      <c r="J42" s="89">
        <f>MIN(J8:J39)</f>
        <v>0</v>
      </c>
      <c r="K42" s="88"/>
      <c r="L42" s="89">
        <f>MIN(L8:L39)</f>
        <v>3.4131</v>
      </c>
      <c r="M42" s="88"/>
      <c r="N42" s="89">
        <f>MIN(N8:N39)</f>
        <v>2.6846999999999999</v>
      </c>
      <c r="O42" s="88"/>
      <c r="P42" s="89">
        <f>MIN(P8:P39)</f>
        <v>1.8523000000000001</v>
      </c>
      <c r="Q42" s="88"/>
      <c r="R42" s="89">
        <f>MIN(R8:R39)</f>
        <v>-17.262599999999999</v>
      </c>
      <c r="S42" s="90"/>
    </row>
    <row r="43" spans="1:19" ht="15" thickBot="1" x14ac:dyDescent="0.35">
      <c r="A43" s="91" t="s">
        <v>29</v>
      </c>
      <c r="B43" s="92"/>
      <c r="C43" s="92"/>
      <c r="D43" s="93">
        <f>MAX(D8:D39)</f>
        <v>21.629799999999999</v>
      </c>
      <c r="E43" s="92"/>
      <c r="F43" s="93">
        <f>MAX(F8:F39)</f>
        <v>19.258800000000001</v>
      </c>
      <c r="G43" s="92"/>
      <c r="H43" s="93">
        <f>MAX(H8:H39)</f>
        <v>17.065799999999999</v>
      </c>
      <c r="I43" s="92"/>
      <c r="J43" s="93">
        <f>MAX(J8:J39)</f>
        <v>12.398300000000001</v>
      </c>
      <c r="K43" s="92"/>
      <c r="L43" s="93">
        <f>MAX(L8:L39)</f>
        <v>10.5802</v>
      </c>
      <c r="M43" s="92"/>
      <c r="N43" s="93">
        <f>MAX(N8:N39)</f>
        <v>10.7752</v>
      </c>
      <c r="O43" s="92"/>
      <c r="P43" s="93">
        <f>MAX(P8:P39)</f>
        <v>9.9251000000000005</v>
      </c>
      <c r="Q43" s="92"/>
      <c r="R43" s="93">
        <f>MAX(R8:R39)</f>
        <v>9.6155000000000008</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44321</v>
      </c>
      <c r="C8" s="65">
        <f>VLOOKUP($A8,'Return Data'!$B$7:$R$2843,4,0)</f>
        <v>1116.3209999999999</v>
      </c>
      <c r="D8" s="65">
        <f>VLOOKUP($A8,'Return Data'!$B$7:$R$2843,5,0)</f>
        <v>3.1392000000000002</v>
      </c>
      <c r="E8" s="66">
        <f t="shared" ref="E8:E37" si="0">RANK(D8,D$8:D$37,0)</f>
        <v>8</v>
      </c>
      <c r="F8" s="65">
        <f>VLOOKUP($A8,'Return Data'!$B$7:$R$2843,6,0)</f>
        <v>3.1570999999999998</v>
      </c>
      <c r="G8" s="66">
        <f t="shared" ref="G8:G37" si="1">RANK(F8,F$8:F$37,0)</f>
        <v>8</v>
      </c>
      <c r="H8" s="65">
        <f>VLOOKUP($A8,'Return Data'!$B$7:$R$2843,7,0)</f>
        <v>3.1743999999999999</v>
      </c>
      <c r="I8" s="66">
        <f t="shared" ref="I8:I37" si="2">RANK(H8,H$8:H$37,0)</f>
        <v>9</v>
      </c>
      <c r="J8" s="65">
        <f>VLOOKUP($A8,'Return Data'!$B$7:$R$2843,8,0)</f>
        <v>3.1574</v>
      </c>
      <c r="K8" s="66">
        <f t="shared" ref="K8:K37" si="3">RANK(J8,J$8:J$37,0)</f>
        <v>9</v>
      </c>
      <c r="L8" s="65">
        <f>VLOOKUP($A8,'Return Data'!$B$7:$R$2843,9,0)</f>
        <v>3.1358000000000001</v>
      </c>
      <c r="M8" s="66">
        <f t="shared" ref="M8:M37" si="4">RANK(L8,L$8:L$37,0)</f>
        <v>7</v>
      </c>
      <c r="N8" s="65">
        <f>VLOOKUP($A8,'Return Data'!$B$7:$R$2843,10,0)</f>
        <v>3.1109</v>
      </c>
      <c r="O8" s="66">
        <f t="shared" ref="O8:O37" si="5">RANK(N8,N$8:N$37,0)</f>
        <v>9</v>
      </c>
      <c r="P8" s="65">
        <f>VLOOKUP($A8,'Return Data'!$B$7:$R$2843,11,0)</f>
        <v>3.0470999999999999</v>
      </c>
      <c r="Q8" s="66">
        <f>RANK(P8,P$8:P$37,0)</f>
        <v>12</v>
      </c>
      <c r="R8" s="65">
        <f>VLOOKUP($A8,'Return Data'!$B$7:$R$2843,12,0)</f>
        <v>3.0661</v>
      </c>
      <c r="S8" s="66">
        <f>RANK(R8,R$8:R$37,0)</f>
        <v>13</v>
      </c>
      <c r="T8" s="65">
        <f>VLOOKUP($A8,'Return Data'!$B$7:$R$2843,13,0)</f>
        <v>3.0615000000000001</v>
      </c>
      <c r="U8" s="66">
        <f>RANK(T8,T$8:T$37,0)</f>
        <v>14</v>
      </c>
      <c r="V8" s="65">
        <f>VLOOKUP($A8,'Return Data'!$B$7:$R$2843,17,0)</f>
        <v>3.992</v>
      </c>
      <c r="W8" s="66">
        <f t="shared" ref="W8" si="6">RANK(V8,V$8:V$37,0)</f>
        <v>3</v>
      </c>
      <c r="X8" s="65"/>
      <c r="Y8" s="66"/>
      <c r="Z8" s="65">
        <f>VLOOKUP($A8,'Return Data'!$B$7:$R$2843,16,0)</f>
        <v>4.4823000000000004</v>
      </c>
      <c r="AA8" s="67">
        <f t="shared" ref="AA8:AA37" si="7">RANK(Z8,Z$8:Z$37,0)</f>
        <v>5</v>
      </c>
    </row>
    <row r="9" spans="1:27" x14ac:dyDescent="0.3">
      <c r="A9" s="63" t="s">
        <v>1285</v>
      </c>
      <c r="B9" s="64">
        <f>VLOOKUP($A9,'Return Data'!$B$7:$R$2843,3,0)</f>
        <v>44321</v>
      </c>
      <c r="C9" s="65">
        <f>VLOOKUP($A9,'Return Data'!$B$7:$R$2843,4,0)</f>
        <v>1091.1874</v>
      </c>
      <c r="D9" s="65">
        <f>VLOOKUP($A9,'Return Data'!$B$7:$R$2843,5,0)</f>
        <v>3.1345000000000001</v>
      </c>
      <c r="E9" s="66">
        <f t="shared" si="0"/>
        <v>9</v>
      </c>
      <c r="F9" s="65">
        <f>VLOOKUP($A9,'Return Data'!$B$7:$R$2843,6,0)</f>
        <v>3.1429</v>
      </c>
      <c r="G9" s="66">
        <f t="shared" si="1"/>
        <v>9</v>
      </c>
      <c r="H9" s="65">
        <f>VLOOKUP($A9,'Return Data'!$B$7:$R$2843,7,0)</f>
        <v>3.1829999999999998</v>
      </c>
      <c r="I9" s="66">
        <f t="shared" si="2"/>
        <v>8</v>
      </c>
      <c r="J9" s="65">
        <f>VLOOKUP($A9,'Return Data'!$B$7:$R$2843,8,0)</f>
        <v>3.1652999999999998</v>
      </c>
      <c r="K9" s="66">
        <f t="shared" si="3"/>
        <v>8</v>
      </c>
      <c r="L9" s="65">
        <f>VLOOKUP($A9,'Return Data'!$B$7:$R$2843,9,0)</f>
        <v>3.1086999999999998</v>
      </c>
      <c r="M9" s="66">
        <f t="shared" si="4"/>
        <v>11</v>
      </c>
      <c r="N9" s="65">
        <f>VLOOKUP($A9,'Return Data'!$B$7:$R$2843,10,0)</f>
        <v>3.1034999999999999</v>
      </c>
      <c r="O9" s="66">
        <f t="shared" si="5"/>
        <v>10</v>
      </c>
      <c r="P9" s="65">
        <f>VLOOKUP($A9,'Return Data'!$B$7:$R$2843,11,0)</f>
        <v>3.0529000000000002</v>
      </c>
      <c r="Q9" s="66">
        <f>RANK(P9,P$8:P$37,0)</f>
        <v>11</v>
      </c>
      <c r="R9" s="65">
        <f>VLOOKUP($A9,'Return Data'!$B$7:$R$2843,12,0)</f>
        <v>3.0768</v>
      </c>
      <c r="S9" s="66">
        <f>RANK(R9,R$8:R$37,0)</f>
        <v>11</v>
      </c>
      <c r="T9" s="65">
        <f>VLOOKUP($A9,'Return Data'!$B$7:$R$2843,13,0)</f>
        <v>3.0910000000000002</v>
      </c>
      <c r="U9" s="66">
        <f>RANK(T9,T$8:T$37,0)</f>
        <v>8</v>
      </c>
      <c r="V9" s="65"/>
      <c r="W9" s="66"/>
      <c r="X9" s="65"/>
      <c r="Y9" s="66"/>
      <c r="Z9" s="65">
        <f>VLOOKUP($A9,'Return Data'!$B$7:$R$2843,16,0)</f>
        <v>4.1573000000000002</v>
      </c>
      <c r="AA9" s="67">
        <f t="shared" si="7"/>
        <v>12</v>
      </c>
    </row>
    <row r="10" spans="1:27" x14ac:dyDescent="0.3">
      <c r="A10" s="63" t="s">
        <v>1287</v>
      </c>
      <c r="B10" s="64">
        <f>VLOOKUP($A10,'Return Data'!$B$7:$R$2843,3,0)</f>
        <v>44321</v>
      </c>
      <c r="C10" s="65">
        <f>VLOOKUP($A10,'Return Data'!$B$7:$R$2843,4,0)</f>
        <v>1084.1960999999999</v>
      </c>
      <c r="D10" s="65">
        <f>VLOOKUP($A10,'Return Data'!$B$7:$R$2843,5,0)</f>
        <v>3.1143000000000001</v>
      </c>
      <c r="E10" s="66">
        <f t="shared" si="0"/>
        <v>14</v>
      </c>
      <c r="F10" s="65">
        <f>VLOOKUP($A10,'Return Data'!$B$7:$R$2843,6,0)</f>
        <v>3.1181999999999999</v>
      </c>
      <c r="G10" s="66">
        <f t="shared" si="1"/>
        <v>13</v>
      </c>
      <c r="H10" s="65">
        <f>VLOOKUP($A10,'Return Data'!$B$7:$R$2843,7,0)</f>
        <v>3.1511</v>
      </c>
      <c r="I10" s="66">
        <f t="shared" si="2"/>
        <v>12</v>
      </c>
      <c r="J10" s="65">
        <f>VLOOKUP($A10,'Return Data'!$B$7:$R$2843,8,0)</f>
        <v>3.1339000000000001</v>
      </c>
      <c r="K10" s="66">
        <f t="shared" si="3"/>
        <v>14</v>
      </c>
      <c r="L10" s="65">
        <f>VLOOKUP($A10,'Return Data'!$B$7:$R$2843,9,0)</f>
        <v>3.12</v>
      </c>
      <c r="M10" s="66">
        <f t="shared" si="4"/>
        <v>9</v>
      </c>
      <c r="N10" s="65">
        <f>VLOOKUP($A10,'Return Data'!$B$7:$R$2843,10,0)</f>
        <v>3.1118999999999999</v>
      </c>
      <c r="O10" s="66">
        <f t="shared" si="5"/>
        <v>8</v>
      </c>
      <c r="P10" s="65">
        <f>VLOOKUP($A10,'Return Data'!$B$7:$R$2843,11,0)</f>
        <v>3.0703</v>
      </c>
      <c r="Q10" s="66">
        <f>RANK(P10,P$8:P$37,0)</f>
        <v>6</v>
      </c>
      <c r="R10" s="65">
        <f>VLOOKUP($A10,'Return Data'!$B$7:$R$2843,12,0)</f>
        <v>3.0971000000000002</v>
      </c>
      <c r="S10" s="66">
        <f>RANK(R10,R$8:R$37,0)</f>
        <v>7</v>
      </c>
      <c r="T10" s="65">
        <f>VLOOKUP($A10,'Return Data'!$B$7:$R$2843,13,0)</f>
        <v>3.0969000000000002</v>
      </c>
      <c r="U10" s="66">
        <f>RANK(T10,T$8:T$37,0)</f>
        <v>7</v>
      </c>
      <c r="V10" s="65"/>
      <c r="W10" s="66"/>
      <c r="X10" s="65"/>
      <c r="Y10" s="66"/>
      <c r="Z10" s="65">
        <f>VLOOKUP($A10,'Return Data'!$B$7:$R$2843,16,0)</f>
        <v>4.0534999999999997</v>
      </c>
      <c r="AA10" s="67">
        <f t="shared" si="7"/>
        <v>15</v>
      </c>
    </row>
    <row r="11" spans="1:27" x14ac:dyDescent="0.3">
      <c r="A11" s="63" t="s">
        <v>1289</v>
      </c>
      <c r="B11" s="64">
        <f>VLOOKUP($A11,'Return Data'!$B$7:$R$2843,3,0)</f>
        <v>44321</v>
      </c>
      <c r="C11" s="65">
        <f>VLOOKUP($A11,'Return Data'!$B$7:$R$2843,4,0)</f>
        <v>1086.4938</v>
      </c>
      <c r="D11" s="65">
        <f>VLOOKUP($A11,'Return Data'!$B$7:$R$2843,5,0)</f>
        <v>3.101</v>
      </c>
      <c r="E11" s="66">
        <f t="shared" si="0"/>
        <v>19</v>
      </c>
      <c r="F11" s="65">
        <f>VLOOKUP($A11,'Return Data'!$B$7:$R$2843,6,0)</f>
        <v>3.0992999999999999</v>
      </c>
      <c r="G11" s="66">
        <f t="shared" si="1"/>
        <v>18</v>
      </c>
      <c r="H11" s="65">
        <f>VLOOKUP($A11,'Return Data'!$B$7:$R$2843,7,0)</f>
        <v>3.1334</v>
      </c>
      <c r="I11" s="66">
        <f t="shared" si="2"/>
        <v>16</v>
      </c>
      <c r="J11" s="65">
        <f>VLOOKUP($A11,'Return Data'!$B$7:$R$2843,8,0)</f>
        <v>3.1255999999999999</v>
      </c>
      <c r="K11" s="66">
        <f t="shared" si="3"/>
        <v>16</v>
      </c>
      <c r="L11" s="65">
        <f>VLOOKUP($A11,'Return Data'!$B$7:$R$2843,9,0)</f>
        <v>3.0697000000000001</v>
      </c>
      <c r="M11" s="66">
        <f t="shared" si="4"/>
        <v>22</v>
      </c>
      <c r="N11" s="65">
        <f>VLOOKUP($A11,'Return Data'!$B$7:$R$2843,10,0)</f>
        <v>3.0895999999999999</v>
      </c>
      <c r="O11" s="66">
        <f t="shared" si="5"/>
        <v>12</v>
      </c>
      <c r="P11" s="65">
        <f>VLOOKUP($A11,'Return Data'!$B$7:$R$2843,11,0)</f>
        <v>3.0665</v>
      </c>
      <c r="Q11" s="66">
        <f>RANK(P11,P$8:P$37,0)</f>
        <v>7</v>
      </c>
      <c r="R11" s="65">
        <f>VLOOKUP($A11,'Return Data'!$B$7:$R$2843,12,0)</f>
        <v>3.0787</v>
      </c>
      <c r="S11" s="66">
        <f>RANK(R11,R$8:R$37,0)</f>
        <v>10</v>
      </c>
      <c r="T11" s="65">
        <f>VLOOKUP($A11,'Return Data'!$B$7:$R$2843,13,0)</f>
        <v>3.0840000000000001</v>
      </c>
      <c r="U11" s="66">
        <f>RANK(T11,T$8:T$37,0)</f>
        <v>9</v>
      </c>
      <c r="V11" s="65"/>
      <c r="W11" s="66"/>
      <c r="X11" s="65"/>
      <c r="Y11" s="66"/>
      <c r="Z11" s="65">
        <f>VLOOKUP($A11,'Return Data'!$B$7:$R$2843,16,0)</f>
        <v>4.0865</v>
      </c>
      <c r="AA11" s="67">
        <f t="shared" si="7"/>
        <v>14</v>
      </c>
    </row>
    <row r="12" spans="1:27" x14ac:dyDescent="0.3">
      <c r="A12" s="63" t="s">
        <v>1291</v>
      </c>
      <c r="B12" s="64">
        <f>VLOOKUP($A12,'Return Data'!$B$7:$R$2843,3,0)</f>
        <v>44321</v>
      </c>
      <c r="C12" s="65">
        <f>VLOOKUP($A12,'Return Data'!$B$7:$R$2843,4,0)</f>
        <v>1044.0226</v>
      </c>
      <c r="D12" s="65">
        <f>VLOOKUP($A12,'Return Data'!$B$7:$R$2843,5,0)</f>
        <v>3.1922000000000001</v>
      </c>
      <c r="E12" s="66">
        <f t="shared" si="0"/>
        <v>3</v>
      </c>
      <c r="F12" s="65">
        <f>VLOOKUP($A12,'Return Data'!$B$7:$R$2843,6,0)</f>
        <v>3.2161</v>
      </c>
      <c r="G12" s="66">
        <f t="shared" si="1"/>
        <v>2</v>
      </c>
      <c r="H12" s="65">
        <f>VLOOKUP($A12,'Return Data'!$B$7:$R$2843,7,0)</f>
        <v>3.2143999999999999</v>
      </c>
      <c r="I12" s="66">
        <f t="shared" si="2"/>
        <v>4</v>
      </c>
      <c r="J12" s="65">
        <f>VLOOKUP($A12,'Return Data'!$B$7:$R$2843,8,0)</f>
        <v>3.1827999999999999</v>
      </c>
      <c r="K12" s="66">
        <f t="shared" si="3"/>
        <v>6</v>
      </c>
      <c r="L12" s="65">
        <f>VLOOKUP($A12,'Return Data'!$B$7:$R$2843,9,0)</f>
        <v>3.1427999999999998</v>
      </c>
      <c r="M12" s="66">
        <f t="shared" si="4"/>
        <v>5</v>
      </c>
      <c r="N12" s="65">
        <f>VLOOKUP($A12,'Return Data'!$B$7:$R$2843,10,0)</f>
        <v>3.1414</v>
      </c>
      <c r="O12" s="66">
        <f t="shared" si="5"/>
        <v>3</v>
      </c>
      <c r="P12" s="65">
        <f>VLOOKUP($A12,'Return Data'!$B$7:$R$2843,11,0)</f>
        <v>3.1111</v>
      </c>
      <c r="Q12" s="66">
        <f t="shared" ref="Q12:Q37" si="8">RANK(P12,P$8:P$37,0)</f>
        <v>1</v>
      </c>
      <c r="R12" s="65">
        <f>VLOOKUP($A12,'Return Data'!$B$7:$R$2843,12,0)</f>
        <v>3.1549</v>
      </c>
      <c r="S12" s="66">
        <f t="shared" ref="S12" si="9">RANK(R12,R$8:R$37,0)</f>
        <v>1</v>
      </c>
      <c r="T12" s="65"/>
      <c r="U12" s="66"/>
      <c r="V12" s="65"/>
      <c r="W12" s="66"/>
      <c r="X12" s="65"/>
      <c r="Y12" s="66"/>
      <c r="Z12" s="65">
        <f>VLOOKUP($A12,'Return Data'!$B$7:$R$2843,16,0)</f>
        <v>3.4441000000000002</v>
      </c>
      <c r="AA12" s="67">
        <f t="shared" si="7"/>
        <v>28</v>
      </c>
    </row>
    <row r="13" spans="1:27" x14ac:dyDescent="0.3">
      <c r="A13" s="63" t="s">
        <v>1293</v>
      </c>
      <c r="B13" s="64">
        <f>VLOOKUP($A13,'Return Data'!$B$7:$R$2843,3,0)</f>
        <v>44321</v>
      </c>
      <c r="C13" s="65">
        <f>VLOOKUP($A13,'Return Data'!$B$7:$R$2843,4,0)</f>
        <v>1068.9239</v>
      </c>
      <c r="D13" s="65">
        <f>VLOOKUP($A13,'Return Data'!$B$7:$R$2843,5,0)</f>
        <v>3.0836999999999999</v>
      </c>
      <c r="E13" s="66">
        <f t="shared" si="0"/>
        <v>23</v>
      </c>
      <c r="F13" s="65">
        <f>VLOOKUP($A13,'Return Data'!$B$7:$R$2843,6,0)</f>
        <v>3.0819000000000001</v>
      </c>
      <c r="G13" s="66">
        <f t="shared" si="1"/>
        <v>22</v>
      </c>
      <c r="H13" s="65">
        <f>VLOOKUP($A13,'Return Data'!$B$7:$R$2843,7,0)</f>
        <v>3.1135999999999999</v>
      </c>
      <c r="I13" s="66">
        <f t="shared" si="2"/>
        <v>24</v>
      </c>
      <c r="J13" s="65">
        <f>VLOOKUP($A13,'Return Data'!$B$7:$R$2843,8,0)</f>
        <v>3.1046999999999998</v>
      </c>
      <c r="K13" s="66">
        <f t="shared" si="3"/>
        <v>22</v>
      </c>
      <c r="L13" s="65">
        <f>VLOOKUP($A13,'Return Data'!$B$7:$R$2843,9,0)</f>
        <v>3.0929000000000002</v>
      </c>
      <c r="M13" s="66">
        <f t="shared" si="4"/>
        <v>15</v>
      </c>
      <c r="N13" s="65">
        <f>VLOOKUP($A13,'Return Data'!$B$7:$R$2843,10,0)</f>
        <v>3.0556999999999999</v>
      </c>
      <c r="O13" s="66">
        <f t="shared" si="5"/>
        <v>22</v>
      </c>
      <c r="P13" s="65">
        <f>VLOOKUP($A13,'Return Data'!$B$7:$R$2843,11,0)</f>
        <v>3.0192000000000001</v>
      </c>
      <c r="Q13" s="66">
        <f t="shared" si="8"/>
        <v>19</v>
      </c>
      <c r="R13" s="65">
        <f>VLOOKUP($A13,'Return Data'!$B$7:$R$2843,12,0)</f>
        <v>3.0493000000000001</v>
      </c>
      <c r="S13" s="66">
        <f t="shared" ref="S13:S37" si="10">RANK(R13,R$8:R$37,0)</f>
        <v>17</v>
      </c>
      <c r="T13" s="65">
        <f>VLOOKUP($A13,'Return Data'!$B$7:$R$2843,13,0)</f>
        <v>3.0739000000000001</v>
      </c>
      <c r="U13" s="66">
        <f t="shared" ref="U13:U37" si="11">RANK(T13,T$8:T$37,0)</f>
        <v>11</v>
      </c>
      <c r="V13" s="65"/>
      <c r="W13" s="66"/>
      <c r="X13" s="65"/>
      <c r="Y13" s="66"/>
      <c r="Z13" s="65">
        <f>VLOOKUP($A13,'Return Data'!$B$7:$R$2843,16,0)</f>
        <v>3.7963</v>
      </c>
      <c r="AA13" s="67">
        <f t="shared" si="7"/>
        <v>21</v>
      </c>
    </row>
    <row r="14" spans="1:27" x14ac:dyDescent="0.3">
      <c r="A14" s="63" t="s">
        <v>1295</v>
      </c>
      <c r="B14" s="64">
        <f>VLOOKUP($A14,'Return Data'!$B$7:$R$2843,3,0)</f>
        <v>44321</v>
      </c>
      <c r="C14" s="65">
        <f>VLOOKUP($A14,'Return Data'!$B$7:$R$2843,4,0)</f>
        <v>1105.5035</v>
      </c>
      <c r="D14" s="65">
        <f>VLOOKUP($A14,'Return Data'!$B$7:$R$2843,5,0)</f>
        <v>3.0708000000000002</v>
      </c>
      <c r="E14" s="66">
        <f t="shared" si="0"/>
        <v>25</v>
      </c>
      <c r="F14" s="65">
        <f>VLOOKUP($A14,'Return Data'!$B$7:$R$2843,6,0)</f>
        <v>3.0680000000000001</v>
      </c>
      <c r="G14" s="66">
        <f t="shared" si="1"/>
        <v>25</v>
      </c>
      <c r="H14" s="65">
        <f>VLOOKUP($A14,'Return Data'!$B$7:$R$2843,7,0)</f>
        <v>3.0973999999999999</v>
      </c>
      <c r="I14" s="66">
        <f t="shared" si="2"/>
        <v>26</v>
      </c>
      <c r="J14" s="65">
        <f>VLOOKUP($A14,'Return Data'!$B$7:$R$2843,8,0)</f>
        <v>3.0962000000000001</v>
      </c>
      <c r="K14" s="66">
        <f t="shared" si="3"/>
        <v>25</v>
      </c>
      <c r="L14" s="65">
        <f>VLOOKUP($A14,'Return Data'!$B$7:$R$2843,9,0)</f>
        <v>3.0676999999999999</v>
      </c>
      <c r="M14" s="66">
        <f t="shared" si="4"/>
        <v>23</v>
      </c>
      <c r="N14" s="65">
        <f>VLOOKUP($A14,'Return Data'!$B$7:$R$2843,10,0)</f>
        <v>3.0583</v>
      </c>
      <c r="O14" s="66">
        <f t="shared" si="5"/>
        <v>20</v>
      </c>
      <c r="P14" s="65">
        <f>VLOOKUP($A14,'Return Data'!$B$7:$R$2843,11,0)</f>
        <v>3.0371000000000001</v>
      </c>
      <c r="Q14" s="66">
        <f t="shared" si="8"/>
        <v>13</v>
      </c>
      <c r="R14" s="65">
        <f>VLOOKUP($A14,'Return Data'!$B$7:$R$2843,12,0)</f>
        <v>3.0735999999999999</v>
      </c>
      <c r="S14" s="66">
        <f t="shared" si="10"/>
        <v>12</v>
      </c>
      <c r="T14" s="65">
        <f>VLOOKUP($A14,'Return Data'!$B$7:$R$2843,13,0)</f>
        <v>3.0996000000000001</v>
      </c>
      <c r="U14" s="66">
        <f t="shared" si="11"/>
        <v>6</v>
      </c>
      <c r="V14" s="65"/>
      <c r="W14" s="66"/>
      <c r="X14" s="65"/>
      <c r="Y14" s="66"/>
      <c r="Z14" s="65">
        <f>VLOOKUP($A14,'Return Data'!$B$7:$R$2843,16,0)</f>
        <v>4.4090999999999996</v>
      </c>
      <c r="AA14" s="67">
        <f t="shared" si="7"/>
        <v>8</v>
      </c>
    </row>
    <row r="15" spans="1:27" x14ac:dyDescent="0.3">
      <c r="A15" s="63" t="s">
        <v>1297</v>
      </c>
      <c r="B15" s="64">
        <f>VLOOKUP($A15,'Return Data'!$B$7:$R$2843,3,0)</f>
        <v>44321</v>
      </c>
      <c r="C15" s="65">
        <f>VLOOKUP($A15,'Return Data'!$B$7:$R$2843,4,0)</f>
        <v>1070.8231000000001</v>
      </c>
      <c r="D15" s="65">
        <f>VLOOKUP($A15,'Return Data'!$B$7:$R$2843,5,0)</f>
        <v>3.1225000000000001</v>
      </c>
      <c r="E15" s="66">
        <f t="shared" si="0"/>
        <v>12</v>
      </c>
      <c r="F15" s="65">
        <f>VLOOKUP($A15,'Return Data'!$B$7:$R$2843,6,0)</f>
        <v>3.0741999999999998</v>
      </c>
      <c r="G15" s="66">
        <f t="shared" si="1"/>
        <v>24</v>
      </c>
      <c r="H15" s="65">
        <f>VLOOKUP($A15,'Return Data'!$B$7:$R$2843,7,0)</f>
        <v>3.1017000000000001</v>
      </c>
      <c r="I15" s="66">
        <f t="shared" si="2"/>
        <v>25</v>
      </c>
      <c r="J15" s="65">
        <f>VLOOKUP($A15,'Return Data'!$B$7:$R$2843,8,0)</f>
        <v>3.1172</v>
      </c>
      <c r="K15" s="66">
        <f t="shared" si="3"/>
        <v>20</v>
      </c>
      <c r="L15" s="65">
        <f>VLOOKUP($A15,'Return Data'!$B$7:$R$2843,9,0)</f>
        <v>3.0194000000000001</v>
      </c>
      <c r="M15" s="66">
        <f t="shared" si="4"/>
        <v>27</v>
      </c>
      <c r="N15" s="65">
        <f>VLOOKUP($A15,'Return Data'!$B$7:$R$2843,10,0)</f>
        <v>3.0531000000000001</v>
      </c>
      <c r="O15" s="66">
        <f t="shared" si="5"/>
        <v>23</v>
      </c>
      <c r="P15" s="65">
        <f>VLOOKUP($A15,'Return Data'!$B$7:$R$2843,11,0)</f>
        <v>3.0575999999999999</v>
      </c>
      <c r="Q15" s="66">
        <f t="shared" si="8"/>
        <v>10</v>
      </c>
      <c r="R15" s="65">
        <f>VLOOKUP($A15,'Return Data'!$B$7:$R$2843,12,0)</f>
        <v>3.1181999999999999</v>
      </c>
      <c r="S15" s="66">
        <f t="shared" si="10"/>
        <v>3</v>
      </c>
      <c r="T15" s="65">
        <f>VLOOKUP($A15,'Return Data'!$B$7:$R$2843,13,0)</f>
        <v>3.1417000000000002</v>
      </c>
      <c r="U15" s="66">
        <f t="shared" si="11"/>
        <v>2</v>
      </c>
      <c r="V15" s="65"/>
      <c r="W15" s="66"/>
      <c r="X15" s="65"/>
      <c r="Y15" s="66"/>
      <c r="Z15" s="65">
        <f>VLOOKUP($A15,'Return Data'!$B$7:$R$2843,16,0)</f>
        <v>3.9020999999999999</v>
      </c>
      <c r="AA15" s="67">
        <f t="shared" si="7"/>
        <v>18</v>
      </c>
    </row>
    <row r="16" spans="1:27" x14ac:dyDescent="0.3">
      <c r="A16" s="63" t="s">
        <v>1300</v>
      </c>
      <c r="B16" s="64">
        <f>VLOOKUP($A16,'Return Data'!$B$7:$R$2843,3,0)</f>
        <v>44321</v>
      </c>
      <c r="C16" s="65">
        <f>VLOOKUP($A16,'Return Data'!$B$7:$R$2843,4,0)</f>
        <v>1078.6976999999999</v>
      </c>
      <c r="D16" s="65">
        <f>VLOOKUP($A16,'Return Data'!$B$7:$R$2843,5,0)</f>
        <v>3.0489999999999999</v>
      </c>
      <c r="E16" s="66">
        <f t="shared" si="0"/>
        <v>27</v>
      </c>
      <c r="F16" s="65">
        <f>VLOOKUP($A16,'Return Data'!$B$7:$R$2843,6,0)</f>
        <v>3.0516999999999999</v>
      </c>
      <c r="G16" s="66">
        <f t="shared" si="1"/>
        <v>27</v>
      </c>
      <c r="H16" s="65">
        <f>VLOOKUP($A16,'Return Data'!$B$7:$R$2843,7,0)</f>
        <v>3.0863</v>
      </c>
      <c r="I16" s="66">
        <f t="shared" si="2"/>
        <v>27</v>
      </c>
      <c r="J16" s="65">
        <f>VLOOKUP($A16,'Return Data'!$B$7:$R$2843,8,0)</f>
        <v>3.0714000000000001</v>
      </c>
      <c r="K16" s="66">
        <f t="shared" si="3"/>
        <v>28</v>
      </c>
      <c r="L16" s="65">
        <f>VLOOKUP($A16,'Return Data'!$B$7:$R$2843,9,0)</f>
        <v>3.0124</v>
      </c>
      <c r="M16" s="66">
        <f t="shared" si="4"/>
        <v>28</v>
      </c>
      <c r="N16" s="65">
        <f>VLOOKUP($A16,'Return Data'!$B$7:$R$2843,10,0)</f>
        <v>3.0152999999999999</v>
      </c>
      <c r="O16" s="66">
        <f t="shared" si="5"/>
        <v>28</v>
      </c>
      <c r="P16" s="65">
        <f>VLOOKUP($A16,'Return Data'!$B$7:$R$2843,11,0)</f>
        <v>2.9704000000000002</v>
      </c>
      <c r="Q16" s="66">
        <f t="shared" si="8"/>
        <v>28</v>
      </c>
      <c r="R16" s="65">
        <f>VLOOKUP($A16,'Return Data'!$B$7:$R$2843,12,0)</f>
        <v>3.0043000000000002</v>
      </c>
      <c r="S16" s="66">
        <f t="shared" si="10"/>
        <v>27</v>
      </c>
      <c r="T16" s="65">
        <f>VLOOKUP($A16,'Return Data'!$B$7:$R$2843,13,0)</f>
        <v>2.9872999999999998</v>
      </c>
      <c r="U16" s="66">
        <f t="shared" si="11"/>
        <v>26</v>
      </c>
      <c r="V16" s="65"/>
      <c r="W16" s="66"/>
      <c r="X16" s="65"/>
      <c r="Y16" s="66"/>
      <c r="Z16" s="65">
        <f>VLOOKUP($A16,'Return Data'!$B$7:$R$2843,16,0)</f>
        <v>3.8712</v>
      </c>
      <c r="AA16" s="67">
        <f t="shared" si="7"/>
        <v>19</v>
      </c>
    </row>
    <row r="17" spans="1:27" x14ac:dyDescent="0.3">
      <c r="A17" s="63" t="s">
        <v>1302</v>
      </c>
      <c r="B17" s="64">
        <f>VLOOKUP($A17,'Return Data'!$B$7:$R$2843,3,0)</f>
        <v>44321</v>
      </c>
      <c r="C17" s="65">
        <f>VLOOKUP($A17,'Return Data'!$B$7:$R$2843,4,0)</f>
        <v>3067.1578</v>
      </c>
      <c r="D17" s="65">
        <f>VLOOKUP($A17,'Return Data'!$B$7:$R$2843,5,0)</f>
        <v>3.1061999999999999</v>
      </c>
      <c r="E17" s="66">
        <f t="shared" si="0"/>
        <v>17</v>
      </c>
      <c r="F17" s="65">
        <f>VLOOKUP($A17,'Return Data'!$B$7:$R$2843,6,0)</f>
        <v>3.1373000000000002</v>
      </c>
      <c r="G17" s="66">
        <f t="shared" si="1"/>
        <v>11</v>
      </c>
      <c r="H17" s="65">
        <f>VLOOKUP($A17,'Return Data'!$B$7:$R$2843,7,0)</f>
        <v>3.1374</v>
      </c>
      <c r="I17" s="66">
        <f t="shared" si="2"/>
        <v>15</v>
      </c>
      <c r="J17" s="65">
        <f>VLOOKUP($A17,'Return Data'!$B$7:$R$2843,8,0)</f>
        <v>3.1196000000000002</v>
      </c>
      <c r="K17" s="66">
        <f t="shared" si="3"/>
        <v>19</v>
      </c>
      <c r="L17" s="65">
        <f>VLOOKUP($A17,'Return Data'!$B$7:$R$2843,9,0)</f>
        <v>3.0775000000000001</v>
      </c>
      <c r="M17" s="66">
        <f t="shared" si="4"/>
        <v>20</v>
      </c>
      <c r="N17" s="65">
        <f>VLOOKUP($A17,'Return Data'!$B$7:$R$2843,10,0)</f>
        <v>3.0579000000000001</v>
      </c>
      <c r="O17" s="66">
        <f t="shared" si="5"/>
        <v>21</v>
      </c>
      <c r="P17" s="65">
        <f>VLOOKUP($A17,'Return Data'!$B$7:$R$2843,11,0)</f>
        <v>3.0095000000000001</v>
      </c>
      <c r="Q17" s="66">
        <f t="shared" si="8"/>
        <v>25</v>
      </c>
      <c r="R17" s="65">
        <f>VLOOKUP($A17,'Return Data'!$B$7:$R$2843,12,0)</f>
        <v>3.0306999999999999</v>
      </c>
      <c r="S17" s="66">
        <f t="shared" si="10"/>
        <v>25</v>
      </c>
      <c r="T17" s="65">
        <f>VLOOKUP($A17,'Return Data'!$B$7:$R$2843,13,0)</f>
        <v>3.0253999999999999</v>
      </c>
      <c r="U17" s="66">
        <f t="shared" si="11"/>
        <v>23</v>
      </c>
      <c r="V17" s="65">
        <f>VLOOKUP($A17,'Return Data'!$B$7:$R$2843,17,0)</f>
        <v>3.9472999999999998</v>
      </c>
      <c r="W17" s="66">
        <f>RANK(V17,V$8:V$37,0)</f>
        <v>5</v>
      </c>
      <c r="X17" s="65">
        <f>VLOOKUP($A17,'Return Data'!$B$7:$R$2843,14,0)</f>
        <v>4.7241</v>
      </c>
      <c r="Y17" s="66">
        <f>RANK(X17,X$8:X$37,0)</f>
        <v>4</v>
      </c>
      <c r="Z17" s="65">
        <f>VLOOKUP($A17,'Return Data'!$B$7:$R$2843,16,0)</f>
        <v>6.2815000000000003</v>
      </c>
      <c r="AA17" s="67">
        <f t="shared" si="7"/>
        <v>4</v>
      </c>
    </row>
    <row r="18" spans="1:27" x14ac:dyDescent="0.3">
      <c r="A18" s="63" t="s">
        <v>1303</v>
      </c>
      <c r="B18" s="64">
        <f>VLOOKUP($A18,'Return Data'!$B$7:$R$2843,3,0)</f>
        <v>44321</v>
      </c>
      <c r="C18" s="65">
        <f>VLOOKUP($A18,'Return Data'!$B$7:$R$2843,4,0)</f>
        <v>1079.3753999999999</v>
      </c>
      <c r="D18" s="65">
        <f>VLOOKUP($A18,'Return Data'!$B$7:$R$2843,5,0)</f>
        <v>3.1450999999999998</v>
      </c>
      <c r="E18" s="66">
        <f t="shared" si="0"/>
        <v>7</v>
      </c>
      <c r="F18" s="65">
        <f>VLOOKUP($A18,'Return Data'!$B$7:$R$2843,6,0)</f>
        <v>3.1581000000000001</v>
      </c>
      <c r="G18" s="66">
        <f t="shared" si="1"/>
        <v>7</v>
      </c>
      <c r="H18" s="65">
        <f>VLOOKUP($A18,'Return Data'!$B$7:$R$2843,7,0)</f>
        <v>3.1873999999999998</v>
      </c>
      <c r="I18" s="66">
        <f t="shared" si="2"/>
        <v>5</v>
      </c>
      <c r="J18" s="65">
        <f>VLOOKUP($A18,'Return Data'!$B$7:$R$2843,8,0)</f>
        <v>3.1671</v>
      </c>
      <c r="K18" s="66">
        <f t="shared" si="3"/>
        <v>7</v>
      </c>
      <c r="L18" s="65">
        <f>VLOOKUP($A18,'Return Data'!$B$7:$R$2843,9,0)</f>
        <v>3.1385000000000001</v>
      </c>
      <c r="M18" s="66">
        <f t="shared" si="4"/>
        <v>6</v>
      </c>
      <c r="N18" s="65">
        <f>VLOOKUP($A18,'Return Data'!$B$7:$R$2843,10,0)</f>
        <v>3.1509</v>
      </c>
      <c r="O18" s="66">
        <f t="shared" si="5"/>
        <v>2</v>
      </c>
      <c r="P18" s="65">
        <f>VLOOKUP($A18,'Return Data'!$B$7:$R$2843,11,0)</f>
        <v>3.0878000000000001</v>
      </c>
      <c r="Q18" s="66">
        <f t="shared" si="8"/>
        <v>5</v>
      </c>
      <c r="R18" s="65">
        <f>VLOOKUP($A18,'Return Data'!$B$7:$R$2843,12,0)</f>
        <v>3.1152000000000002</v>
      </c>
      <c r="S18" s="66">
        <f t="shared" si="10"/>
        <v>4</v>
      </c>
      <c r="T18" s="65">
        <f>VLOOKUP($A18,'Return Data'!$B$7:$R$2843,13,0)</f>
        <v>3.1196000000000002</v>
      </c>
      <c r="U18" s="66">
        <f t="shared" si="11"/>
        <v>4</v>
      </c>
      <c r="V18" s="65"/>
      <c r="W18" s="66"/>
      <c r="X18" s="65"/>
      <c r="Y18" s="66"/>
      <c r="Z18" s="65">
        <f>VLOOKUP($A18,'Return Data'!$B$7:$R$2843,16,0)</f>
        <v>3.9733999999999998</v>
      </c>
      <c r="AA18" s="67">
        <f t="shared" si="7"/>
        <v>17</v>
      </c>
    </row>
    <row r="19" spans="1:27" x14ac:dyDescent="0.3">
      <c r="A19" s="63" t="s">
        <v>1306</v>
      </c>
      <c r="B19" s="64">
        <f>VLOOKUP($A19,'Return Data'!$B$7:$R$2843,3,0)</f>
        <v>44321</v>
      </c>
      <c r="C19" s="65">
        <f>VLOOKUP($A19,'Return Data'!$B$7:$R$2843,4,0)</f>
        <v>111.31270000000001</v>
      </c>
      <c r="D19" s="65">
        <f>VLOOKUP($A19,'Return Data'!$B$7:$R$2843,5,0)</f>
        <v>3.1154000000000002</v>
      </c>
      <c r="E19" s="66">
        <f t="shared" si="0"/>
        <v>13</v>
      </c>
      <c r="F19" s="65">
        <f>VLOOKUP($A19,'Return Data'!$B$7:$R$2843,6,0)</f>
        <v>3.105</v>
      </c>
      <c r="G19" s="66">
        <f t="shared" si="1"/>
        <v>15</v>
      </c>
      <c r="H19" s="65">
        <f>VLOOKUP($A19,'Return Data'!$B$7:$R$2843,7,0)</f>
        <v>3.1309999999999998</v>
      </c>
      <c r="I19" s="66">
        <f t="shared" si="2"/>
        <v>18</v>
      </c>
      <c r="J19" s="65">
        <f>VLOOKUP($A19,'Return Data'!$B$7:$R$2843,8,0)</f>
        <v>3.1212</v>
      </c>
      <c r="K19" s="66">
        <f t="shared" si="3"/>
        <v>18</v>
      </c>
      <c r="L19" s="65">
        <f>VLOOKUP($A19,'Return Data'!$B$7:$R$2843,9,0)</f>
        <v>3.0846</v>
      </c>
      <c r="M19" s="66">
        <f t="shared" si="4"/>
        <v>18</v>
      </c>
      <c r="N19" s="65">
        <f>VLOOKUP($A19,'Return Data'!$B$7:$R$2843,10,0)</f>
        <v>3.0705</v>
      </c>
      <c r="O19" s="66">
        <f t="shared" si="5"/>
        <v>16</v>
      </c>
      <c r="P19" s="65">
        <f>VLOOKUP($A19,'Return Data'!$B$7:$R$2843,11,0)</f>
        <v>3.0188999999999999</v>
      </c>
      <c r="Q19" s="66">
        <f t="shared" si="8"/>
        <v>20</v>
      </c>
      <c r="R19" s="65">
        <f>VLOOKUP($A19,'Return Data'!$B$7:$R$2843,12,0)</f>
        <v>3.0448</v>
      </c>
      <c r="S19" s="66">
        <f t="shared" si="10"/>
        <v>21</v>
      </c>
      <c r="T19" s="65">
        <f>VLOOKUP($A19,'Return Data'!$B$7:$R$2843,13,0)</f>
        <v>3.0387</v>
      </c>
      <c r="U19" s="66">
        <f t="shared" si="11"/>
        <v>20</v>
      </c>
      <c r="V19" s="65"/>
      <c r="W19" s="66"/>
      <c r="X19" s="65"/>
      <c r="Y19" s="66"/>
      <c r="Z19" s="65">
        <f>VLOOKUP($A19,'Return Data'!$B$7:$R$2843,16,0)</f>
        <v>4.4255000000000004</v>
      </c>
      <c r="AA19" s="67">
        <f t="shared" si="7"/>
        <v>7</v>
      </c>
    </row>
    <row r="20" spans="1:27" x14ac:dyDescent="0.3">
      <c r="A20" s="63" t="s">
        <v>1307</v>
      </c>
      <c r="B20" s="64">
        <f>VLOOKUP($A20,'Return Data'!$B$7:$R$2843,3,0)</f>
        <v>44321</v>
      </c>
      <c r="C20" s="65">
        <f>VLOOKUP($A20,'Return Data'!$B$7:$R$2843,4,0)</f>
        <v>1101.1613</v>
      </c>
      <c r="D20" s="65">
        <f>VLOOKUP($A20,'Return Data'!$B$7:$R$2843,5,0)</f>
        <v>3.1061000000000001</v>
      </c>
      <c r="E20" s="66">
        <f t="shared" si="0"/>
        <v>18</v>
      </c>
      <c r="F20" s="65">
        <f>VLOOKUP($A20,'Return Data'!$B$7:$R$2843,6,0)</f>
        <v>3.1089000000000002</v>
      </c>
      <c r="G20" s="66">
        <f t="shared" si="1"/>
        <v>14</v>
      </c>
      <c r="H20" s="65">
        <f>VLOOKUP($A20,'Return Data'!$B$7:$R$2843,7,0)</f>
        <v>3.1305000000000001</v>
      </c>
      <c r="I20" s="66">
        <f t="shared" si="2"/>
        <v>20</v>
      </c>
      <c r="J20" s="65">
        <f>VLOOKUP($A20,'Return Data'!$B$7:$R$2843,8,0)</f>
        <v>3.1257000000000001</v>
      </c>
      <c r="K20" s="66">
        <f t="shared" si="3"/>
        <v>15</v>
      </c>
      <c r="L20" s="65">
        <f>VLOOKUP($A20,'Return Data'!$B$7:$R$2843,9,0)</f>
        <v>3.0956999999999999</v>
      </c>
      <c r="M20" s="66">
        <f t="shared" si="4"/>
        <v>14</v>
      </c>
      <c r="N20" s="65">
        <f>VLOOKUP($A20,'Return Data'!$B$7:$R$2843,10,0)</f>
        <v>3.0655999999999999</v>
      </c>
      <c r="O20" s="66">
        <f t="shared" si="5"/>
        <v>18</v>
      </c>
      <c r="P20" s="65">
        <f>VLOOKUP($A20,'Return Data'!$B$7:$R$2843,11,0)</f>
        <v>3.0118999999999998</v>
      </c>
      <c r="Q20" s="66">
        <f t="shared" si="8"/>
        <v>24</v>
      </c>
      <c r="R20" s="65">
        <f>VLOOKUP($A20,'Return Data'!$B$7:$R$2843,12,0)</f>
        <v>3.0482999999999998</v>
      </c>
      <c r="S20" s="66">
        <f t="shared" si="10"/>
        <v>19</v>
      </c>
      <c r="T20" s="65">
        <f>VLOOKUP($A20,'Return Data'!$B$7:$R$2843,13,0)</f>
        <v>3.0487000000000002</v>
      </c>
      <c r="U20" s="66">
        <f t="shared" si="11"/>
        <v>16</v>
      </c>
      <c r="V20" s="65"/>
      <c r="W20" s="66"/>
      <c r="X20" s="65"/>
      <c r="Y20" s="66"/>
      <c r="Z20" s="65">
        <f>VLOOKUP($A20,'Return Data'!$B$7:$R$2843,16,0)</f>
        <v>4.2866</v>
      </c>
      <c r="AA20" s="67">
        <f t="shared" si="7"/>
        <v>10</v>
      </c>
    </row>
    <row r="21" spans="1:27" x14ac:dyDescent="0.3">
      <c r="A21" s="63" t="s">
        <v>1309</v>
      </c>
      <c r="B21" s="64">
        <f>VLOOKUP($A21,'Return Data'!$B$7:$R$2843,3,0)</f>
        <v>44321</v>
      </c>
      <c r="C21" s="65">
        <f>VLOOKUP($A21,'Return Data'!$B$7:$R$2843,4,0)</f>
        <v>1070.3619000000001</v>
      </c>
      <c r="D21" s="65">
        <f>VLOOKUP($A21,'Return Data'!$B$7:$R$2843,5,0)</f>
        <v>3.0249999999999999</v>
      </c>
      <c r="E21" s="66">
        <f t="shared" si="0"/>
        <v>28</v>
      </c>
      <c r="F21" s="65">
        <f>VLOOKUP($A21,'Return Data'!$B$7:$R$2843,6,0)</f>
        <v>3.0243000000000002</v>
      </c>
      <c r="G21" s="66">
        <f t="shared" si="1"/>
        <v>28</v>
      </c>
      <c r="H21" s="65">
        <f>VLOOKUP($A21,'Return Data'!$B$7:$R$2843,7,0)</f>
        <v>3.0796000000000001</v>
      </c>
      <c r="I21" s="66">
        <f t="shared" si="2"/>
        <v>28</v>
      </c>
      <c r="J21" s="65">
        <f>VLOOKUP($A21,'Return Data'!$B$7:$R$2843,8,0)</f>
        <v>3.0680000000000001</v>
      </c>
      <c r="K21" s="66">
        <f t="shared" si="3"/>
        <v>29</v>
      </c>
      <c r="L21" s="65">
        <f>VLOOKUP($A21,'Return Data'!$B$7:$R$2843,9,0)</f>
        <v>3.01</v>
      </c>
      <c r="M21" s="66">
        <f t="shared" si="4"/>
        <v>29</v>
      </c>
      <c r="N21" s="65">
        <f>VLOOKUP($A21,'Return Data'!$B$7:$R$2843,10,0)</f>
        <v>3.0177</v>
      </c>
      <c r="O21" s="66">
        <f t="shared" si="5"/>
        <v>27</v>
      </c>
      <c r="P21" s="65">
        <f>VLOOKUP($A21,'Return Data'!$B$7:$R$2843,11,0)</f>
        <v>2.9742000000000002</v>
      </c>
      <c r="Q21" s="66">
        <f t="shared" si="8"/>
        <v>27</v>
      </c>
      <c r="R21" s="65">
        <f>VLOOKUP($A21,'Return Data'!$B$7:$R$2843,12,0)</f>
        <v>2.9977999999999998</v>
      </c>
      <c r="S21" s="66">
        <f t="shared" si="10"/>
        <v>28</v>
      </c>
      <c r="T21" s="65">
        <f>VLOOKUP($A21,'Return Data'!$B$7:$R$2843,13,0)</f>
        <v>3.0001000000000002</v>
      </c>
      <c r="U21" s="66">
        <f t="shared" si="11"/>
        <v>24</v>
      </c>
      <c r="V21" s="65"/>
      <c r="W21" s="66"/>
      <c r="X21" s="65"/>
      <c r="Y21" s="66"/>
      <c r="Z21" s="65">
        <f>VLOOKUP($A21,'Return Data'!$B$7:$R$2843,16,0)</f>
        <v>3.7911000000000001</v>
      </c>
      <c r="AA21" s="67">
        <f t="shared" si="7"/>
        <v>22</v>
      </c>
    </row>
    <row r="22" spans="1:27" x14ac:dyDescent="0.3">
      <c r="A22" s="63" t="s">
        <v>1311</v>
      </c>
      <c r="B22" s="64">
        <f>VLOOKUP($A22,'Return Data'!$B$7:$R$2843,3,0)</f>
        <v>44321</v>
      </c>
      <c r="C22" s="65">
        <f>VLOOKUP($A22,'Return Data'!$B$7:$R$2843,4,0)</f>
        <v>1043.5438999999999</v>
      </c>
      <c r="D22" s="65">
        <f>VLOOKUP($A22,'Return Data'!$B$7:$R$2843,5,0)</f>
        <v>3.0817000000000001</v>
      </c>
      <c r="E22" s="66">
        <f t="shared" si="0"/>
        <v>24</v>
      </c>
      <c r="F22" s="65">
        <f>VLOOKUP($A22,'Return Data'!$B$7:$R$2843,6,0)</f>
        <v>3.0798999999999999</v>
      </c>
      <c r="G22" s="66">
        <f t="shared" si="1"/>
        <v>23</v>
      </c>
      <c r="H22" s="65">
        <f>VLOOKUP($A22,'Return Data'!$B$7:$R$2843,7,0)</f>
        <v>3.1187999999999998</v>
      </c>
      <c r="I22" s="66">
        <f t="shared" si="2"/>
        <v>21</v>
      </c>
      <c r="J22" s="65">
        <f>VLOOKUP($A22,'Return Data'!$B$7:$R$2843,8,0)</f>
        <v>3.1143999999999998</v>
      </c>
      <c r="K22" s="66">
        <f t="shared" si="3"/>
        <v>21</v>
      </c>
      <c r="L22" s="65">
        <f>VLOOKUP($A22,'Return Data'!$B$7:$R$2843,9,0)</f>
        <v>3.0825</v>
      </c>
      <c r="M22" s="66">
        <f t="shared" si="4"/>
        <v>19</v>
      </c>
      <c r="N22" s="65">
        <f>VLOOKUP($A22,'Return Data'!$B$7:$R$2843,10,0)</f>
        <v>3.0668000000000002</v>
      </c>
      <c r="O22" s="66">
        <f t="shared" si="5"/>
        <v>17</v>
      </c>
      <c r="P22" s="65">
        <f>VLOOKUP($A22,'Return Data'!$B$7:$R$2843,11,0)</f>
        <v>3.0213000000000001</v>
      </c>
      <c r="Q22" s="66">
        <f t="shared" si="8"/>
        <v>18</v>
      </c>
      <c r="R22" s="65">
        <f>VLOOKUP($A22,'Return Data'!$B$7:$R$2843,12,0)</f>
        <v>3.0396999999999998</v>
      </c>
      <c r="S22" s="66">
        <f t="shared" ref="S22" si="12">RANK(R22,R$8:R$37,0)</f>
        <v>24</v>
      </c>
      <c r="T22" s="65"/>
      <c r="U22" s="66"/>
      <c r="V22" s="65"/>
      <c r="W22" s="66"/>
      <c r="X22" s="65"/>
      <c r="Y22" s="66"/>
      <c r="Z22" s="65">
        <f>VLOOKUP($A22,'Return Data'!$B$7:$R$2843,16,0)</f>
        <v>3.2734000000000001</v>
      </c>
      <c r="AA22" s="67">
        <f t="shared" si="7"/>
        <v>30</v>
      </c>
    </row>
    <row r="23" spans="1:27" x14ac:dyDescent="0.3">
      <c r="A23" s="63" t="s">
        <v>1313</v>
      </c>
      <c r="B23" s="64">
        <f>VLOOKUP($A23,'Return Data'!$B$7:$R$2843,3,0)</f>
        <v>44321</v>
      </c>
      <c r="C23" s="65">
        <f>VLOOKUP($A23,'Return Data'!$B$7:$R$2843,4,0)</f>
        <v>1053.6183000000001</v>
      </c>
      <c r="D23" s="65">
        <f>VLOOKUP($A23,'Return Data'!$B$7:$R$2843,5,0)</f>
        <v>3.0038</v>
      </c>
      <c r="E23" s="66">
        <f t="shared" si="0"/>
        <v>30</v>
      </c>
      <c r="F23" s="65">
        <f>VLOOKUP($A23,'Return Data'!$B$7:$R$2843,6,0)</f>
        <v>3.0181</v>
      </c>
      <c r="G23" s="66">
        <f t="shared" si="1"/>
        <v>29</v>
      </c>
      <c r="H23" s="65">
        <f>VLOOKUP($A23,'Return Data'!$B$7:$R$2843,7,0)</f>
        <v>3.0706000000000002</v>
      </c>
      <c r="I23" s="66">
        <f t="shared" si="2"/>
        <v>29</v>
      </c>
      <c r="J23" s="65">
        <f>VLOOKUP($A23,'Return Data'!$B$7:$R$2843,8,0)</f>
        <v>3.0806</v>
      </c>
      <c r="K23" s="66">
        <f t="shared" si="3"/>
        <v>27</v>
      </c>
      <c r="L23" s="65">
        <f>VLOOKUP($A23,'Return Data'!$B$7:$R$2843,9,0)</f>
        <v>3.0301999999999998</v>
      </c>
      <c r="M23" s="66">
        <f t="shared" si="4"/>
        <v>26</v>
      </c>
      <c r="N23" s="65">
        <f>VLOOKUP($A23,'Return Data'!$B$7:$R$2843,10,0)</f>
        <v>2.9941</v>
      </c>
      <c r="O23" s="66">
        <f t="shared" si="5"/>
        <v>29</v>
      </c>
      <c r="P23" s="65">
        <f>VLOOKUP($A23,'Return Data'!$B$7:$R$2843,11,0)</f>
        <v>2.9569000000000001</v>
      </c>
      <c r="Q23" s="66">
        <f t="shared" si="8"/>
        <v>29</v>
      </c>
      <c r="R23" s="65">
        <f>VLOOKUP($A23,'Return Data'!$B$7:$R$2843,12,0)</f>
        <v>2.9868999999999999</v>
      </c>
      <c r="S23" s="66">
        <f t="shared" si="10"/>
        <v>29</v>
      </c>
      <c r="T23" s="65">
        <f>VLOOKUP($A23,'Return Data'!$B$7:$R$2843,13,0)</f>
        <v>2.9994000000000001</v>
      </c>
      <c r="U23" s="66">
        <f t="shared" si="11"/>
        <v>25</v>
      </c>
      <c r="V23" s="65"/>
      <c r="W23" s="66"/>
      <c r="X23" s="65"/>
      <c r="Y23" s="66"/>
      <c r="Z23" s="65">
        <f>VLOOKUP($A23,'Return Data'!$B$7:$R$2843,16,0)</f>
        <v>3.4691999999999998</v>
      </c>
      <c r="AA23" s="67">
        <f t="shared" si="7"/>
        <v>27</v>
      </c>
    </row>
    <row r="24" spans="1:27" x14ac:dyDescent="0.3">
      <c r="A24" s="63" t="s">
        <v>1315</v>
      </c>
      <c r="B24" s="64">
        <f>VLOOKUP($A24,'Return Data'!$B$7:$R$2843,3,0)</f>
        <v>44321</v>
      </c>
      <c r="C24" s="65">
        <f>VLOOKUP($A24,'Return Data'!$B$7:$R$2843,4,0)</f>
        <v>1049.2248</v>
      </c>
      <c r="D24" s="65">
        <f>VLOOKUP($A24,'Return Data'!$B$7:$R$2843,5,0)</f>
        <v>3.1137999999999999</v>
      </c>
      <c r="E24" s="66">
        <f t="shared" si="0"/>
        <v>15</v>
      </c>
      <c r="F24" s="65">
        <f>VLOOKUP($A24,'Return Data'!$B$7:$R$2843,6,0)</f>
        <v>3.1004</v>
      </c>
      <c r="G24" s="66">
        <f t="shared" si="1"/>
        <v>17</v>
      </c>
      <c r="H24" s="65">
        <f>VLOOKUP($A24,'Return Data'!$B$7:$R$2843,7,0)</f>
        <v>3.1486999999999998</v>
      </c>
      <c r="I24" s="66">
        <f t="shared" si="2"/>
        <v>14</v>
      </c>
      <c r="J24" s="65">
        <f>VLOOKUP($A24,'Return Data'!$B$7:$R$2843,8,0)</f>
        <v>3.4565000000000001</v>
      </c>
      <c r="K24" s="66">
        <f t="shared" si="3"/>
        <v>1</v>
      </c>
      <c r="L24" s="65">
        <f>VLOOKUP($A24,'Return Data'!$B$7:$R$2843,9,0)</f>
        <v>3.2696000000000001</v>
      </c>
      <c r="M24" s="66">
        <f t="shared" si="4"/>
        <v>1</v>
      </c>
      <c r="N24" s="65">
        <f>VLOOKUP($A24,'Return Data'!$B$7:$R$2843,10,0)</f>
        <v>3.1690999999999998</v>
      </c>
      <c r="O24" s="66">
        <f t="shared" si="5"/>
        <v>1</v>
      </c>
      <c r="P24" s="65">
        <f>VLOOKUP($A24,'Return Data'!$B$7:$R$2843,11,0)</f>
        <v>3.0935999999999999</v>
      </c>
      <c r="Q24" s="66">
        <f t="shared" si="8"/>
        <v>4</v>
      </c>
      <c r="R24" s="65">
        <f>VLOOKUP($A24,'Return Data'!$B$7:$R$2843,12,0)</f>
        <v>3.0989</v>
      </c>
      <c r="S24" s="66">
        <f t="shared" ref="S24" si="13">RANK(R24,R$8:R$37,0)</f>
        <v>6</v>
      </c>
      <c r="T24" s="65"/>
      <c r="U24" s="66"/>
      <c r="V24" s="65"/>
      <c r="W24" s="66"/>
      <c r="X24" s="65"/>
      <c r="Y24" s="66"/>
      <c r="Z24" s="65">
        <f>VLOOKUP($A24,'Return Data'!$B$7:$R$2843,16,0)</f>
        <v>3.4371</v>
      </c>
      <c r="AA24" s="67">
        <f t="shared" si="7"/>
        <v>29</v>
      </c>
    </row>
    <row r="25" spans="1:27" x14ac:dyDescent="0.3">
      <c r="A25" s="63" t="s">
        <v>1317</v>
      </c>
      <c r="B25" s="64">
        <f>VLOOKUP($A25,'Return Data'!$B$7:$R$2843,3,0)</f>
        <v>44321</v>
      </c>
      <c r="C25" s="65">
        <f>VLOOKUP($A25,'Return Data'!$B$7:$R$2843,4,0)</f>
        <v>1101.1721</v>
      </c>
      <c r="D25" s="65">
        <f>VLOOKUP($A25,'Return Data'!$B$7:$R$2843,5,0)</f>
        <v>3.0861999999999998</v>
      </c>
      <c r="E25" s="66">
        <f t="shared" si="0"/>
        <v>22</v>
      </c>
      <c r="F25" s="65">
        <f>VLOOKUP($A25,'Return Data'!$B$7:$R$2843,6,0)</f>
        <v>3.0889000000000002</v>
      </c>
      <c r="G25" s="66">
        <f t="shared" si="1"/>
        <v>21</v>
      </c>
      <c r="H25" s="65">
        <f>VLOOKUP($A25,'Return Data'!$B$7:$R$2843,7,0)</f>
        <v>3.1156999999999999</v>
      </c>
      <c r="I25" s="66">
        <f t="shared" si="2"/>
        <v>23</v>
      </c>
      <c r="J25" s="65">
        <f>VLOOKUP($A25,'Return Data'!$B$7:$R$2843,8,0)</f>
        <v>3.1044999999999998</v>
      </c>
      <c r="K25" s="66">
        <f t="shared" si="3"/>
        <v>23</v>
      </c>
      <c r="L25" s="65">
        <f>VLOOKUP($A25,'Return Data'!$B$7:$R$2843,9,0)</f>
        <v>3.0672000000000001</v>
      </c>
      <c r="M25" s="66">
        <f t="shared" si="4"/>
        <v>24</v>
      </c>
      <c r="N25" s="65">
        <f>VLOOKUP($A25,'Return Data'!$B$7:$R$2843,10,0)</f>
        <v>3.0529000000000002</v>
      </c>
      <c r="O25" s="66">
        <f t="shared" si="5"/>
        <v>24</v>
      </c>
      <c r="P25" s="65">
        <f>VLOOKUP($A25,'Return Data'!$B$7:$R$2843,11,0)</f>
        <v>3.0185</v>
      </c>
      <c r="Q25" s="66">
        <f t="shared" si="8"/>
        <v>21</v>
      </c>
      <c r="R25" s="65">
        <f>VLOOKUP($A25,'Return Data'!$B$7:$R$2843,12,0)</f>
        <v>3.0467</v>
      </c>
      <c r="S25" s="66">
        <f t="shared" si="10"/>
        <v>20</v>
      </c>
      <c r="T25" s="65">
        <f>VLOOKUP($A25,'Return Data'!$B$7:$R$2843,13,0)</f>
        <v>3.0423</v>
      </c>
      <c r="U25" s="66">
        <f t="shared" si="11"/>
        <v>19</v>
      </c>
      <c r="V25" s="65"/>
      <c r="W25" s="66"/>
      <c r="X25" s="65"/>
      <c r="Y25" s="66"/>
      <c r="Z25" s="65">
        <f>VLOOKUP($A25,'Return Data'!$B$7:$R$2843,16,0)</f>
        <v>4.2714999999999996</v>
      </c>
      <c r="AA25" s="67">
        <f t="shared" si="7"/>
        <v>11</v>
      </c>
    </row>
    <row r="26" spans="1:27" x14ac:dyDescent="0.3">
      <c r="A26" s="63" t="s">
        <v>1319</v>
      </c>
      <c r="B26" s="64">
        <f>VLOOKUP($A26,'Return Data'!$B$7:$R$2843,3,0)</f>
        <v>44321</v>
      </c>
      <c r="C26" s="65">
        <f>VLOOKUP($A26,'Return Data'!$B$7:$R$2843,4,0)</f>
        <v>2684.1838333333299</v>
      </c>
      <c r="D26" s="65">
        <f>VLOOKUP($A26,'Return Data'!$B$7:$R$2843,5,0)</f>
        <v>3.0960999999999999</v>
      </c>
      <c r="E26" s="66">
        <f t="shared" si="0"/>
        <v>21</v>
      </c>
      <c r="F26" s="65">
        <f>VLOOKUP($A26,'Return Data'!$B$7:$R$2843,6,0)</f>
        <v>3.4239000000000002</v>
      </c>
      <c r="G26" s="66">
        <f t="shared" si="1"/>
        <v>1</v>
      </c>
      <c r="H26" s="65">
        <f>VLOOKUP($A26,'Return Data'!$B$7:$R$2843,7,0)</f>
        <v>3.2812000000000001</v>
      </c>
      <c r="I26" s="66">
        <f t="shared" si="2"/>
        <v>1</v>
      </c>
      <c r="J26" s="65">
        <f>VLOOKUP($A26,'Return Data'!$B$7:$R$2843,8,0)</f>
        <v>3.1989999999999998</v>
      </c>
      <c r="K26" s="66">
        <f t="shared" si="3"/>
        <v>4</v>
      </c>
      <c r="L26" s="65">
        <f>VLOOKUP($A26,'Return Data'!$B$7:$R$2843,9,0)</f>
        <v>3.1248</v>
      </c>
      <c r="M26" s="66">
        <f t="shared" si="4"/>
        <v>8</v>
      </c>
      <c r="N26" s="65">
        <f>VLOOKUP($A26,'Return Data'!$B$7:$R$2843,10,0)</f>
        <v>3.0979000000000001</v>
      </c>
      <c r="O26" s="66">
        <f t="shared" si="5"/>
        <v>11</v>
      </c>
      <c r="P26" s="65">
        <f>VLOOKUP($A26,'Return Data'!$B$7:$R$2843,11,0)</f>
        <v>3.0350000000000001</v>
      </c>
      <c r="Q26" s="66">
        <f t="shared" si="8"/>
        <v>14</v>
      </c>
      <c r="R26" s="65">
        <f>VLOOKUP($A26,'Return Data'!$B$7:$R$2843,12,0)</f>
        <v>3.0615000000000001</v>
      </c>
      <c r="S26" s="66">
        <f t="shared" si="10"/>
        <v>14</v>
      </c>
      <c r="T26" s="65">
        <f>VLOOKUP($A26,'Return Data'!$B$7:$R$2843,13,0)</f>
        <v>3.06</v>
      </c>
      <c r="U26" s="66">
        <f t="shared" si="11"/>
        <v>15</v>
      </c>
      <c r="V26" s="65">
        <f>VLOOKUP($A26,'Return Data'!$B$7:$R$2843,17,0)</f>
        <v>3.9933999999999998</v>
      </c>
      <c r="W26" s="66">
        <f t="shared" ref="W26:W36" si="14">RANK(V26,V$8:V$37,0)</f>
        <v>2</v>
      </c>
      <c r="X26" s="65">
        <f>VLOOKUP($A26,'Return Data'!$B$7:$R$2843,14,0)</f>
        <v>4.7541000000000002</v>
      </c>
      <c r="Y26" s="66">
        <f t="shared" ref="Y26:Y36" si="15">RANK(X26,X$8:X$37,0)</f>
        <v>2</v>
      </c>
      <c r="Z26" s="65">
        <f>VLOOKUP($A26,'Return Data'!$B$7:$R$2843,16,0)</f>
        <v>6.6985999999999999</v>
      </c>
      <c r="AA26" s="67">
        <f t="shared" si="7"/>
        <v>1</v>
      </c>
    </row>
    <row r="27" spans="1:27" x14ac:dyDescent="0.3">
      <c r="A27" s="63" t="s">
        <v>1321</v>
      </c>
      <c r="B27" s="64">
        <f>VLOOKUP($A27,'Return Data'!$B$7:$R$2843,3,0)</f>
        <v>44321</v>
      </c>
      <c r="C27" s="65">
        <f>VLOOKUP($A27,'Return Data'!$B$7:$R$2843,4,0)</f>
        <v>1069.7539999999999</v>
      </c>
      <c r="D27" s="65">
        <f>VLOOKUP($A27,'Return Data'!$B$7:$R$2843,5,0)</f>
        <v>3.1564000000000001</v>
      </c>
      <c r="E27" s="66">
        <f t="shared" si="0"/>
        <v>5</v>
      </c>
      <c r="F27" s="65">
        <f>VLOOKUP($A27,'Return Data'!$B$7:$R$2843,6,0)</f>
        <v>3.1671999999999998</v>
      </c>
      <c r="G27" s="66">
        <f t="shared" si="1"/>
        <v>6</v>
      </c>
      <c r="H27" s="65">
        <f>VLOOKUP($A27,'Return Data'!$B$7:$R$2843,7,0)</f>
        <v>3.1867999999999999</v>
      </c>
      <c r="I27" s="66">
        <f t="shared" si="2"/>
        <v>6</v>
      </c>
      <c r="J27" s="65">
        <f>VLOOKUP($A27,'Return Data'!$B$7:$R$2843,8,0)</f>
        <v>3.1549999999999998</v>
      </c>
      <c r="K27" s="66">
        <f t="shared" si="3"/>
        <v>10</v>
      </c>
      <c r="L27" s="65">
        <f>VLOOKUP($A27,'Return Data'!$B$7:$R$2843,9,0)</f>
        <v>3.1139999999999999</v>
      </c>
      <c r="M27" s="66">
        <f t="shared" si="4"/>
        <v>10</v>
      </c>
      <c r="N27" s="65">
        <f>VLOOKUP($A27,'Return Data'!$B$7:$R$2843,10,0)</f>
        <v>3.0844</v>
      </c>
      <c r="O27" s="66">
        <f t="shared" si="5"/>
        <v>13</v>
      </c>
      <c r="P27" s="65">
        <f>VLOOKUP($A27,'Return Data'!$B$7:$R$2843,11,0)</f>
        <v>3.0234999999999999</v>
      </c>
      <c r="Q27" s="66">
        <f t="shared" si="8"/>
        <v>17</v>
      </c>
      <c r="R27" s="65">
        <f>VLOOKUP($A27,'Return Data'!$B$7:$R$2843,12,0)</f>
        <v>3.0487000000000002</v>
      </c>
      <c r="S27" s="66">
        <f t="shared" si="10"/>
        <v>18</v>
      </c>
      <c r="T27" s="65">
        <f>VLOOKUP($A27,'Return Data'!$B$7:$R$2843,13,0)</f>
        <v>3.0451000000000001</v>
      </c>
      <c r="U27" s="66">
        <f t="shared" si="11"/>
        <v>17</v>
      </c>
      <c r="V27" s="65"/>
      <c r="W27" s="66"/>
      <c r="X27" s="65"/>
      <c r="Y27" s="66"/>
      <c r="Z27" s="65">
        <f>VLOOKUP($A27,'Return Data'!$B$7:$R$2843,16,0)</f>
        <v>3.7852000000000001</v>
      </c>
      <c r="AA27" s="67">
        <f t="shared" si="7"/>
        <v>23</v>
      </c>
    </row>
    <row r="28" spans="1:27" x14ac:dyDescent="0.3">
      <c r="A28" s="63" t="s">
        <v>1323</v>
      </c>
      <c r="B28" s="64">
        <f>VLOOKUP($A28,'Return Data'!$B$7:$R$2843,3,0)</f>
        <v>44321</v>
      </c>
      <c r="C28" s="65">
        <f>VLOOKUP($A28,'Return Data'!$B$7:$R$2843,4,0)</f>
        <v>1068.1255000000001</v>
      </c>
      <c r="D28" s="65">
        <f>VLOOKUP($A28,'Return Data'!$B$7:$R$2843,5,0)</f>
        <v>3.1953999999999998</v>
      </c>
      <c r="E28" s="66">
        <f t="shared" si="0"/>
        <v>2</v>
      </c>
      <c r="F28" s="65">
        <f>VLOOKUP($A28,'Return Data'!$B$7:$R$2843,6,0)</f>
        <v>3.1697000000000002</v>
      </c>
      <c r="G28" s="66">
        <f t="shared" si="1"/>
        <v>5</v>
      </c>
      <c r="H28" s="65">
        <f>VLOOKUP($A28,'Return Data'!$B$7:$R$2843,7,0)</f>
        <v>3.1863000000000001</v>
      </c>
      <c r="I28" s="66">
        <f t="shared" si="2"/>
        <v>7</v>
      </c>
      <c r="J28" s="65">
        <f>VLOOKUP($A28,'Return Data'!$B$7:$R$2843,8,0)</f>
        <v>3.2391000000000001</v>
      </c>
      <c r="K28" s="66">
        <f t="shared" si="3"/>
        <v>2</v>
      </c>
      <c r="L28" s="65">
        <f>VLOOKUP($A28,'Return Data'!$B$7:$R$2843,9,0)</f>
        <v>3.1551999999999998</v>
      </c>
      <c r="M28" s="66">
        <f t="shared" si="4"/>
        <v>3</v>
      </c>
      <c r="N28" s="65">
        <f>VLOOKUP($A28,'Return Data'!$B$7:$R$2843,10,0)</f>
        <v>3.1173000000000002</v>
      </c>
      <c r="O28" s="66">
        <f t="shared" si="5"/>
        <v>7</v>
      </c>
      <c r="P28" s="65">
        <f>VLOOKUP($A28,'Return Data'!$B$7:$R$2843,11,0)</f>
        <v>3.0587</v>
      </c>
      <c r="Q28" s="66">
        <f t="shared" si="8"/>
        <v>9</v>
      </c>
      <c r="R28" s="65">
        <f>VLOOKUP($A28,'Return Data'!$B$7:$R$2843,12,0)</f>
        <v>3.0931000000000002</v>
      </c>
      <c r="S28" s="66">
        <f t="shared" si="10"/>
        <v>8</v>
      </c>
      <c r="T28" s="65">
        <f>VLOOKUP($A28,'Return Data'!$B$7:$R$2843,13,0)</f>
        <v>3.1025</v>
      </c>
      <c r="U28" s="66">
        <f t="shared" si="11"/>
        <v>5</v>
      </c>
      <c r="V28" s="65"/>
      <c r="W28" s="66"/>
      <c r="X28" s="65"/>
      <c r="Y28" s="66"/>
      <c r="Z28" s="65">
        <f>VLOOKUP($A28,'Return Data'!$B$7:$R$2843,16,0)</f>
        <v>3.7584</v>
      </c>
      <c r="AA28" s="67">
        <f t="shared" si="7"/>
        <v>24</v>
      </c>
    </row>
    <row r="29" spans="1:27" x14ac:dyDescent="0.3">
      <c r="A29" s="63" t="s">
        <v>1325</v>
      </c>
      <c r="B29" s="64">
        <f>VLOOKUP($A29,'Return Data'!$B$7:$R$2843,3,0)</f>
        <v>44321</v>
      </c>
      <c r="C29" s="65">
        <f>VLOOKUP($A29,'Return Data'!$B$7:$R$2843,4,0)</f>
        <v>1057.4858999999999</v>
      </c>
      <c r="D29" s="65">
        <f>VLOOKUP($A29,'Return Data'!$B$7:$R$2843,5,0)</f>
        <v>3.1791999999999998</v>
      </c>
      <c r="E29" s="66">
        <f t="shared" si="0"/>
        <v>4</v>
      </c>
      <c r="F29" s="65">
        <f>VLOOKUP($A29,'Return Data'!$B$7:$R$2843,6,0)</f>
        <v>3.2061999999999999</v>
      </c>
      <c r="G29" s="66">
        <f t="shared" si="1"/>
        <v>3</v>
      </c>
      <c r="H29" s="65">
        <f>VLOOKUP($A29,'Return Data'!$B$7:$R$2843,7,0)</f>
        <v>3.2164000000000001</v>
      </c>
      <c r="I29" s="66">
        <f t="shared" si="2"/>
        <v>3</v>
      </c>
      <c r="J29" s="65">
        <f>VLOOKUP($A29,'Return Data'!$B$7:$R$2843,8,0)</f>
        <v>3.1949000000000001</v>
      </c>
      <c r="K29" s="66">
        <f t="shared" si="3"/>
        <v>5</v>
      </c>
      <c r="L29" s="65">
        <f>VLOOKUP($A29,'Return Data'!$B$7:$R$2843,9,0)</f>
        <v>3.1455000000000002</v>
      </c>
      <c r="M29" s="66">
        <f t="shared" si="4"/>
        <v>4</v>
      </c>
      <c r="N29" s="65">
        <f>VLOOKUP($A29,'Return Data'!$B$7:$R$2843,10,0)</f>
        <v>3.1412</v>
      </c>
      <c r="O29" s="66">
        <f t="shared" si="5"/>
        <v>4</v>
      </c>
      <c r="P29" s="65">
        <f>VLOOKUP($A29,'Return Data'!$B$7:$R$2843,11,0)</f>
        <v>3.1013999999999999</v>
      </c>
      <c r="Q29" s="66">
        <f t="shared" si="8"/>
        <v>2</v>
      </c>
      <c r="R29" s="65">
        <f>VLOOKUP($A29,'Return Data'!$B$7:$R$2843,12,0)</f>
        <v>3.1345000000000001</v>
      </c>
      <c r="S29" s="66">
        <f t="shared" si="10"/>
        <v>2</v>
      </c>
      <c r="T29" s="65">
        <f>VLOOKUP($A29,'Return Data'!$B$7:$R$2843,13,0)</f>
        <v>3.1476000000000002</v>
      </c>
      <c r="U29" s="66">
        <f t="shared" ref="U29" si="16">RANK(T29,T$8:T$37,0)</f>
        <v>1</v>
      </c>
      <c r="V29" s="65"/>
      <c r="W29" s="66"/>
      <c r="X29" s="65"/>
      <c r="Y29" s="66"/>
      <c r="Z29" s="65">
        <f>VLOOKUP($A29,'Return Data'!$B$7:$R$2843,16,0)</f>
        <v>3.6570999999999998</v>
      </c>
      <c r="AA29" s="67">
        <f t="shared" si="7"/>
        <v>25</v>
      </c>
    </row>
    <row r="30" spans="1:27" x14ac:dyDescent="0.3">
      <c r="A30" s="63" t="s">
        <v>1327</v>
      </c>
      <c r="B30" s="64">
        <f>VLOOKUP($A30,'Return Data'!$B$7:$R$2843,3,0)</f>
        <v>44321</v>
      </c>
      <c r="C30" s="65">
        <f>VLOOKUP($A30,'Return Data'!$B$7:$R$2843,4,0)</f>
        <v>110.8031</v>
      </c>
      <c r="D30" s="65">
        <f>VLOOKUP($A30,'Return Data'!$B$7:$R$2843,5,0)</f>
        <v>3.1297000000000001</v>
      </c>
      <c r="E30" s="66">
        <f t="shared" si="0"/>
        <v>11</v>
      </c>
      <c r="F30" s="65">
        <f>VLOOKUP($A30,'Return Data'!$B$7:$R$2843,6,0)</f>
        <v>3.0973000000000002</v>
      </c>
      <c r="G30" s="66">
        <f t="shared" si="1"/>
        <v>20</v>
      </c>
      <c r="H30" s="65">
        <f>VLOOKUP($A30,'Return Data'!$B$7:$R$2843,7,0)</f>
        <v>3.1313</v>
      </c>
      <c r="I30" s="66">
        <f t="shared" si="2"/>
        <v>17</v>
      </c>
      <c r="J30" s="65">
        <f>VLOOKUP($A30,'Return Data'!$B$7:$R$2843,8,0)</f>
        <v>3.1214</v>
      </c>
      <c r="K30" s="66">
        <f t="shared" si="3"/>
        <v>17</v>
      </c>
      <c r="L30" s="65">
        <f>VLOOKUP($A30,'Return Data'!$B$7:$R$2843,9,0)</f>
        <v>3.0855999999999999</v>
      </c>
      <c r="M30" s="66">
        <f t="shared" si="4"/>
        <v>17</v>
      </c>
      <c r="N30" s="65">
        <f>VLOOKUP($A30,'Return Data'!$B$7:$R$2843,10,0)</f>
        <v>3.0613999999999999</v>
      </c>
      <c r="O30" s="66">
        <f t="shared" si="5"/>
        <v>19</v>
      </c>
      <c r="P30" s="65">
        <f>VLOOKUP($A30,'Return Data'!$B$7:$R$2843,11,0)</f>
        <v>3.0293999999999999</v>
      </c>
      <c r="Q30" s="66">
        <f t="shared" si="8"/>
        <v>15</v>
      </c>
      <c r="R30" s="65">
        <f>VLOOKUP($A30,'Return Data'!$B$7:$R$2843,12,0)</f>
        <v>3.0548000000000002</v>
      </c>
      <c r="S30" s="66">
        <f t="shared" si="10"/>
        <v>16</v>
      </c>
      <c r="T30" s="65">
        <f>VLOOKUP($A30,'Return Data'!$B$7:$R$2843,13,0)</f>
        <v>3.0651999999999999</v>
      </c>
      <c r="U30" s="66">
        <f t="shared" si="11"/>
        <v>13</v>
      </c>
      <c r="V30" s="65"/>
      <c r="W30" s="66"/>
      <c r="X30" s="65"/>
      <c r="Y30" s="66"/>
      <c r="Z30" s="65">
        <f>VLOOKUP($A30,'Return Data'!$B$7:$R$2843,16,0)</f>
        <v>4.4029999999999996</v>
      </c>
      <c r="AA30" s="67">
        <f t="shared" si="7"/>
        <v>9</v>
      </c>
    </row>
    <row r="31" spans="1:27" x14ac:dyDescent="0.3">
      <c r="A31" s="63" t="s">
        <v>1329</v>
      </c>
      <c r="B31" s="64">
        <f>VLOOKUP($A31,'Return Data'!$B$7:$R$2843,3,0)</f>
        <v>44321</v>
      </c>
      <c r="C31" s="65">
        <f>VLOOKUP($A31,'Return Data'!$B$7:$R$2843,4,0)</f>
        <v>1065.2304999999999</v>
      </c>
      <c r="D31" s="65">
        <f>VLOOKUP($A31,'Return Data'!$B$7:$R$2843,5,0)</f>
        <v>3.2006000000000001</v>
      </c>
      <c r="E31" s="66">
        <f t="shared" si="0"/>
        <v>1</v>
      </c>
      <c r="F31" s="65">
        <f>VLOOKUP($A31,'Return Data'!$B$7:$R$2843,6,0)</f>
        <v>3.1978</v>
      </c>
      <c r="G31" s="66">
        <f t="shared" si="1"/>
        <v>4</v>
      </c>
      <c r="H31" s="65">
        <f>VLOOKUP($A31,'Return Data'!$B$7:$R$2843,7,0)</f>
        <v>3.2258</v>
      </c>
      <c r="I31" s="66">
        <f t="shared" si="2"/>
        <v>2</v>
      </c>
      <c r="J31" s="65">
        <f>VLOOKUP($A31,'Return Data'!$B$7:$R$2843,8,0)</f>
        <v>3.2067000000000001</v>
      </c>
      <c r="K31" s="66">
        <f t="shared" si="3"/>
        <v>3</v>
      </c>
      <c r="L31" s="65">
        <f>VLOOKUP($A31,'Return Data'!$B$7:$R$2843,9,0)</f>
        <v>3.1751</v>
      </c>
      <c r="M31" s="66">
        <f t="shared" si="4"/>
        <v>2</v>
      </c>
      <c r="N31" s="65">
        <f>VLOOKUP($A31,'Return Data'!$B$7:$R$2843,10,0)</f>
        <v>3.133</v>
      </c>
      <c r="O31" s="66">
        <f t="shared" si="5"/>
        <v>5</v>
      </c>
      <c r="P31" s="65">
        <f>VLOOKUP($A31,'Return Data'!$B$7:$R$2843,11,0)</f>
        <v>3.0937000000000001</v>
      </c>
      <c r="Q31" s="66">
        <f t="shared" si="8"/>
        <v>3</v>
      </c>
      <c r="R31" s="65">
        <f>VLOOKUP($A31,'Return Data'!$B$7:$R$2843,12,0)</f>
        <v>3.11</v>
      </c>
      <c r="S31" s="66">
        <f t="shared" si="10"/>
        <v>5</v>
      </c>
      <c r="T31" s="65">
        <f>VLOOKUP($A31,'Return Data'!$B$7:$R$2843,13,0)</f>
        <v>3.13</v>
      </c>
      <c r="U31" s="66">
        <f t="shared" si="11"/>
        <v>3</v>
      </c>
      <c r="V31" s="65"/>
      <c r="W31" s="66"/>
      <c r="X31" s="65"/>
      <c r="Y31" s="66"/>
      <c r="Z31" s="65">
        <f>VLOOKUP($A31,'Return Data'!$B$7:$R$2843,16,0)</f>
        <v>3.8090000000000002</v>
      </c>
      <c r="AA31" s="67">
        <f t="shared" si="7"/>
        <v>20</v>
      </c>
    </row>
    <row r="32" spans="1:27" x14ac:dyDescent="0.3">
      <c r="A32" s="63" t="s">
        <v>1331</v>
      </c>
      <c r="B32" s="64">
        <f>VLOOKUP($A32,'Return Data'!$B$7:$R$2843,3,0)</f>
        <v>44321</v>
      </c>
      <c r="C32" s="65">
        <f>VLOOKUP($A32,'Return Data'!$B$7:$R$2843,4,0)</f>
        <v>3361.7963</v>
      </c>
      <c r="D32" s="65">
        <f>VLOOKUP($A32,'Return Data'!$B$7:$R$2843,5,0)</f>
        <v>3.1109</v>
      </c>
      <c r="E32" s="66">
        <f t="shared" si="0"/>
        <v>16</v>
      </c>
      <c r="F32" s="65">
        <f>VLOOKUP($A32,'Return Data'!$B$7:$R$2843,6,0)</f>
        <v>3.1288</v>
      </c>
      <c r="G32" s="66">
        <f t="shared" si="1"/>
        <v>12</v>
      </c>
      <c r="H32" s="65">
        <f>VLOOKUP($A32,'Return Data'!$B$7:$R$2843,7,0)</f>
        <v>3.1642999999999999</v>
      </c>
      <c r="I32" s="66">
        <f t="shared" si="2"/>
        <v>10</v>
      </c>
      <c r="J32" s="65">
        <f>VLOOKUP($A32,'Return Data'!$B$7:$R$2843,8,0)</f>
        <v>3.1509</v>
      </c>
      <c r="K32" s="66">
        <f t="shared" si="3"/>
        <v>11</v>
      </c>
      <c r="L32" s="65">
        <f>VLOOKUP($A32,'Return Data'!$B$7:$R$2843,9,0)</f>
        <v>3.1036000000000001</v>
      </c>
      <c r="M32" s="66">
        <f t="shared" si="4"/>
        <v>12</v>
      </c>
      <c r="N32" s="65">
        <f>VLOOKUP($A32,'Return Data'!$B$7:$R$2843,10,0)</f>
        <v>3.0706000000000002</v>
      </c>
      <c r="O32" s="66">
        <f t="shared" si="5"/>
        <v>15</v>
      </c>
      <c r="P32" s="65">
        <f>VLOOKUP($A32,'Return Data'!$B$7:$R$2843,11,0)</f>
        <v>3.0143</v>
      </c>
      <c r="Q32" s="66">
        <f t="shared" si="8"/>
        <v>22</v>
      </c>
      <c r="R32" s="65">
        <f>VLOOKUP($A32,'Return Data'!$B$7:$R$2843,12,0)</f>
        <v>3.0400999999999998</v>
      </c>
      <c r="S32" s="66">
        <f t="shared" si="10"/>
        <v>23</v>
      </c>
      <c r="T32" s="65">
        <f>VLOOKUP($A32,'Return Data'!$B$7:$R$2843,13,0)</f>
        <v>3.044</v>
      </c>
      <c r="U32" s="66">
        <f t="shared" si="11"/>
        <v>18</v>
      </c>
      <c r="V32" s="65">
        <f>VLOOKUP($A32,'Return Data'!$B$7:$R$2843,17,0)</f>
        <v>3.9679000000000002</v>
      </c>
      <c r="W32" s="66">
        <f t="shared" si="14"/>
        <v>4</v>
      </c>
      <c r="X32" s="65">
        <f>VLOOKUP($A32,'Return Data'!$B$7:$R$2843,14,0)</f>
        <v>4.7434000000000003</v>
      </c>
      <c r="Y32" s="66">
        <f t="shared" si="15"/>
        <v>3</v>
      </c>
      <c r="Z32" s="65">
        <f>VLOOKUP($A32,'Return Data'!$B$7:$R$2843,16,0)</f>
        <v>6.5861000000000001</v>
      </c>
      <c r="AA32" s="67">
        <f t="shared" si="7"/>
        <v>3</v>
      </c>
    </row>
    <row r="33" spans="1:27" x14ac:dyDescent="0.3">
      <c r="A33" s="63" t="s">
        <v>1333</v>
      </c>
      <c r="B33" s="64">
        <f>VLOOKUP($A33,'Return Data'!$B$7:$R$2843,3,0)</f>
        <v>44321</v>
      </c>
      <c r="C33" s="65">
        <f>VLOOKUP($A33,'Return Data'!$B$7:$R$2843,4,0)</f>
        <v>1097.6327000000001</v>
      </c>
      <c r="D33" s="65">
        <f>VLOOKUP($A33,'Return Data'!$B$7:$R$2843,5,0)</f>
        <v>3.1526999999999998</v>
      </c>
      <c r="E33" s="66">
        <f t="shared" si="0"/>
        <v>6</v>
      </c>
      <c r="F33" s="65">
        <f>VLOOKUP($A33,'Return Data'!$B$7:$R$2843,6,0)</f>
        <v>3.0989</v>
      </c>
      <c r="G33" s="66">
        <f t="shared" si="1"/>
        <v>19</v>
      </c>
      <c r="H33" s="65">
        <f>VLOOKUP($A33,'Return Data'!$B$7:$R$2843,7,0)</f>
        <v>3.1162999999999998</v>
      </c>
      <c r="I33" s="66">
        <f t="shared" si="2"/>
        <v>22</v>
      </c>
      <c r="J33" s="65">
        <f>VLOOKUP($A33,'Return Data'!$B$7:$R$2843,8,0)</f>
        <v>3.0872000000000002</v>
      </c>
      <c r="K33" s="66">
        <f t="shared" si="3"/>
        <v>26</v>
      </c>
      <c r="L33" s="65">
        <f>VLOOKUP($A33,'Return Data'!$B$7:$R$2843,9,0)</f>
        <v>3.0703</v>
      </c>
      <c r="M33" s="66">
        <f t="shared" si="4"/>
        <v>21</v>
      </c>
      <c r="N33" s="65">
        <f>VLOOKUP($A33,'Return Data'!$B$7:$R$2843,10,0)</f>
        <v>3.0341999999999998</v>
      </c>
      <c r="O33" s="66">
        <f t="shared" si="5"/>
        <v>26</v>
      </c>
      <c r="P33" s="65">
        <f>VLOOKUP($A33,'Return Data'!$B$7:$R$2843,11,0)</f>
        <v>2.9908000000000001</v>
      </c>
      <c r="Q33" s="66">
        <f t="shared" si="8"/>
        <v>26</v>
      </c>
      <c r="R33" s="65">
        <f>VLOOKUP($A33,'Return Data'!$B$7:$R$2843,12,0)</f>
        <v>3.0175000000000001</v>
      </c>
      <c r="S33" s="66">
        <f t="shared" si="10"/>
        <v>26</v>
      </c>
      <c r="T33" s="65">
        <f>VLOOKUP($A33,'Return Data'!$B$7:$R$2843,13,0)</f>
        <v>3.0268000000000002</v>
      </c>
      <c r="U33" s="66">
        <f t="shared" si="11"/>
        <v>22</v>
      </c>
      <c r="V33" s="65"/>
      <c r="W33" s="66"/>
      <c r="X33" s="65"/>
      <c r="Y33" s="66"/>
      <c r="Z33" s="65">
        <f>VLOOKUP($A33,'Return Data'!$B$7:$R$2843,16,0)</f>
        <v>4.4732000000000003</v>
      </c>
      <c r="AA33" s="67">
        <f t="shared" si="7"/>
        <v>6</v>
      </c>
    </row>
    <row r="34" spans="1:27" x14ac:dyDescent="0.3">
      <c r="A34" s="63" t="s">
        <v>1335</v>
      </c>
      <c r="B34" s="64">
        <f>VLOOKUP($A34,'Return Data'!$B$7:$R$2843,3,0)</f>
        <v>44321</v>
      </c>
      <c r="C34" s="65">
        <f>VLOOKUP($A34,'Return Data'!$B$7:$R$2843,4,0)</f>
        <v>1089.1745000000001</v>
      </c>
      <c r="D34" s="65">
        <f>VLOOKUP($A34,'Return Data'!$B$7:$R$2843,5,0)</f>
        <v>3.1335999999999999</v>
      </c>
      <c r="E34" s="66">
        <f t="shared" si="0"/>
        <v>10</v>
      </c>
      <c r="F34" s="65">
        <f>VLOOKUP($A34,'Return Data'!$B$7:$R$2843,6,0)</f>
        <v>3.1408</v>
      </c>
      <c r="G34" s="66">
        <f t="shared" si="1"/>
        <v>10</v>
      </c>
      <c r="H34" s="65">
        <f>VLOOKUP($A34,'Return Data'!$B$7:$R$2843,7,0)</f>
        <v>3.1621000000000001</v>
      </c>
      <c r="I34" s="66">
        <f t="shared" si="2"/>
        <v>11</v>
      </c>
      <c r="J34" s="65">
        <f>VLOOKUP($A34,'Return Data'!$B$7:$R$2843,8,0)</f>
        <v>3.1484000000000001</v>
      </c>
      <c r="K34" s="66">
        <f t="shared" si="3"/>
        <v>12</v>
      </c>
      <c r="L34" s="65">
        <f>VLOOKUP($A34,'Return Data'!$B$7:$R$2843,9,0)</f>
        <v>3.0920000000000001</v>
      </c>
      <c r="M34" s="66">
        <f t="shared" si="4"/>
        <v>16</v>
      </c>
      <c r="N34" s="65">
        <f>VLOOKUP($A34,'Return Data'!$B$7:$R$2843,10,0)</f>
        <v>3.1276000000000002</v>
      </c>
      <c r="O34" s="66">
        <f t="shared" si="5"/>
        <v>6</v>
      </c>
      <c r="P34" s="65">
        <f>VLOOKUP($A34,'Return Data'!$B$7:$R$2843,11,0)</f>
        <v>3.0646</v>
      </c>
      <c r="Q34" s="66">
        <f t="shared" si="8"/>
        <v>8</v>
      </c>
      <c r="R34" s="65">
        <f>VLOOKUP($A34,'Return Data'!$B$7:$R$2843,12,0)</f>
        <v>3.0870000000000002</v>
      </c>
      <c r="S34" s="66">
        <f t="shared" si="10"/>
        <v>9</v>
      </c>
      <c r="T34" s="65">
        <f>VLOOKUP($A34,'Return Data'!$B$7:$R$2843,13,0)</f>
        <v>3.0834000000000001</v>
      </c>
      <c r="U34" s="66">
        <f t="shared" si="11"/>
        <v>10</v>
      </c>
      <c r="V34" s="65"/>
      <c r="W34" s="66"/>
      <c r="X34" s="65"/>
      <c r="Y34" s="66"/>
      <c r="Z34" s="65">
        <f>VLOOKUP($A34,'Return Data'!$B$7:$R$2843,16,0)</f>
        <v>4.1157000000000004</v>
      </c>
      <c r="AA34" s="67">
        <f t="shared" si="7"/>
        <v>13</v>
      </c>
    </row>
    <row r="35" spans="1:27" x14ac:dyDescent="0.3">
      <c r="A35" s="63" t="s">
        <v>1337</v>
      </c>
      <c r="B35" s="64">
        <f>VLOOKUP($A35,'Return Data'!$B$7:$R$2843,3,0)</f>
        <v>44321</v>
      </c>
      <c r="C35" s="65">
        <f>VLOOKUP($A35,'Return Data'!$B$7:$R$2843,4,0)</f>
        <v>1086.9626000000001</v>
      </c>
      <c r="D35" s="65">
        <f>VLOOKUP($A35,'Return Data'!$B$7:$R$2843,5,0)</f>
        <v>3.0527000000000002</v>
      </c>
      <c r="E35" s="66">
        <f t="shared" si="0"/>
        <v>26</v>
      </c>
      <c r="F35" s="65">
        <f>VLOOKUP($A35,'Return Data'!$B$7:$R$2843,6,0)</f>
        <v>3.0531999999999999</v>
      </c>
      <c r="G35" s="66">
        <f t="shared" si="1"/>
        <v>26</v>
      </c>
      <c r="H35" s="65">
        <f>VLOOKUP($A35,'Return Data'!$B$7:$R$2843,7,0)</f>
        <v>3.1309999999999998</v>
      </c>
      <c r="I35" s="66">
        <f t="shared" si="2"/>
        <v>18</v>
      </c>
      <c r="J35" s="65">
        <f>VLOOKUP($A35,'Return Data'!$B$7:$R$2843,8,0)</f>
        <v>3.1021000000000001</v>
      </c>
      <c r="K35" s="66">
        <f t="shared" si="3"/>
        <v>24</v>
      </c>
      <c r="L35" s="65">
        <f>VLOOKUP($A35,'Return Data'!$B$7:$R$2843,9,0)</f>
        <v>3.0665</v>
      </c>
      <c r="M35" s="66">
        <f t="shared" si="4"/>
        <v>25</v>
      </c>
      <c r="N35" s="65">
        <f>VLOOKUP($A35,'Return Data'!$B$7:$R$2843,10,0)</f>
        <v>3.0499000000000001</v>
      </c>
      <c r="O35" s="66">
        <f t="shared" si="5"/>
        <v>25</v>
      </c>
      <c r="P35" s="65">
        <f>VLOOKUP($A35,'Return Data'!$B$7:$R$2843,11,0)</f>
        <v>3.0123000000000002</v>
      </c>
      <c r="Q35" s="66">
        <f t="shared" si="8"/>
        <v>23</v>
      </c>
      <c r="R35" s="65">
        <f>VLOOKUP($A35,'Return Data'!$B$7:$R$2843,12,0)</f>
        <v>3.0421</v>
      </c>
      <c r="S35" s="66">
        <f t="shared" si="10"/>
        <v>22</v>
      </c>
      <c r="T35" s="65">
        <f>VLOOKUP($A35,'Return Data'!$B$7:$R$2843,13,0)</f>
        <v>3.0316999999999998</v>
      </c>
      <c r="U35" s="66">
        <f t="shared" si="11"/>
        <v>21</v>
      </c>
      <c r="V35" s="65"/>
      <c r="W35" s="66"/>
      <c r="X35" s="65"/>
      <c r="Y35" s="66"/>
      <c r="Z35" s="65">
        <f>VLOOKUP($A35,'Return Data'!$B$7:$R$2843,16,0)</f>
        <v>4.0239000000000003</v>
      </c>
      <c r="AA35" s="67">
        <f t="shared" si="7"/>
        <v>16</v>
      </c>
    </row>
    <row r="36" spans="1:27" x14ac:dyDescent="0.3">
      <c r="A36" s="63" t="s">
        <v>1339</v>
      </c>
      <c r="B36" s="64">
        <f>VLOOKUP($A36,'Return Data'!$B$7:$R$2843,3,0)</f>
        <v>44321</v>
      </c>
      <c r="C36" s="65">
        <f>VLOOKUP($A36,'Return Data'!$B$7:$R$2843,4,0)</f>
        <v>2826.0282000000002</v>
      </c>
      <c r="D36" s="65">
        <f>VLOOKUP($A36,'Return Data'!$B$7:$R$2843,5,0)</f>
        <v>3.1</v>
      </c>
      <c r="E36" s="66">
        <f t="shared" si="0"/>
        <v>20</v>
      </c>
      <c r="F36" s="65">
        <f>VLOOKUP($A36,'Return Data'!$B$7:$R$2843,6,0)</f>
        <v>3.1023000000000001</v>
      </c>
      <c r="G36" s="66">
        <f t="shared" si="1"/>
        <v>16</v>
      </c>
      <c r="H36" s="65">
        <f>VLOOKUP($A36,'Return Data'!$B$7:$R$2843,7,0)</f>
        <v>3.1511</v>
      </c>
      <c r="I36" s="66">
        <f t="shared" si="2"/>
        <v>12</v>
      </c>
      <c r="J36" s="65">
        <f>VLOOKUP($A36,'Return Data'!$B$7:$R$2843,8,0)</f>
        <v>3.1446999999999998</v>
      </c>
      <c r="K36" s="66">
        <f t="shared" si="3"/>
        <v>13</v>
      </c>
      <c r="L36" s="65">
        <f>VLOOKUP($A36,'Return Data'!$B$7:$R$2843,9,0)</f>
        <v>3.1027999999999998</v>
      </c>
      <c r="M36" s="66">
        <f t="shared" si="4"/>
        <v>13</v>
      </c>
      <c r="N36" s="65">
        <f>VLOOKUP($A36,'Return Data'!$B$7:$R$2843,10,0)</f>
        <v>3.0728</v>
      </c>
      <c r="O36" s="66">
        <f t="shared" si="5"/>
        <v>14</v>
      </c>
      <c r="P36" s="65">
        <f>VLOOKUP($A36,'Return Data'!$B$7:$R$2843,11,0)</f>
        <v>3.0251000000000001</v>
      </c>
      <c r="Q36" s="66">
        <f t="shared" si="8"/>
        <v>16</v>
      </c>
      <c r="R36" s="65">
        <f>VLOOKUP($A36,'Return Data'!$B$7:$R$2843,12,0)</f>
        <v>3.0602</v>
      </c>
      <c r="S36" s="66">
        <f t="shared" si="10"/>
        <v>15</v>
      </c>
      <c r="T36" s="65">
        <f>VLOOKUP($A36,'Return Data'!$B$7:$R$2843,13,0)</f>
        <v>3.0661999999999998</v>
      </c>
      <c r="U36" s="66">
        <f t="shared" si="11"/>
        <v>12</v>
      </c>
      <c r="V36" s="65">
        <f>VLOOKUP($A36,'Return Data'!$B$7:$R$2843,17,0)</f>
        <v>4.0054999999999996</v>
      </c>
      <c r="W36" s="66">
        <f t="shared" si="14"/>
        <v>1</v>
      </c>
      <c r="X36" s="65">
        <f>VLOOKUP($A36,'Return Data'!$B$7:$R$2843,14,0)</f>
        <v>4.7847</v>
      </c>
      <c r="Y36" s="66">
        <f t="shared" si="15"/>
        <v>1</v>
      </c>
      <c r="Z36" s="65">
        <f>VLOOKUP($A36,'Return Data'!$B$7:$R$2843,16,0)</f>
        <v>6.6906999999999996</v>
      </c>
      <c r="AA36" s="67">
        <f t="shared" si="7"/>
        <v>2</v>
      </c>
    </row>
    <row r="37" spans="1:27" x14ac:dyDescent="0.3">
      <c r="A37" s="63" t="s">
        <v>1341</v>
      </c>
      <c r="B37" s="64">
        <f>VLOOKUP($A37,'Return Data'!$B$7:$R$2843,3,0)</f>
        <v>44321</v>
      </c>
      <c r="C37" s="65">
        <f>VLOOKUP($A37,'Return Data'!$B$7:$R$2843,4,0)</f>
        <v>1062.1732</v>
      </c>
      <c r="D37" s="65">
        <f>VLOOKUP($A37,'Return Data'!$B$7:$R$2843,5,0)</f>
        <v>3.0105</v>
      </c>
      <c r="E37" s="66">
        <f t="shared" si="0"/>
        <v>29</v>
      </c>
      <c r="F37" s="65">
        <f>VLOOKUP($A37,'Return Data'!$B$7:$R$2843,6,0)</f>
        <v>3.0087000000000002</v>
      </c>
      <c r="G37" s="66">
        <f t="shared" si="1"/>
        <v>30</v>
      </c>
      <c r="H37" s="65">
        <f>VLOOKUP($A37,'Return Data'!$B$7:$R$2843,7,0)</f>
        <v>3.0459000000000001</v>
      </c>
      <c r="I37" s="66">
        <f t="shared" si="2"/>
        <v>30</v>
      </c>
      <c r="J37" s="65">
        <f>VLOOKUP($A37,'Return Data'!$B$7:$R$2843,8,0)</f>
        <v>3.0238</v>
      </c>
      <c r="K37" s="66">
        <f t="shared" si="3"/>
        <v>30</v>
      </c>
      <c r="L37" s="65">
        <f>VLOOKUP($A37,'Return Data'!$B$7:$R$2843,9,0)</f>
        <v>2.9908999999999999</v>
      </c>
      <c r="M37" s="66">
        <f t="shared" si="4"/>
        <v>30</v>
      </c>
      <c r="N37" s="65">
        <f>VLOOKUP($A37,'Return Data'!$B$7:$R$2843,10,0)</f>
        <v>2.9706000000000001</v>
      </c>
      <c r="O37" s="66">
        <f t="shared" si="5"/>
        <v>30</v>
      </c>
      <c r="P37" s="65">
        <f>VLOOKUP($A37,'Return Data'!$B$7:$R$2843,11,0)</f>
        <v>2.9220999999999999</v>
      </c>
      <c r="Q37" s="66">
        <f t="shared" si="8"/>
        <v>30</v>
      </c>
      <c r="R37" s="65">
        <f>VLOOKUP($A37,'Return Data'!$B$7:$R$2843,12,0)</f>
        <v>2.9470999999999998</v>
      </c>
      <c r="S37" s="66">
        <f t="shared" si="10"/>
        <v>30</v>
      </c>
      <c r="T37" s="65">
        <f>VLOOKUP($A37,'Return Data'!$B$7:$R$2843,13,0)</f>
        <v>2.9296000000000002</v>
      </c>
      <c r="U37" s="66">
        <f t="shared" si="11"/>
        <v>27</v>
      </c>
      <c r="V37" s="65"/>
      <c r="W37" s="66"/>
      <c r="X37" s="65"/>
      <c r="Y37" s="66"/>
      <c r="Z37" s="65">
        <f>VLOOKUP($A37,'Return Data'!$B$7:$R$2843,16,0)</f>
        <v>3.6088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3.1102766666666657</v>
      </c>
      <c r="E39" s="74"/>
      <c r="F39" s="75">
        <f>AVERAGE(F8:F37)</f>
        <v>3.1208366666666669</v>
      </c>
      <c r="G39" s="74"/>
      <c r="H39" s="75">
        <f>AVERAGE(H8:H37)</f>
        <v>3.1457833333333332</v>
      </c>
      <c r="I39" s="74"/>
      <c r="J39" s="75">
        <f>AVERAGE(J8:J37)</f>
        <v>3.1428433333333325</v>
      </c>
      <c r="K39" s="74"/>
      <c r="L39" s="75">
        <f>AVERAGE(L8:L37)</f>
        <v>3.0950500000000001</v>
      </c>
      <c r="M39" s="74"/>
      <c r="N39" s="75">
        <f>AVERAGE(N8:N37)</f>
        <v>3.0782033333333332</v>
      </c>
      <c r="O39" s="74"/>
      <c r="P39" s="75">
        <f>AVERAGE(P8:P37)</f>
        <v>3.0331899999999994</v>
      </c>
      <c r="Q39" s="74"/>
      <c r="R39" s="75">
        <f>AVERAGE(R8:R37)</f>
        <v>3.0608200000000001</v>
      </c>
      <c r="S39" s="74"/>
      <c r="T39" s="75">
        <f>AVERAGE(T8:T37)</f>
        <v>3.0608222222222214</v>
      </c>
      <c r="U39" s="74"/>
      <c r="V39" s="75">
        <f>AVERAGE(V8:V37)</f>
        <v>3.9812199999999995</v>
      </c>
      <c r="W39" s="74"/>
      <c r="X39" s="75">
        <f>AVERAGE(X8:X37)</f>
        <v>4.7515750000000008</v>
      </c>
      <c r="Y39" s="74"/>
      <c r="Z39" s="75">
        <f>AVERAGE(Z8:Z37)</f>
        <v>4.3007133333333334</v>
      </c>
      <c r="AA39" s="76"/>
    </row>
    <row r="40" spans="1:27" x14ac:dyDescent="0.3">
      <c r="A40" s="73" t="s">
        <v>28</v>
      </c>
      <c r="B40" s="74"/>
      <c r="C40" s="74"/>
      <c r="D40" s="75">
        <f>MIN(D8:D37)</f>
        <v>3.0038</v>
      </c>
      <c r="E40" s="74"/>
      <c r="F40" s="75">
        <f>MIN(F8:F37)</f>
        <v>3.0087000000000002</v>
      </c>
      <c r="G40" s="74"/>
      <c r="H40" s="75">
        <f>MIN(H8:H37)</f>
        <v>3.0459000000000001</v>
      </c>
      <c r="I40" s="74"/>
      <c r="J40" s="75">
        <f>MIN(J8:J37)</f>
        <v>3.0238</v>
      </c>
      <c r="K40" s="74"/>
      <c r="L40" s="75">
        <f>MIN(L8:L37)</f>
        <v>2.9908999999999999</v>
      </c>
      <c r="M40" s="74"/>
      <c r="N40" s="75">
        <f>MIN(N8:N37)</f>
        <v>2.9706000000000001</v>
      </c>
      <c r="O40" s="74"/>
      <c r="P40" s="75">
        <f>MIN(P8:P37)</f>
        <v>2.9220999999999999</v>
      </c>
      <c r="Q40" s="74"/>
      <c r="R40" s="75">
        <f>MIN(R8:R37)</f>
        <v>2.9470999999999998</v>
      </c>
      <c r="S40" s="74"/>
      <c r="T40" s="75">
        <f>MIN(T8:T37)</f>
        <v>2.9296000000000002</v>
      </c>
      <c r="U40" s="74"/>
      <c r="V40" s="75">
        <f>MIN(V8:V37)</f>
        <v>3.9472999999999998</v>
      </c>
      <c r="W40" s="74"/>
      <c r="X40" s="75">
        <f>MIN(X8:X37)</f>
        <v>4.7241</v>
      </c>
      <c r="Y40" s="74"/>
      <c r="Z40" s="75">
        <f>MIN(Z8:Z37)</f>
        <v>3.2734000000000001</v>
      </c>
      <c r="AA40" s="76"/>
    </row>
    <row r="41" spans="1:27" ht="15" thickBot="1" x14ac:dyDescent="0.35">
      <c r="A41" s="77" t="s">
        <v>29</v>
      </c>
      <c r="B41" s="78"/>
      <c r="C41" s="78"/>
      <c r="D41" s="79">
        <f>MAX(D8:D37)</f>
        <v>3.2006000000000001</v>
      </c>
      <c r="E41" s="78"/>
      <c r="F41" s="79">
        <f>MAX(F8:F37)</f>
        <v>3.4239000000000002</v>
      </c>
      <c r="G41" s="78"/>
      <c r="H41" s="79">
        <f>MAX(H8:H37)</f>
        <v>3.2812000000000001</v>
      </c>
      <c r="I41" s="78"/>
      <c r="J41" s="79">
        <f>MAX(J8:J37)</f>
        <v>3.4565000000000001</v>
      </c>
      <c r="K41" s="78"/>
      <c r="L41" s="79">
        <f>MAX(L8:L37)</f>
        <v>3.2696000000000001</v>
      </c>
      <c r="M41" s="78"/>
      <c r="N41" s="79">
        <f>MAX(N8:N37)</f>
        <v>3.1690999999999998</v>
      </c>
      <c r="O41" s="78"/>
      <c r="P41" s="79">
        <f>MAX(P8:P37)</f>
        <v>3.1111</v>
      </c>
      <c r="Q41" s="78"/>
      <c r="R41" s="79">
        <f>MAX(R8:R37)</f>
        <v>3.1549</v>
      </c>
      <c r="S41" s="78"/>
      <c r="T41" s="79">
        <f>MAX(T8:T37)</f>
        <v>3.1476000000000002</v>
      </c>
      <c r="U41" s="78"/>
      <c r="V41" s="79">
        <f>MAX(V8:V37)</f>
        <v>4.0054999999999996</v>
      </c>
      <c r="W41" s="78"/>
      <c r="X41" s="79">
        <f>MAX(X8:X37)</f>
        <v>4.7847</v>
      </c>
      <c r="Y41" s="78"/>
      <c r="Z41" s="79">
        <f>MAX(Z8:Z37)</f>
        <v>6.6985999999999999</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44321</v>
      </c>
      <c r="C8" s="65">
        <f>VLOOKUP($A8,'Return Data'!$B$7:$R$2843,4,0)</f>
        <v>1112.8529000000001</v>
      </c>
      <c r="D8" s="65">
        <f>VLOOKUP($A8,'Return Data'!$B$7:$R$2843,5,0)</f>
        <v>3.0373999999999999</v>
      </c>
      <c r="E8" s="66">
        <f t="shared" ref="E8:E37" si="0">RANK(D8,D$8:D$37,0)</f>
        <v>13</v>
      </c>
      <c r="F8" s="65">
        <f>VLOOKUP($A8,'Return Data'!$B$7:$R$2843,6,0)</f>
        <v>3.0565000000000002</v>
      </c>
      <c r="G8" s="66">
        <f t="shared" ref="G8:G37" si="1">RANK(F8,F$8:F$37,0)</f>
        <v>10</v>
      </c>
      <c r="H8" s="65">
        <f>VLOOKUP($A8,'Return Data'!$B$7:$R$2843,7,0)</f>
        <v>3.0746000000000002</v>
      </c>
      <c r="I8" s="66">
        <f t="shared" ref="I8:I37" si="2">RANK(H8,H$8:H$37,0)</f>
        <v>12</v>
      </c>
      <c r="J8" s="65">
        <f>VLOOKUP($A8,'Return Data'!$B$7:$R$2843,8,0)</f>
        <v>3.0573999999999999</v>
      </c>
      <c r="K8" s="66">
        <f t="shared" ref="K8:K37" si="3">RANK(J8,J$8:J$37,0)</f>
        <v>13</v>
      </c>
      <c r="L8" s="65">
        <f>VLOOKUP($A8,'Return Data'!$B$7:$R$2843,9,0)</f>
        <v>3.0354999999999999</v>
      </c>
      <c r="M8" s="66">
        <f t="shared" ref="M8:M37" si="4">RANK(L8,L$8:L$37,0)</f>
        <v>10</v>
      </c>
      <c r="N8" s="65">
        <f>VLOOKUP($A8,'Return Data'!$B$7:$R$2843,10,0)</f>
        <v>3.0101</v>
      </c>
      <c r="O8" s="66">
        <f t="shared" ref="O8:O37" si="5">RANK(N8,N$8:N$37,0)</f>
        <v>10</v>
      </c>
      <c r="P8" s="65">
        <f>VLOOKUP($A8,'Return Data'!$B$7:$R$2843,11,0)</f>
        <v>2.9401999999999999</v>
      </c>
      <c r="Q8" s="66">
        <f>RANK(P8,P$8:P$37,0)</f>
        <v>16</v>
      </c>
      <c r="R8" s="65">
        <f>VLOOKUP($A8,'Return Data'!$B$7:$R$2843,12,0)</f>
        <v>2.9533</v>
      </c>
      <c r="S8" s="66">
        <f>RANK(R8,R$8:R$37,0)</f>
        <v>19</v>
      </c>
      <c r="T8" s="65">
        <f>VLOOKUP($A8,'Return Data'!$B$7:$R$2843,13,0)</f>
        <v>2.9455</v>
      </c>
      <c r="U8" s="66">
        <f>RANK(T8,T$8:T$37,0)</f>
        <v>16</v>
      </c>
      <c r="V8" s="65">
        <f>VLOOKUP($A8,'Return Data'!$B$7:$R$2843,17,0)</f>
        <v>3.8672</v>
      </c>
      <c r="W8" s="66">
        <f t="shared" ref="W8" si="6">RANK(V8,V$8:V$37,0)</f>
        <v>3</v>
      </c>
      <c r="X8" s="65"/>
      <c r="Y8" s="66"/>
      <c r="Z8" s="65">
        <f>VLOOKUP($A8,'Return Data'!$B$7:$R$2843,16,0)</f>
        <v>4.3528000000000002</v>
      </c>
      <c r="AA8" s="67">
        <f t="shared" ref="AA8:AA37" si="7">RANK(Z8,Z$8:Z$37,0)</f>
        <v>6</v>
      </c>
    </row>
    <row r="9" spans="1:27" x14ac:dyDescent="0.3">
      <c r="A9" s="63" t="s">
        <v>1286</v>
      </c>
      <c r="B9" s="64">
        <f>VLOOKUP($A9,'Return Data'!$B$7:$R$2843,3,0)</f>
        <v>44321</v>
      </c>
      <c r="C9" s="65">
        <f>VLOOKUP($A9,'Return Data'!$B$7:$R$2843,4,0)</f>
        <v>1089.8098</v>
      </c>
      <c r="D9" s="65">
        <f>VLOOKUP($A9,'Return Data'!$B$7:$R$2843,5,0)</f>
        <v>3.0781999999999998</v>
      </c>
      <c r="E9" s="66">
        <f t="shared" si="0"/>
        <v>6</v>
      </c>
      <c r="F9" s="65">
        <f>VLOOKUP($A9,'Return Data'!$B$7:$R$2843,6,0)</f>
        <v>3.0832000000000002</v>
      </c>
      <c r="G9" s="66">
        <f t="shared" si="1"/>
        <v>5</v>
      </c>
      <c r="H9" s="65">
        <f>VLOOKUP($A9,'Return Data'!$B$7:$R$2843,7,0)</f>
        <v>3.1233</v>
      </c>
      <c r="I9" s="66">
        <f t="shared" si="2"/>
        <v>4</v>
      </c>
      <c r="J9" s="65">
        <f>VLOOKUP($A9,'Return Data'!$B$7:$R$2843,8,0)</f>
        <v>3.1053000000000002</v>
      </c>
      <c r="K9" s="66">
        <f t="shared" si="3"/>
        <v>4</v>
      </c>
      <c r="L9" s="65">
        <f>VLOOKUP($A9,'Return Data'!$B$7:$R$2843,9,0)</f>
        <v>3.0486</v>
      </c>
      <c r="M9" s="66">
        <f t="shared" si="4"/>
        <v>7</v>
      </c>
      <c r="N9" s="65">
        <f>VLOOKUP($A9,'Return Data'!$B$7:$R$2843,10,0)</f>
        <v>3.0461</v>
      </c>
      <c r="O9" s="66">
        <f t="shared" si="5"/>
        <v>5</v>
      </c>
      <c r="P9" s="65">
        <f>VLOOKUP($A9,'Return Data'!$B$7:$R$2843,11,0)</f>
        <v>2.9986999999999999</v>
      </c>
      <c r="Q9" s="66">
        <f>RANK(P9,P$8:P$37,0)</f>
        <v>8</v>
      </c>
      <c r="R9" s="65">
        <f>VLOOKUP($A9,'Return Data'!$B$7:$R$2843,12,0)</f>
        <v>3.0234000000000001</v>
      </c>
      <c r="S9" s="66">
        <f>RANK(R9,R$8:R$37,0)</f>
        <v>7</v>
      </c>
      <c r="T9" s="65">
        <f>VLOOKUP($A9,'Return Data'!$B$7:$R$2843,13,0)</f>
        <v>3.0377000000000001</v>
      </c>
      <c r="U9" s="66">
        <f>RANK(T9,T$8:T$37,0)</f>
        <v>4</v>
      </c>
      <c r="V9" s="65"/>
      <c r="W9" s="66"/>
      <c r="X9" s="65"/>
      <c r="Y9" s="66"/>
      <c r="Z9" s="65">
        <f>VLOOKUP($A9,'Return Data'!$B$7:$R$2843,16,0)</f>
        <v>4.0959000000000003</v>
      </c>
      <c r="AA9" s="67">
        <f t="shared" si="7"/>
        <v>12</v>
      </c>
    </row>
    <row r="10" spans="1:27" x14ac:dyDescent="0.3">
      <c r="A10" s="63" t="s">
        <v>1288</v>
      </c>
      <c r="B10" s="64">
        <f>VLOOKUP($A10,'Return Data'!$B$7:$R$2843,3,0)</f>
        <v>44321</v>
      </c>
      <c r="C10" s="65">
        <f>VLOOKUP($A10,'Return Data'!$B$7:$R$2843,4,0)</f>
        <v>1082.9826</v>
      </c>
      <c r="D10" s="65">
        <f>VLOOKUP($A10,'Return Data'!$B$7:$R$2843,5,0)</f>
        <v>3.0638999999999998</v>
      </c>
      <c r="E10" s="66">
        <f t="shared" si="0"/>
        <v>9</v>
      </c>
      <c r="F10" s="65">
        <f>VLOOKUP($A10,'Return Data'!$B$7:$R$2843,6,0)</f>
        <v>3.0689000000000002</v>
      </c>
      <c r="G10" s="66">
        <f t="shared" si="1"/>
        <v>7</v>
      </c>
      <c r="H10" s="65">
        <f>VLOOKUP($A10,'Return Data'!$B$7:$R$2843,7,0)</f>
        <v>3.1006</v>
      </c>
      <c r="I10" s="66">
        <f t="shared" si="2"/>
        <v>6</v>
      </c>
      <c r="J10" s="65">
        <f>VLOOKUP($A10,'Return Data'!$B$7:$R$2843,8,0)</f>
        <v>3.0836000000000001</v>
      </c>
      <c r="K10" s="66">
        <f t="shared" si="3"/>
        <v>10</v>
      </c>
      <c r="L10" s="65">
        <f>VLOOKUP($A10,'Return Data'!$B$7:$R$2843,9,0)</f>
        <v>3.0699000000000001</v>
      </c>
      <c r="M10" s="66">
        <f t="shared" si="4"/>
        <v>4</v>
      </c>
      <c r="N10" s="65">
        <f>VLOOKUP($A10,'Return Data'!$B$7:$R$2843,10,0)</f>
        <v>3.0615000000000001</v>
      </c>
      <c r="O10" s="66">
        <f t="shared" si="5"/>
        <v>2</v>
      </c>
      <c r="P10" s="65">
        <f>VLOOKUP($A10,'Return Data'!$B$7:$R$2843,11,0)</f>
        <v>3.0152999999999999</v>
      </c>
      <c r="Q10" s="66">
        <f>RANK(P10,P$8:P$37,0)</f>
        <v>3</v>
      </c>
      <c r="R10" s="65">
        <f>VLOOKUP($A10,'Return Data'!$B$7:$R$2843,12,0)</f>
        <v>3.0327999999999999</v>
      </c>
      <c r="S10" s="66">
        <f>RANK(R10,R$8:R$37,0)</f>
        <v>4</v>
      </c>
      <c r="T10" s="65">
        <f>VLOOKUP($A10,'Return Data'!$B$7:$R$2843,13,0)</f>
        <v>3.0343</v>
      </c>
      <c r="U10" s="66">
        <f>RANK(T10,T$8:T$37,0)</f>
        <v>5</v>
      </c>
      <c r="V10" s="65"/>
      <c r="W10" s="66"/>
      <c r="X10" s="65"/>
      <c r="Y10" s="66"/>
      <c r="Z10" s="65">
        <f>VLOOKUP($A10,'Return Data'!$B$7:$R$2843,16,0)</f>
        <v>3.9962</v>
      </c>
      <c r="AA10" s="67">
        <f t="shared" si="7"/>
        <v>14</v>
      </c>
    </row>
    <row r="11" spans="1:27" x14ac:dyDescent="0.3">
      <c r="A11" s="63" t="s">
        <v>1290</v>
      </c>
      <c r="B11" s="64">
        <f>VLOOKUP($A11,'Return Data'!$B$7:$R$2843,3,0)</f>
        <v>44321</v>
      </c>
      <c r="C11" s="65">
        <f>VLOOKUP($A11,'Return Data'!$B$7:$R$2843,4,0)</f>
        <v>1084.0482</v>
      </c>
      <c r="D11" s="65">
        <f>VLOOKUP($A11,'Return Data'!$B$7:$R$2843,5,0)</f>
        <v>3.0003000000000002</v>
      </c>
      <c r="E11" s="66">
        <f t="shared" si="0"/>
        <v>22</v>
      </c>
      <c r="F11" s="65">
        <f>VLOOKUP($A11,'Return Data'!$B$7:$R$2843,6,0)</f>
        <v>2.9996</v>
      </c>
      <c r="G11" s="66">
        <f t="shared" si="1"/>
        <v>24</v>
      </c>
      <c r="H11" s="65">
        <f>VLOOKUP($A11,'Return Data'!$B$7:$R$2843,7,0)</f>
        <v>3.0329999999999999</v>
      </c>
      <c r="I11" s="66">
        <f t="shared" si="2"/>
        <v>21</v>
      </c>
      <c r="J11" s="65">
        <f>VLOOKUP($A11,'Return Data'!$B$7:$R$2843,8,0)</f>
        <v>3.0270999999999999</v>
      </c>
      <c r="K11" s="66">
        <f t="shared" si="3"/>
        <v>17</v>
      </c>
      <c r="L11" s="65">
        <f>VLOOKUP($A11,'Return Data'!$B$7:$R$2843,9,0)</f>
        <v>2.97</v>
      </c>
      <c r="M11" s="66">
        <f t="shared" si="4"/>
        <v>22</v>
      </c>
      <c r="N11" s="65">
        <f>VLOOKUP($A11,'Return Data'!$B$7:$R$2843,10,0)</f>
        <v>2.9887999999999999</v>
      </c>
      <c r="O11" s="66">
        <f t="shared" si="5"/>
        <v>16</v>
      </c>
      <c r="P11" s="65">
        <f>VLOOKUP($A11,'Return Data'!$B$7:$R$2843,11,0)</f>
        <v>2.9647999999999999</v>
      </c>
      <c r="Q11" s="66">
        <f>RANK(P11,P$8:P$37,0)</f>
        <v>9</v>
      </c>
      <c r="R11" s="65">
        <f>VLOOKUP($A11,'Return Data'!$B$7:$R$2843,12,0)</f>
        <v>2.9762</v>
      </c>
      <c r="S11" s="66">
        <f>RANK(R11,R$8:R$37,0)</f>
        <v>13</v>
      </c>
      <c r="T11" s="65">
        <f>VLOOKUP($A11,'Return Data'!$B$7:$R$2843,13,0)</f>
        <v>2.9809000000000001</v>
      </c>
      <c r="U11" s="66">
        <f>RANK(T11,T$8:T$37,0)</f>
        <v>10</v>
      </c>
      <c r="V11" s="65"/>
      <c r="W11" s="66"/>
      <c r="X11" s="65"/>
      <c r="Y11" s="66"/>
      <c r="Z11" s="65">
        <f>VLOOKUP($A11,'Return Data'!$B$7:$R$2843,16,0)</f>
        <v>3.9731000000000001</v>
      </c>
      <c r="AA11" s="67">
        <f t="shared" si="7"/>
        <v>15</v>
      </c>
    </row>
    <row r="12" spans="1:27" x14ac:dyDescent="0.3">
      <c r="A12" s="63" t="s">
        <v>1292</v>
      </c>
      <c r="B12" s="64">
        <f>VLOOKUP($A12,'Return Data'!$B$7:$R$2843,3,0)</f>
        <v>44321</v>
      </c>
      <c r="C12" s="65">
        <f>VLOOKUP($A12,'Return Data'!$B$7:$R$2843,4,0)</f>
        <v>1042.777</v>
      </c>
      <c r="D12" s="65">
        <f>VLOOKUP($A12,'Return Data'!$B$7:$R$2843,5,0)</f>
        <v>3.1154999999999999</v>
      </c>
      <c r="E12" s="66">
        <f t="shared" si="0"/>
        <v>3</v>
      </c>
      <c r="F12" s="65">
        <f>VLOOKUP($A12,'Return Data'!$B$7:$R$2843,6,0)</f>
        <v>3.1381999999999999</v>
      </c>
      <c r="G12" s="66">
        <f t="shared" si="1"/>
        <v>3</v>
      </c>
      <c r="H12" s="65">
        <f>VLOOKUP($A12,'Return Data'!$B$7:$R$2843,7,0)</f>
        <v>3.1261000000000001</v>
      </c>
      <c r="I12" s="66">
        <f t="shared" si="2"/>
        <v>3</v>
      </c>
      <c r="J12" s="65">
        <f>VLOOKUP($A12,'Return Data'!$B$7:$R$2843,8,0)</f>
        <v>3.0998999999999999</v>
      </c>
      <c r="K12" s="66">
        <f t="shared" si="3"/>
        <v>5</v>
      </c>
      <c r="L12" s="65">
        <f>VLOOKUP($A12,'Return Data'!$B$7:$R$2843,9,0)</f>
        <v>3.0488</v>
      </c>
      <c r="M12" s="66">
        <f t="shared" si="4"/>
        <v>6</v>
      </c>
      <c r="N12" s="65">
        <f>VLOOKUP($A12,'Return Data'!$B$7:$R$2843,10,0)</f>
        <v>3.0507</v>
      </c>
      <c r="O12" s="66">
        <f t="shared" si="5"/>
        <v>4</v>
      </c>
      <c r="P12" s="65">
        <f>VLOOKUP($A12,'Return Data'!$B$7:$R$2843,11,0)</f>
        <v>3.0173000000000001</v>
      </c>
      <c r="Q12" s="66">
        <f t="shared" ref="Q12:Q37" si="8">RANK(P12,P$8:P$37,0)</f>
        <v>2</v>
      </c>
      <c r="R12" s="65">
        <f>VLOOKUP($A12,'Return Data'!$B$7:$R$2843,12,0)</f>
        <v>3.0602</v>
      </c>
      <c r="S12" s="66">
        <f>RANK(R12,R$8:R$37,0)</f>
        <v>2</v>
      </c>
      <c r="T12" s="65"/>
      <c r="U12" s="66"/>
      <c r="V12" s="65"/>
      <c r="W12" s="66"/>
      <c r="X12" s="65"/>
      <c r="Y12" s="66"/>
      <c r="Z12" s="65">
        <f>VLOOKUP($A12,'Return Data'!$B$7:$R$2843,16,0)</f>
        <v>3.3471000000000002</v>
      </c>
      <c r="AA12" s="67">
        <f t="shared" si="7"/>
        <v>29</v>
      </c>
    </row>
    <row r="13" spans="1:27" x14ac:dyDescent="0.3">
      <c r="A13" s="63" t="s">
        <v>1294</v>
      </c>
      <c r="B13" s="64">
        <f>VLOOKUP($A13,'Return Data'!$B$7:$R$2843,3,0)</f>
        <v>44321</v>
      </c>
      <c r="C13" s="65">
        <f>VLOOKUP($A13,'Return Data'!$B$7:$R$2843,4,0)</f>
        <v>1068.3909000000001</v>
      </c>
      <c r="D13" s="65">
        <f>VLOOKUP($A13,'Return Data'!$B$7:$R$2843,5,0)</f>
        <v>3.0647000000000002</v>
      </c>
      <c r="E13" s="66">
        <f t="shared" si="0"/>
        <v>8</v>
      </c>
      <c r="F13" s="65">
        <f>VLOOKUP($A13,'Return Data'!$B$7:$R$2843,6,0)</f>
        <v>3.0617999999999999</v>
      </c>
      <c r="G13" s="66">
        <f t="shared" si="1"/>
        <v>8</v>
      </c>
      <c r="H13" s="65">
        <f>VLOOKUP($A13,'Return Data'!$B$7:$R$2843,7,0)</f>
        <v>3.0931000000000002</v>
      </c>
      <c r="I13" s="66">
        <f t="shared" si="2"/>
        <v>8</v>
      </c>
      <c r="J13" s="65">
        <f>VLOOKUP($A13,'Return Data'!$B$7:$R$2843,8,0)</f>
        <v>3.0844999999999998</v>
      </c>
      <c r="K13" s="66">
        <f t="shared" si="3"/>
        <v>9</v>
      </c>
      <c r="L13" s="65">
        <f>VLOOKUP($A13,'Return Data'!$B$7:$R$2843,9,0)</f>
        <v>3.0928</v>
      </c>
      <c r="M13" s="66">
        <f t="shared" si="4"/>
        <v>3</v>
      </c>
      <c r="N13" s="65">
        <f>VLOOKUP($A13,'Return Data'!$B$7:$R$2843,10,0)</f>
        <v>3.0445000000000002</v>
      </c>
      <c r="O13" s="66">
        <f t="shared" si="5"/>
        <v>6</v>
      </c>
      <c r="P13" s="65">
        <f>VLOOKUP($A13,'Return Data'!$B$7:$R$2843,11,0)</f>
        <v>3.0032000000000001</v>
      </c>
      <c r="Q13" s="66">
        <f t="shared" si="8"/>
        <v>5</v>
      </c>
      <c r="R13" s="65">
        <f>VLOOKUP($A13,'Return Data'!$B$7:$R$2843,12,0)</f>
        <v>3.0316999999999998</v>
      </c>
      <c r="S13" s="66">
        <f t="shared" ref="S13:S37" si="9">RANK(R13,R$8:R$37,0)</f>
        <v>5</v>
      </c>
      <c r="T13" s="65">
        <f>VLOOKUP($A13,'Return Data'!$B$7:$R$2843,13,0)</f>
        <v>3.0552999999999999</v>
      </c>
      <c r="U13" s="66">
        <f t="shared" ref="U13:U37" si="10">RANK(T13,T$8:T$37,0)</f>
        <v>2</v>
      </c>
      <c r="V13" s="65"/>
      <c r="W13" s="66"/>
      <c r="X13" s="65"/>
      <c r="Y13" s="66"/>
      <c r="Z13" s="65">
        <f>VLOOKUP($A13,'Return Data'!$B$7:$R$2843,16,0)</f>
        <v>3.7673999999999999</v>
      </c>
      <c r="AA13" s="67">
        <f t="shared" si="7"/>
        <v>20</v>
      </c>
    </row>
    <row r="14" spans="1:27" x14ac:dyDescent="0.3">
      <c r="A14" s="63" t="s">
        <v>1296</v>
      </c>
      <c r="B14" s="64">
        <f>VLOOKUP($A14,'Return Data'!$B$7:$R$2843,3,0)</f>
        <v>44321</v>
      </c>
      <c r="C14" s="65">
        <f>VLOOKUP($A14,'Return Data'!$B$7:$R$2843,4,0)</f>
        <v>1103.2475999999999</v>
      </c>
      <c r="D14" s="65">
        <f>VLOOKUP($A14,'Return Data'!$B$7:$R$2843,5,0)</f>
        <v>3.0009999999999999</v>
      </c>
      <c r="E14" s="66">
        <f t="shared" si="0"/>
        <v>21</v>
      </c>
      <c r="F14" s="65">
        <f>VLOOKUP($A14,'Return Data'!$B$7:$R$2843,6,0)</f>
        <v>2.9982000000000002</v>
      </c>
      <c r="G14" s="66">
        <f t="shared" si="1"/>
        <v>25</v>
      </c>
      <c r="H14" s="65">
        <f>VLOOKUP($A14,'Return Data'!$B$7:$R$2843,7,0)</f>
        <v>3.0261</v>
      </c>
      <c r="I14" s="66">
        <f t="shared" si="2"/>
        <v>25</v>
      </c>
      <c r="J14" s="65">
        <f>VLOOKUP($A14,'Return Data'!$B$7:$R$2843,8,0)</f>
        <v>3.0203000000000002</v>
      </c>
      <c r="K14" s="66">
        <f t="shared" si="3"/>
        <v>21</v>
      </c>
      <c r="L14" s="65">
        <f>VLOOKUP($A14,'Return Data'!$B$7:$R$2843,9,0)</f>
        <v>2.9893999999999998</v>
      </c>
      <c r="M14" s="66">
        <f t="shared" si="4"/>
        <v>17</v>
      </c>
      <c r="N14" s="65">
        <f>VLOOKUP($A14,'Return Data'!$B$7:$R$2843,10,0)</f>
        <v>2.9733000000000001</v>
      </c>
      <c r="O14" s="66">
        <f t="shared" si="5"/>
        <v>18</v>
      </c>
      <c r="P14" s="65">
        <f>VLOOKUP($A14,'Return Data'!$B$7:$R$2843,11,0)</f>
        <v>2.9523000000000001</v>
      </c>
      <c r="Q14" s="66">
        <f t="shared" si="8"/>
        <v>13</v>
      </c>
      <c r="R14" s="65">
        <f>VLOOKUP($A14,'Return Data'!$B$7:$R$2843,12,0)</f>
        <v>2.9946000000000002</v>
      </c>
      <c r="S14" s="66">
        <f t="shared" si="9"/>
        <v>10</v>
      </c>
      <c r="T14" s="65">
        <f>VLOOKUP($A14,'Return Data'!$B$7:$R$2843,13,0)</f>
        <v>3.0219</v>
      </c>
      <c r="U14" s="66">
        <f t="shared" si="10"/>
        <v>7</v>
      </c>
      <c r="V14" s="65"/>
      <c r="W14" s="66"/>
      <c r="X14" s="65"/>
      <c r="Y14" s="66"/>
      <c r="Z14" s="65">
        <f>VLOOKUP($A14,'Return Data'!$B$7:$R$2843,16,0)</f>
        <v>4.3173000000000004</v>
      </c>
      <c r="AA14" s="67">
        <f t="shared" si="7"/>
        <v>8</v>
      </c>
    </row>
    <row r="15" spans="1:27" x14ac:dyDescent="0.3">
      <c r="A15" s="63" t="s">
        <v>1298</v>
      </c>
      <c r="B15" s="64">
        <f>VLOOKUP($A15,'Return Data'!$B$7:$R$2843,3,0)</f>
        <v>44321</v>
      </c>
      <c r="C15" s="65">
        <f>VLOOKUP($A15,'Return Data'!$B$7:$R$2843,4,0)</f>
        <v>1069.5587</v>
      </c>
      <c r="D15" s="65">
        <f>VLOOKUP($A15,'Return Data'!$B$7:$R$2843,5,0)</f>
        <v>3.0750000000000002</v>
      </c>
      <c r="E15" s="66">
        <f t="shared" si="0"/>
        <v>7</v>
      </c>
      <c r="F15" s="65">
        <f>VLOOKUP($A15,'Return Data'!$B$7:$R$2843,6,0)</f>
        <v>3.0243000000000002</v>
      </c>
      <c r="G15" s="66">
        <f t="shared" si="1"/>
        <v>16</v>
      </c>
      <c r="H15" s="65">
        <f>VLOOKUP($A15,'Return Data'!$B$7:$R$2843,7,0)</f>
        <v>3.0516999999999999</v>
      </c>
      <c r="I15" s="66">
        <f t="shared" si="2"/>
        <v>16</v>
      </c>
      <c r="J15" s="65">
        <f>VLOOKUP($A15,'Return Data'!$B$7:$R$2843,8,0)</f>
        <v>3.0672000000000001</v>
      </c>
      <c r="K15" s="66">
        <f t="shared" si="3"/>
        <v>12</v>
      </c>
      <c r="L15" s="65">
        <f>VLOOKUP($A15,'Return Data'!$B$7:$R$2843,9,0)</f>
        <v>2.9693999999999998</v>
      </c>
      <c r="M15" s="66">
        <f t="shared" si="4"/>
        <v>23</v>
      </c>
      <c r="N15" s="65">
        <f>VLOOKUP($A15,'Return Data'!$B$7:$R$2843,10,0)</f>
        <v>3.0028000000000001</v>
      </c>
      <c r="O15" s="66">
        <f t="shared" si="5"/>
        <v>12</v>
      </c>
      <c r="P15" s="65">
        <f>VLOOKUP($A15,'Return Data'!$B$7:$R$2843,11,0)</f>
        <v>3.0068999999999999</v>
      </c>
      <c r="Q15" s="66">
        <f t="shared" si="8"/>
        <v>4</v>
      </c>
      <c r="R15" s="65">
        <f>VLOOKUP($A15,'Return Data'!$B$7:$R$2843,12,0)</f>
        <v>3.0670999999999999</v>
      </c>
      <c r="S15" s="66">
        <f t="shared" si="9"/>
        <v>1</v>
      </c>
      <c r="T15" s="65">
        <f>VLOOKUP($A15,'Return Data'!$B$7:$R$2843,13,0)</f>
        <v>3.0901999999999998</v>
      </c>
      <c r="U15" s="66">
        <f t="shared" si="10"/>
        <v>1</v>
      </c>
      <c r="V15" s="65"/>
      <c r="W15" s="66"/>
      <c r="X15" s="65"/>
      <c r="Y15" s="66"/>
      <c r="Z15" s="65">
        <f>VLOOKUP($A15,'Return Data'!$B$7:$R$2843,16,0)</f>
        <v>3.8334999999999999</v>
      </c>
      <c r="AA15" s="67">
        <f t="shared" si="7"/>
        <v>17</v>
      </c>
    </row>
    <row r="16" spans="1:27" x14ac:dyDescent="0.3">
      <c r="A16" s="63" t="s">
        <v>1299</v>
      </c>
      <c r="B16" s="64">
        <f>VLOOKUP($A16,'Return Data'!$B$7:$R$2843,3,0)</f>
        <v>44321</v>
      </c>
      <c r="C16" s="65">
        <f>VLOOKUP($A16,'Return Data'!$B$7:$R$2843,4,0)</f>
        <v>1077.4585999999999</v>
      </c>
      <c r="D16" s="65">
        <f>VLOOKUP($A16,'Return Data'!$B$7:$R$2843,5,0)</f>
        <v>2.9948999999999999</v>
      </c>
      <c r="E16" s="66">
        <f t="shared" si="0"/>
        <v>25</v>
      </c>
      <c r="F16" s="65">
        <f>VLOOKUP($A16,'Return Data'!$B$7:$R$2843,6,0)</f>
        <v>2.9998999999999998</v>
      </c>
      <c r="G16" s="66">
        <f t="shared" si="1"/>
        <v>23</v>
      </c>
      <c r="H16" s="65">
        <f>VLOOKUP($A16,'Return Data'!$B$7:$R$2843,7,0)</f>
        <v>3.0346000000000002</v>
      </c>
      <c r="I16" s="66">
        <f t="shared" si="2"/>
        <v>20</v>
      </c>
      <c r="J16" s="65">
        <f>VLOOKUP($A16,'Return Data'!$B$7:$R$2843,8,0)</f>
        <v>3.0202</v>
      </c>
      <c r="K16" s="66">
        <f t="shared" si="3"/>
        <v>22</v>
      </c>
      <c r="L16" s="65">
        <f>VLOOKUP($A16,'Return Data'!$B$7:$R$2843,9,0)</f>
        <v>2.9611000000000001</v>
      </c>
      <c r="M16" s="66">
        <f t="shared" si="4"/>
        <v>26</v>
      </c>
      <c r="N16" s="65">
        <f>VLOOKUP($A16,'Return Data'!$B$7:$R$2843,10,0)</f>
        <v>2.9641000000000002</v>
      </c>
      <c r="O16" s="66">
        <f t="shared" si="5"/>
        <v>21</v>
      </c>
      <c r="P16" s="65">
        <f>VLOOKUP($A16,'Return Data'!$B$7:$R$2843,11,0)</f>
        <v>2.919</v>
      </c>
      <c r="Q16" s="66">
        <f t="shared" si="8"/>
        <v>20</v>
      </c>
      <c r="R16" s="65">
        <f>VLOOKUP($A16,'Return Data'!$B$7:$R$2843,12,0)</f>
        <v>2.9525000000000001</v>
      </c>
      <c r="S16" s="66">
        <f t="shared" si="9"/>
        <v>20</v>
      </c>
      <c r="T16" s="65">
        <f>VLOOKUP($A16,'Return Data'!$B$7:$R$2843,13,0)</f>
        <v>2.9298000000000002</v>
      </c>
      <c r="U16" s="66">
        <f t="shared" si="10"/>
        <v>20</v>
      </c>
      <c r="V16" s="65"/>
      <c r="W16" s="66"/>
      <c r="X16" s="65"/>
      <c r="Y16" s="66"/>
      <c r="Z16" s="65">
        <f>VLOOKUP($A16,'Return Data'!$B$7:$R$2843,16,0)</f>
        <v>3.8113000000000001</v>
      </c>
      <c r="AA16" s="67">
        <f t="shared" si="7"/>
        <v>19</v>
      </c>
    </row>
    <row r="17" spans="1:27" x14ac:dyDescent="0.3">
      <c r="A17" s="63" t="s">
        <v>1301</v>
      </c>
      <c r="B17" s="64">
        <f>VLOOKUP($A17,'Return Data'!$B$7:$R$2843,3,0)</f>
        <v>44321</v>
      </c>
      <c r="C17" s="65">
        <f>VLOOKUP($A17,'Return Data'!$B$7:$R$2843,4,0)</f>
        <v>3049.0592999999999</v>
      </c>
      <c r="D17" s="65">
        <f>VLOOKUP($A17,'Return Data'!$B$7:$R$2843,5,0)</f>
        <v>3.0061</v>
      </c>
      <c r="E17" s="66">
        <f t="shared" si="0"/>
        <v>19</v>
      </c>
      <c r="F17" s="65">
        <f>VLOOKUP($A17,'Return Data'!$B$7:$R$2843,6,0)</f>
        <v>3.0373999999999999</v>
      </c>
      <c r="G17" s="66">
        <f t="shared" si="1"/>
        <v>13</v>
      </c>
      <c r="H17" s="65">
        <f>VLOOKUP($A17,'Return Data'!$B$7:$R$2843,7,0)</f>
        <v>3.0373999999999999</v>
      </c>
      <c r="I17" s="66">
        <f t="shared" si="2"/>
        <v>18</v>
      </c>
      <c r="J17" s="65">
        <f>VLOOKUP($A17,'Return Data'!$B$7:$R$2843,8,0)</f>
        <v>3.0198999999999998</v>
      </c>
      <c r="K17" s="66">
        <f t="shared" si="3"/>
        <v>23</v>
      </c>
      <c r="L17" s="65">
        <f>VLOOKUP($A17,'Return Data'!$B$7:$R$2843,9,0)</f>
        <v>2.9771000000000001</v>
      </c>
      <c r="M17" s="66">
        <f t="shared" si="4"/>
        <v>21</v>
      </c>
      <c r="N17" s="65">
        <f>VLOOKUP($A17,'Return Data'!$B$7:$R$2843,10,0)</f>
        <v>2.9571999999999998</v>
      </c>
      <c r="O17" s="66">
        <f t="shared" si="5"/>
        <v>23</v>
      </c>
      <c r="P17" s="65">
        <f>VLOOKUP($A17,'Return Data'!$B$7:$R$2843,11,0)</f>
        <v>2.9077999999999999</v>
      </c>
      <c r="Q17" s="66">
        <f t="shared" si="8"/>
        <v>24</v>
      </c>
      <c r="R17" s="65">
        <f>VLOOKUP($A17,'Return Data'!$B$7:$R$2843,12,0)</f>
        <v>2.9281999999999999</v>
      </c>
      <c r="S17" s="66">
        <f t="shared" si="9"/>
        <v>24</v>
      </c>
      <c r="T17" s="65">
        <f>VLOOKUP($A17,'Return Data'!$B$7:$R$2843,13,0)</f>
        <v>2.9220999999999999</v>
      </c>
      <c r="U17" s="66">
        <f t="shared" si="10"/>
        <v>22</v>
      </c>
      <c r="V17" s="65">
        <f>VLOOKUP($A17,'Return Data'!$B$7:$R$2843,17,0)</f>
        <v>3.8428</v>
      </c>
      <c r="W17" s="66">
        <f>RANK(V17,V$8:V$37,0)</f>
        <v>4</v>
      </c>
      <c r="X17" s="65">
        <f>VLOOKUP($A17,'Return Data'!$B$7:$R$2843,14,0)</f>
        <v>4.6242000000000001</v>
      </c>
      <c r="Y17" s="66">
        <f>RANK(X17,X$8:X$37,0)</f>
        <v>3</v>
      </c>
      <c r="Z17" s="65">
        <f>VLOOKUP($A17,'Return Data'!$B$7:$R$2843,16,0)</f>
        <v>5.9607999999999999</v>
      </c>
      <c r="AA17" s="67">
        <f t="shared" si="7"/>
        <v>4</v>
      </c>
    </row>
    <row r="18" spans="1:27" x14ac:dyDescent="0.3">
      <c r="A18" s="63" t="s">
        <v>1304</v>
      </c>
      <c r="B18" s="64">
        <f>VLOOKUP($A18,'Return Data'!$B$7:$R$2843,3,0)</f>
        <v>44321</v>
      </c>
      <c r="C18" s="65">
        <f>VLOOKUP($A18,'Return Data'!$B$7:$R$2843,4,0)</f>
        <v>1076.1999000000001</v>
      </c>
      <c r="D18" s="65">
        <f>VLOOKUP($A18,'Return Data'!$B$7:$R$2843,5,0)</f>
        <v>2.9950000000000001</v>
      </c>
      <c r="E18" s="66">
        <f t="shared" si="0"/>
        <v>24</v>
      </c>
      <c r="F18" s="65">
        <f>VLOOKUP($A18,'Return Data'!$B$7:$R$2843,6,0)</f>
        <v>3.0091000000000001</v>
      </c>
      <c r="G18" s="66">
        <f t="shared" si="1"/>
        <v>19</v>
      </c>
      <c r="H18" s="65">
        <f>VLOOKUP($A18,'Return Data'!$B$7:$R$2843,7,0)</f>
        <v>3.0371999999999999</v>
      </c>
      <c r="I18" s="66">
        <f t="shared" si="2"/>
        <v>19</v>
      </c>
      <c r="J18" s="65">
        <f>VLOOKUP($A18,'Return Data'!$B$7:$R$2843,8,0)</f>
        <v>3.0169000000000001</v>
      </c>
      <c r="K18" s="66">
        <f t="shared" si="3"/>
        <v>24</v>
      </c>
      <c r="L18" s="65">
        <f>VLOOKUP($A18,'Return Data'!$B$7:$R$2843,9,0)</f>
        <v>2.9881000000000002</v>
      </c>
      <c r="M18" s="66">
        <f t="shared" si="4"/>
        <v>18</v>
      </c>
      <c r="N18" s="65">
        <f>VLOOKUP($A18,'Return Data'!$B$7:$R$2843,10,0)</f>
        <v>2.9996999999999998</v>
      </c>
      <c r="O18" s="66">
        <f t="shared" si="5"/>
        <v>14</v>
      </c>
      <c r="P18" s="65">
        <f>VLOOKUP($A18,'Return Data'!$B$7:$R$2843,11,0)</f>
        <v>2.9355000000000002</v>
      </c>
      <c r="Q18" s="66">
        <f t="shared" si="8"/>
        <v>18</v>
      </c>
      <c r="R18" s="65">
        <f>VLOOKUP($A18,'Return Data'!$B$7:$R$2843,12,0)</f>
        <v>2.9617</v>
      </c>
      <c r="S18" s="66">
        <f t="shared" si="9"/>
        <v>17</v>
      </c>
      <c r="T18" s="65">
        <f>VLOOKUP($A18,'Return Data'!$B$7:$R$2843,13,0)</f>
        <v>2.9649000000000001</v>
      </c>
      <c r="U18" s="66">
        <f t="shared" si="10"/>
        <v>14</v>
      </c>
      <c r="V18" s="65"/>
      <c r="W18" s="66"/>
      <c r="X18" s="65"/>
      <c r="Y18" s="66"/>
      <c r="Z18" s="65">
        <f>VLOOKUP($A18,'Return Data'!$B$7:$R$2843,16,0)</f>
        <v>3.8172000000000001</v>
      </c>
      <c r="AA18" s="67">
        <f t="shared" si="7"/>
        <v>18</v>
      </c>
    </row>
    <row r="19" spans="1:27" x14ac:dyDescent="0.3">
      <c r="A19" s="63" t="s">
        <v>1305</v>
      </c>
      <c r="B19" s="64">
        <f>VLOOKUP($A19,'Return Data'!$B$7:$R$2843,3,0)</f>
        <v>44321</v>
      </c>
      <c r="C19" s="65">
        <f>VLOOKUP($A19,'Return Data'!$B$7:$R$2843,4,0)</f>
        <v>111.0377</v>
      </c>
      <c r="D19" s="65">
        <f>VLOOKUP($A19,'Return Data'!$B$7:$R$2843,5,0)</f>
        <v>3.0244</v>
      </c>
      <c r="E19" s="66">
        <f t="shared" si="0"/>
        <v>16</v>
      </c>
      <c r="F19" s="65">
        <f>VLOOKUP($A19,'Return Data'!$B$7:$R$2843,6,0)</f>
        <v>3.0030000000000001</v>
      </c>
      <c r="G19" s="66">
        <f t="shared" si="1"/>
        <v>22</v>
      </c>
      <c r="H19" s="65">
        <f>VLOOKUP($A19,'Return Data'!$B$7:$R$2843,7,0)</f>
        <v>3.0306999999999999</v>
      </c>
      <c r="I19" s="66">
        <f t="shared" si="2"/>
        <v>22</v>
      </c>
      <c r="J19" s="65">
        <f>VLOOKUP($A19,'Return Data'!$B$7:$R$2843,8,0)</f>
        <v>3.0206</v>
      </c>
      <c r="K19" s="66">
        <f t="shared" si="3"/>
        <v>20</v>
      </c>
      <c r="L19" s="65">
        <f>VLOOKUP($A19,'Return Data'!$B$7:$R$2843,9,0)</f>
        <v>2.9843999999999999</v>
      </c>
      <c r="M19" s="66">
        <f t="shared" si="4"/>
        <v>19</v>
      </c>
      <c r="N19" s="65">
        <f>VLOOKUP($A19,'Return Data'!$B$7:$R$2843,10,0)</f>
        <v>2.9695</v>
      </c>
      <c r="O19" s="66">
        <f t="shared" si="5"/>
        <v>20</v>
      </c>
      <c r="P19" s="65">
        <f>VLOOKUP($A19,'Return Data'!$B$7:$R$2843,11,0)</f>
        <v>2.9174000000000002</v>
      </c>
      <c r="Q19" s="66">
        <f t="shared" si="8"/>
        <v>21</v>
      </c>
      <c r="R19" s="65">
        <f>VLOOKUP($A19,'Return Data'!$B$7:$R$2843,12,0)</f>
        <v>2.9422999999999999</v>
      </c>
      <c r="S19" s="66">
        <f t="shared" si="9"/>
        <v>23</v>
      </c>
      <c r="T19" s="65">
        <f>VLOOKUP($A19,'Return Data'!$B$7:$R$2843,13,0)</f>
        <v>2.9355000000000002</v>
      </c>
      <c r="U19" s="66">
        <f t="shared" si="10"/>
        <v>18</v>
      </c>
      <c r="V19" s="65"/>
      <c r="W19" s="66"/>
      <c r="X19" s="65"/>
      <c r="Y19" s="66"/>
      <c r="Z19" s="65">
        <f>VLOOKUP($A19,'Return Data'!$B$7:$R$2843,16,0)</f>
        <v>4.3212000000000002</v>
      </c>
      <c r="AA19" s="67">
        <f t="shared" si="7"/>
        <v>7</v>
      </c>
    </row>
    <row r="20" spans="1:27" x14ac:dyDescent="0.3">
      <c r="A20" s="63" t="s">
        <v>1308</v>
      </c>
      <c r="B20" s="64">
        <f>VLOOKUP($A20,'Return Data'!$B$7:$R$2843,3,0)</f>
        <v>44321</v>
      </c>
      <c r="C20" s="65">
        <f>VLOOKUP($A20,'Return Data'!$B$7:$R$2843,4,0)</f>
        <v>1098.0635</v>
      </c>
      <c r="D20" s="65">
        <f>VLOOKUP($A20,'Return Data'!$B$7:$R$2843,5,0)</f>
        <v>3.0085000000000002</v>
      </c>
      <c r="E20" s="66">
        <f t="shared" si="0"/>
        <v>18</v>
      </c>
      <c r="F20" s="65">
        <f>VLOOKUP($A20,'Return Data'!$B$7:$R$2843,6,0)</f>
        <v>3.0078999999999998</v>
      </c>
      <c r="G20" s="66">
        <f t="shared" si="1"/>
        <v>20</v>
      </c>
      <c r="H20" s="65">
        <f>VLOOKUP($A20,'Return Data'!$B$7:$R$2843,7,0)</f>
        <v>3.0304000000000002</v>
      </c>
      <c r="I20" s="66">
        <f t="shared" si="2"/>
        <v>24</v>
      </c>
      <c r="J20" s="65">
        <f>VLOOKUP($A20,'Return Data'!$B$7:$R$2843,8,0)</f>
        <v>3.0253000000000001</v>
      </c>
      <c r="K20" s="66">
        <f t="shared" si="3"/>
        <v>18</v>
      </c>
      <c r="L20" s="65">
        <f>VLOOKUP($A20,'Return Data'!$B$7:$R$2843,9,0)</f>
        <v>2.9952000000000001</v>
      </c>
      <c r="M20" s="66">
        <f t="shared" si="4"/>
        <v>14</v>
      </c>
      <c r="N20" s="65">
        <f>VLOOKUP($A20,'Return Data'!$B$7:$R$2843,10,0)</f>
        <v>2.9636</v>
      </c>
      <c r="O20" s="66">
        <f t="shared" si="5"/>
        <v>22</v>
      </c>
      <c r="P20" s="65">
        <f>VLOOKUP($A20,'Return Data'!$B$7:$R$2843,11,0)</f>
        <v>2.8982000000000001</v>
      </c>
      <c r="Q20" s="66">
        <f t="shared" si="8"/>
        <v>25</v>
      </c>
      <c r="R20" s="65">
        <f>VLOOKUP($A20,'Return Data'!$B$7:$R$2843,12,0)</f>
        <v>2.9274</v>
      </c>
      <c r="S20" s="66">
        <f t="shared" si="9"/>
        <v>25</v>
      </c>
      <c r="T20" s="65">
        <f>VLOOKUP($A20,'Return Data'!$B$7:$R$2843,13,0)</f>
        <v>2.9239000000000002</v>
      </c>
      <c r="U20" s="66">
        <f t="shared" si="10"/>
        <v>21</v>
      </c>
      <c r="V20" s="65"/>
      <c r="W20" s="66"/>
      <c r="X20" s="65"/>
      <c r="Y20" s="66"/>
      <c r="Z20" s="65">
        <f>VLOOKUP($A20,'Return Data'!$B$7:$R$2843,16,0)</f>
        <v>4.1586999999999996</v>
      </c>
      <c r="AA20" s="67">
        <f t="shared" si="7"/>
        <v>11</v>
      </c>
    </row>
    <row r="21" spans="1:27" x14ac:dyDescent="0.3">
      <c r="A21" s="63" t="s">
        <v>1310</v>
      </c>
      <c r="B21" s="64">
        <f>VLOOKUP($A21,'Return Data'!$B$7:$R$2843,3,0)</f>
        <v>44321</v>
      </c>
      <c r="C21" s="65">
        <f>VLOOKUP($A21,'Return Data'!$B$7:$R$2843,4,0)</f>
        <v>1068.3964000000001</v>
      </c>
      <c r="D21" s="65">
        <f>VLOOKUP($A21,'Return Data'!$B$7:$R$2843,5,0)</f>
        <v>2.9211999999999998</v>
      </c>
      <c r="E21" s="66">
        <f t="shared" si="0"/>
        <v>29</v>
      </c>
      <c r="F21" s="65">
        <f>VLOOKUP($A21,'Return Data'!$B$7:$R$2843,6,0)</f>
        <v>2.9228000000000001</v>
      </c>
      <c r="G21" s="66">
        <f t="shared" si="1"/>
        <v>28</v>
      </c>
      <c r="H21" s="65">
        <f>VLOOKUP($A21,'Return Data'!$B$7:$R$2843,7,0)</f>
        <v>2.9782999999999999</v>
      </c>
      <c r="I21" s="66">
        <f t="shared" si="2"/>
        <v>28</v>
      </c>
      <c r="J21" s="65">
        <f>VLOOKUP($A21,'Return Data'!$B$7:$R$2843,8,0)</f>
        <v>2.9674999999999998</v>
      </c>
      <c r="K21" s="66">
        <f t="shared" si="3"/>
        <v>29</v>
      </c>
      <c r="L21" s="65">
        <f>VLOOKUP($A21,'Return Data'!$B$7:$R$2843,9,0)</f>
        <v>2.9091</v>
      </c>
      <c r="M21" s="66">
        <f t="shared" si="4"/>
        <v>30</v>
      </c>
      <c r="N21" s="65">
        <f>VLOOKUP($A21,'Return Data'!$B$7:$R$2843,10,0)</f>
        <v>2.9167000000000001</v>
      </c>
      <c r="O21" s="66">
        <f t="shared" si="5"/>
        <v>28</v>
      </c>
      <c r="P21" s="65">
        <f>VLOOKUP($A21,'Return Data'!$B$7:$R$2843,11,0)</f>
        <v>2.8727999999999998</v>
      </c>
      <c r="Q21" s="66">
        <f t="shared" si="8"/>
        <v>28</v>
      </c>
      <c r="R21" s="65">
        <f>VLOOKUP($A21,'Return Data'!$B$7:$R$2843,12,0)</f>
        <v>2.8955000000000002</v>
      </c>
      <c r="S21" s="66">
        <f t="shared" si="9"/>
        <v>28</v>
      </c>
      <c r="T21" s="65">
        <f>VLOOKUP($A21,'Return Data'!$B$7:$R$2843,13,0)</f>
        <v>2.8969999999999998</v>
      </c>
      <c r="U21" s="66">
        <f t="shared" si="10"/>
        <v>25</v>
      </c>
      <c r="V21" s="65"/>
      <c r="W21" s="66"/>
      <c r="X21" s="65"/>
      <c r="Y21" s="66"/>
      <c r="Z21" s="65">
        <f>VLOOKUP($A21,'Return Data'!$B$7:$R$2843,16,0)</f>
        <v>3.6867000000000001</v>
      </c>
      <c r="AA21" s="67">
        <f t="shared" si="7"/>
        <v>22</v>
      </c>
    </row>
    <row r="22" spans="1:27" x14ac:dyDescent="0.3">
      <c r="A22" s="63" t="s">
        <v>1312</v>
      </c>
      <c r="B22" s="64">
        <f>VLOOKUP($A22,'Return Data'!$B$7:$R$2843,3,0)</f>
        <v>44321</v>
      </c>
      <c r="C22" s="65">
        <f>VLOOKUP($A22,'Return Data'!$B$7:$R$2843,4,0)</f>
        <v>1042.7121</v>
      </c>
      <c r="D22" s="65">
        <f>VLOOKUP($A22,'Return Data'!$B$7:$R$2843,5,0)</f>
        <v>3.0211999999999999</v>
      </c>
      <c r="E22" s="66">
        <f t="shared" si="0"/>
        <v>17</v>
      </c>
      <c r="F22" s="65">
        <f>VLOOKUP($A22,'Return Data'!$B$7:$R$2843,6,0)</f>
        <v>3.0205000000000002</v>
      </c>
      <c r="G22" s="66">
        <f t="shared" si="1"/>
        <v>17</v>
      </c>
      <c r="H22" s="65">
        <f>VLOOKUP($A22,'Return Data'!$B$7:$R$2843,7,0)</f>
        <v>3.0587</v>
      </c>
      <c r="I22" s="66">
        <f t="shared" si="2"/>
        <v>14</v>
      </c>
      <c r="J22" s="65">
        <f>VLOOKUP($A22,'Return Data'!$B$7:$R$2843,8,0)</f>
        <v>3.0541999999999998</v>
      </c>
      <c r="K22" s="66">
        <f t="shared" si="3"/>
        <v>14</v>
      </c>
      <c r="L22" s="65">
        <f>VLOOKUP($A22,'Return Data'!$B$7:$R$2843,9,0)</f>
        <v>3.0223</v>
      </c>
      <c r="M22" s="66">
        <f t="shared" si="4"/>
        <v>13</v>
      </c>
      <c r="N22" s="65">
        <f>VLOOKUP($A22,'Return Data'!$B$7:$R$2843,10,0)</f>
        <v>3.0063</v>
      </c>
      <c r="O22" s="66">
        <f t="shared" si="5"/>
        <v>11</v>
      </c>
      <c r="P22" s="65">
        <f>VLOOKUP($A22,'Return Data'!$B$7:$R$2843,11,0)</f>
        <v>2.9603999999999999</v>
      </c>
      <c r="Q22" s="66">
        <f t="shared" si="8"/>
        <v>11</v>
      </c>
      <c r="R22" s="65">
        <f>VLOOKUP($A22,'Return Data'!$B$7:$R$2843,12,0)</f>
        <v>2.9782999999999999</v>
      </c>
      <c r="S22" s="66">
        <f>RANK(R22,R$8:R$37,0)</f>
        <v>12</v>
      </c>
      <c r="T22" s="65"/>
      <c r="U22" s="66"/>
      <c r="V22" s="65"/>
      <c r="W22" s="66"/>
      <c r="X22" s="65"/>
      <c r="Y22" s="66"/>
      <c r="Z22" s="65">
        <f>VLOOKUP($A22,'Return Data'!$B$7:$R$2843,16,0)</f>
        <v>3.2111999999999998</v>
      </c>
      <c r="AA22" s="67">
        <f t="shared" si="7"/>
        <v>30</v>
      </c>
    </row>
    <row r="23" spans="1:27" x14ac:dyDescent="0.3">
      <c r="A23" s="63" t="s">
        <v>1314</v>
      </c>
      <c r="B23" s="64">
        <f>VLOOKUP($A23,'Return Data'!$B$7:$R$2843,3,0)</f>
        <v>44321</v>
      </c>
      <c r="C23" s="65">
        <f>VLOOKUP($A23,'Return Data'!$B$7:$R$2843,4,0)</f>
        <v>1052.0072</v>
      </c>
      <c r="D23" s="65">
        <f>VLOOKUP($A23,'Return Data'!$B$7:$R$2843,5,0)</f>
        <v>2.9043000000000001</v>
      </c>
      <c r="E23" s="66">
        <f t="shared" si="0"/>
        <v>30</v>
      </c>
      <c r="F23" s="65">
        <f>VLOOKUP($A23,'Return Data'!$B$7:$R$2843,6,0)</f>
        <v>2.9093</v>
      </c>
      <c r="G23" s="66">
        <f t="shared" si="1"/>
        <v>29</v>
      </c>
      <c r="H23" s="65">
        <f>VLOOKUP($A23,'Return Data'!$B$7:$R$2843,7,0)</f>
        <v>2.9672000000000001</v>
      </c>
      <c r="I23" s="66">
        <f t="shared" si="2"/>
        <v>29</v>
      </c>
      <c r="J23" s="65">
        <f>VLOOKUP($A23,'Return Data'!$B$7:$R$2843,8,0)</f>
        <v>2.9784999999999999</v>
      </c>
      <c r="K23" s="66">
        <f t="shared" si="3"/>
        <v>28</v>
      </c>
      <c r="L23" s="65">
        <f>VLOOKUP($A23,'Return Data'!$B$7:$R$2843,9,0)</f>
        <v>2.9291</v>
      </c>
      <c r="M23" s="66">
        <f t="shared" si="4"/>
        <v>28</v>
      </c>
      <c r="N23" s="65">
        <f>VLOOKUP($A23,'Return Data'!$B$7:$R$2843,10,0)</f>
        <v>2.8932000000000002</v>
      </c>
      <c r="O23" s="66">
        <f t="shared" si="5"/>
        <v>30</v>
      </c>
      <c r="P23" s="65">
        <f>VLOOKUP($A23,'Return Data'!$B$7:$R$2843,11,0)</f>
        <v>2.8553000000000002</v>
      </c>
      <c r="Q23" s="66">
        <f t="shared" si="8"/>
        <v>29</v>
      </c>
      <c r="R23" s="65">
        <f>VLOOKUP($A23,'Return Data'!$B$7:$R$2843,12,0)</f>
        <v>2.8843999999999999</v>
      </c>
      <c r="S23" s="66">
        <f t="shared" si="9"/>
        <v>30</v>
      </c>
      <c r="T23" s="65">
        <f>VLOOKUP($A23,'Return Data'!$B$7:$R$2843,13,0)</f>
        <v>2.8967000000000001</v>
      </c>
      <c r="U23" s="66">
        <f t="shared" si="10"/>
        <v>26</v>
      </c>
      <c r="V23" s="65"/>
      <c r="W23" s="66"/>
      <c r="X23" s="65"/>
      <c r="Y23" s="66"/>
      <c r="Z23" s="65">
        <f>VLOOKUP($A23,'Return Data'!$B$7:$R$2843,16,0)</f>
        <v>3.3658999999999999</v>
      </c>
      <c r="AA23" s="67">
        <f t="shared" si="7"/>
        <v>27</v>
      </c>
    </row>
    <row r="24" spans="1:27" x14ac:dyDescent="0.3">
      <c r="A24" s="63" t="s">
        <v>1316</v>
      </c>
      <c r="B24" s="64">
        <f>VLOOKUP($A24,'Return Data'!$B$7:$R$2843,3,0)</f>
        <v>44321</v>
      </c>
      <c r="C24" s="65">
        <f>VLOOKUP($A24,'Return Data'!$B$7:$R$2843,4,0)</f>
        <v>1048.1918000000001</v>
      </c>
      <c r="D24" s="65">
        <f>VLOOKUP($A24,'Return Data'!$B$7:$R$2843,5,0)</f>
        <v>3.0472000000000001</v>
      </c>
      <c r="E24" s="66">
        <f t="shared" si="0"/>
        <v>10</v>
      </c>
      <c r="F24" s="65">
        <f>VLOOKUP($A24,'Return Data'!$B$7:$R$2843,6,0)</f>
        <v>3.0314000000000001</v>
      </c>
      <c r="G24" s="66">
        <f t="shared" si="1"/>
        <v>15</v>
      </c>
      <c r="H24" s="65">
        <f>VLOOKUP($A24,'Return Data'!$B$7:$R$2843,7,0)</f>
        <v>3.0790999999999999</v>
      </c>
      <c r="I24" s="66">
        <f t="shared" si="2"/>
        <v>11</v>
      </c>
      <c r="J24" s="65">
        <f>VLOOKUP($A24,'Return Data'!$B$7:$R$2843,8,0)</f>
        <v>3.3866000000000001</v>
      </c>
      <c r="K24" s="66">
        <f t="shared" si="3"/>
        <v>1</v>
      </c>
      <c r="L24" s="65">
        <f>VLOOKUP($A24,'Return Data'!$B$7:$R$2843,9,0)</f>
        <v>3.1997</v>
      </c>
      <c r="M24" s="66">
        <f t="shared" si="4"/>
        <v>1</v>
      </c>
      <c r="N24" s="65">
        <f>VLOOKUP($A24,'Return Data'!$B$7:$R$2843,10,0)</f>
        <v>3.0985999999999998</v>
      </c>
      <c r="O24" s="66">
        <f t="shared" si="5"/>
        <v>1</v>
      </c>
      <c r="P24" s="65">
        <f>VLOOKUP($A24,'Return Data'!$B$7:$R$2843,11,0)</f>
        <v>3.0226000000000002</v>
      </c>
      <c r="Q24" s="66">
        <f t="shared" si="8"/>
        <v>1</v>
      </c>
      <c r="R24" s="65">
        <f>VLOOKUP($A24,'Return Data'!$B$7:$R$2843,12,0)</f>
        <v>3.0274000000000001</v>
      </c>
      <c r="S24" s="66">
        <f>RANK(R24,R$8:R$37,0)</f>
        <v>6</v>
      </c>
      <c r="T24" s="65"/>
      <c r="U24" s="66"/>
      <c r="V24" s="65"/>
      <c r="W24" s="66"/>
      <c r="X24" s="65"/>
      <c r="Y24" s="66"/>
      <c r="Z24" s="65">
        <f>VLOOKUP($A24,'Return Data'!$B$7:$R$2843,16,0)</f>
        <v>3.3654999999999999</v>
      </c>
      <c r="AA24" s="67">
        <f t="shared" si="7"/>
        <v>28</v>
      </c>
    </row>
    <row r="25" spans="1:27" x14ac:dyDescent="0.3">
      <c r="A25" s="63" t="s">
        <v>1318</v>
      </c>
      <c r="B25" s="64">
        <f>VLOOKUP($A25,'Return Data'!$B$7:$R$2843,3,0)</f>
        <v>44321</v>
      </c>
      <c r="C25" s="65">
        <f>VLOOKUP($A25,'Return Data'!$B$7:$R$2843,4,0)</f>
        <v>1099.3085000000001</v>
      </c>
      <c r="D25" s="65">
        <f>VLOOKUP($A25,'Return Data'!$B$7:$R$2843,5,0)</f>
        <v>2.9851999999999999</v>
      </c>
      <c r="E25" s="66">
        <f t="shared" si="0"/>
        <v>26</v>
      </c>
      <c r="F25" s="65">
        <f>VLOOKUP($A25,'Return Data'!$B$7:$R$2843,6,0)</f>
        <v>2.9889999999999999</v>
      </c>
      <c r="G25" s="66">
        <f t="shared" si="1"/>
        <v>26</v>
      </c>
      <c r="H25" s="65">
        <f>VLOOKUP($A25,'Return Data'!$B$7:$R$2843,7,0)</f>
        <v>3.0156000000000001</v>
      </c>
      <c r="I25" s="66">
        <f t="shared" si="2"/>
        <v>26</v>
      </c>
      <c r="J25" s="65">
        <f>VLOOKUP($A25,'Return Data'!$B$7:$R$2843,8,0)</f>
        <v>3.0043000000000002</v>
      </c>
      <c r="K25" s="66">
        <f t="shared" si="3"/>
        <v>25</v>
      </c>
      <c r="L25" s="65">
        <f>VLOOKUP($A25,'Return Data'!$B$7:$R$2843,9,0)</f>
        <v>2.9668999999999999</v>
      </c>
      <c r="M25" s="66">
        <f t="shared" si="4"/>
        <v>24</v>
      </c>
      <c r="N25" s="65">
        <f>VLOOKUP($A25,'Return Data'!$B$7:$R$2843,10,0)</f>
        <v>2.952</v>
      </c>
      <c r="O25" s="66">
        <f t="shared" si="5"/>
        <v>26</v>
      </c>
      <c r="P25" s="65">
        <f>VLOOKUP($A25,'Return Data'!$B$7:$R$2843,11,0)</f>
        <v>2.9169</v>
      </c>
      <c r="Q25" s="66">
        <f t="shared" si="8"/>
        <v>22</v>
      </c>
      <c r="R25" s="65">
        <f>VLOOKUP($A25,'Return Data'!$B$7:$R$2843,12,0)</f>
        <v>2.9441999999999999</v>
      </c>
      <c r="S25" s="66">
        <f t="shared" si="9"/>
        <v>21</v>
      </c>
      <c r="T25" s="65">
        <f>VLOOKUP($A25,'Return Data'!$B$7:$R$2843,13,0)</f>
        <v>2.9390999999999998</v>
      </c>
      <c r="U25" s="66">
        <f t="shared" si="10"/>
        <v>17</v>
      </c>
      <c r="V25" s="65"/>
      <c r="W25" s="66"/>
      <c r="X25" s="65"/>
      <c r="Y25" s="66"/>
      <c r="Z25" s="65">
        <f>VLOOKUP($A25,'Return Data'!$B$7:$R$2843,16,0)</f>
        <v>4.1947999999999999</v>
      </c>
      <c r="AA25" s="67">
        <f t="shared" si="7"/>
        <v>10</v>
      </c>
    </row>
    <row r="26" spans="1:27" x14ac:dyDescent="0.3">
      <c r="A26" s="63" t="s">
        <v>1320</v>
      </c>
      <c r="B26" s="64">
        <f>VLOOKUP($A26,'Return Data'!$B$7:$R$2843,3,0)</f>
        <v>44321</v>
      </c>
      <c r="C26" s="65">
        <f>VLOOKUP($A26,'Return Data'!$B$7:$R$2843,4,0)</f>
        <v>2556.0436666666701</v>
      </c>
      <c r="D26" s="65">
        <f>VLOOKUP($A26,'Return Data'!$B$7:$R$2843,5,0)</f>
        <v>2.9965999999999999</v>
      </c>
      <c r="E26" s="66">
        <f t="shared" si="0"/>
        <v>23</v>
      </c>
      <c r="F26" s="65">
        <f>VLOOKUP($A26,'Return Data'!$B$7:$R$2843,6,0)</f>
        <v>3.3241999999999998</v>
      </c>
      <c r="G26" s="66">
        <f t="shared" si="1"/>
        <v>1</v>
      </c>
      <c r="H26" s="65">
        <f>VLOOKUP($A26,'Return Data'!$B$7:$R$2843,7,0)</f>
        <v>3.1808999999999998</v>
      </c>
      <c r="I26" s="66">
        <f t="shared" si="2"/>
        <v>1</v>
      </c>
      <c r="J26" s="65">
        <f>VLOOKUP($A26,'Return Data'!$B$7:$R$2843,8,0)</f>
        <v>3.0990000000000002</v>
      </c>
      <c r="K26" s="66">
        <f t="shared" si="3"/>
        <v>6</v>
      </c>
      <c r="L26" s="65">
        <f>VLOOKUP($A26,'Return Data'!$B$7:$R$2843,9,0)</f>
        <v>3.0246</v>
      </c>
      <c r="M26" s="66">
        <f t="shared" si="4"/>
        <v>12</v>
      </c>
      <c r="N26" s="65">
        <f>VLOOKUP($A26,'Return Data'!$B$7:$R$2843,10,0)</f>
        <v>2.9971000000000001</v>
      </c>
      <c r="O26" s="66">
        <f t="shared" si="5"/>
        <v>15</v>
      </c>
      <c r="P26" s="65">
        <f>VLOOKUP($A26,'Return Data'!$B$7:$R$2843,11,0)</f>
        <v>2.9336000000000002</v>
      </c>
      <c r="Q26" s="66">
        <f t="shared" si="8"/>
        <v>19</v>
      </c>
      <c r="R26" s="65">
        <f>VLOOKUP($A26,'Return Data'!$B$7:$R$2843,12,0)</f>
        <v>2.9575</v>
      </c>
      <c r="S26" s="66">
        <f t="shared" si="9"/>
        <v>18</v>
      </c>
      <c r="T26" s="65">
        <f>VLOOKUP($A26,'Return Data'!$B$7:$R$2843,13,0)</f>
        <v>2.9556</v>
      </c>
      <c r="U26" s="66">
        <f t="shared" si="10"/>
        <v>15</v>
      </c>
      <c r="V26" s="65">
        <f>VLOOKUP($A26,'Return Data'!$B$7:$R$2843,17,0)</f>
        <v>3.5886999999999998</v>
      </c>
      <c r="W26" s="66">
        <f t="shared" ref="W26:W36" si="11">RANK(V26,V$8:V$37,0)</f>
        <v>5</v>
      </c>
      <c r="X26" s="65">
        <f>VLOOKUP($A26,'Return Data'!$B$7:$R$2843,14,0)</f>
        <v>4.2157999999999998</v>
      </c>
      <c r="Y26" s="66">
        <f t="shared" ref="Y26:Y36" si="12">RANK(X26,X$8:X$37,0)</f>
        <v>4</v>
      </c>
      <c r="Z26" s="65">
        <f>VLOOKUP($A26,'Return Data'!$B$7:$R$2843,16,0)</f>
        <v>6.7117000000000004</v>
      </c>
      <c r="AA26" s="67">
        <f t="shared" si="7"/>
        <v>1</v>
      </c>
    </row>
    <row r="27" spans="1:27" x14ac:dyDescent="0.3">
      <c r="A27" s="63" t="s">
        <v>1322</v>
      </c>
      <c r="B27" s="64">
        <f>VLOOKUP($A27,'Return Data'!$B$7:$R$2843,3,0)</f>
        <v>44321</v>
      </c>
      <c r="C27" s="65">
        <f>VLOOKUP($A27,'Return Data'!$B$7:$R$2843,4,0)</f>
        <v>1067.2497000000001</v>
      </c>
      <c r="D27" s="65">
        <f>VLOOKUP($A27,'Return Data'!$B$7:$R$2843,5,0)</f>
        <v>3.0270000000000001</v>
      </c>
      <c r="E27" s="66">
        <f t="shared" si="0"/>
        <v>15</v>
      </c>
      <c r="F27" s="65">
        <f>VLOOKUP($A27,'Return Data'!$B$7:$R$2843,6,0)</f>
        <v>3.0366</v>
      </c>
      <c r="G27" s="66">
        <f t="shared" si="1"/>
        <v>14</v>
      </c>
      <c r="H27" s="65">
        <f>VLOOKUP($A27,'Return Data'!$B$7:$R$2843,7,0)</f>
        <v>3.0573000000000001</v>
      </c>
      <c r="I27" s="66">
        <f t="shared" si="2"/>
        <v>15</v>
      </c>
      <c r="J27" s="65">
        <f>VLOOKUP($A27,'Return Data'!$B$7:$R$2843,8,0)</f>
        <v>3.0251000000000001</v>
      </c>
      <c r="K27" s="66">
        <f t="shared" si="3"/>
        <v>19</v>
      </c>
      <c r="L27" s="65">
        <f>VLOOKUP($A27,'Return Data'!$B$7:$R$2843,9,0)</f>
        <v>2.9836</v>
      </c>
      <c r="M27" s="66">
        <f t="shared" si="4"/>
        <v>20</v>
      </c>
      <c r="N27" s="65">
        <f>VLOOKUP($A27,'Return Data'!$B$7:$R$2843,10,0)</f>
        <v>2.9533</v>
      </c>
      <c r="O27" s="66">
        <f t="shared" si="5"/>
        <v>25</v>
      </c>
      <c r="P27" s="65">
        <f>VLOOKUP($A27,'Return Data'!$B$7:$R$2843,11,0)</f>
        <v>2.8914</v>
      </c>
      <c r="Q27" s="66">
        <f t="shared" si="8"/>
        <v>26</v>
      </c>
      <c r="R27" s="65">
        <f>VLOOKUP($A27,'Return Data'!$B$7:$R$2843,12,0)</f>
        <v>2.9157000000000002</v>
      </c>
      <c r="S27" s="66">
        <f t="shared" si="9"/>
        <v>26</v>
      </c>
      <c r="T27" s="65">
        <f>VLOOKUP($A27,'Return Data'!$B$7:$R$2843,13,0)</f>
        <v>2.9110999999999998</v>
      </c>
      <c r="U27" s="66">
        <f t="shared" si="10"/>
        <v>24</v>
      </c>
      <c r="V27" s="65"/>
      <c r="W27" s="66"/>
      <c r="X27" s="65"/>
      <c r="Y27" s="66"/>
      <c r="Z27" s="65">
        <f>VLOOKUP($A27,'Return Data'!$B$7:$R$2843,16,0)</f>
        <v>3.6503999999999999</v>
      </c>
      <c r="AA27" s="67">
        <f t="shared" si="7"/>
        <v>24</v>
      </c>
    </row>
    <row r="28" spans="1:27" x14ac:dyDescent="0.3">
      <c r="A28" s="63" t="s">
        <v>1324</v>
      </c>
      <c r="B28" s="64">
        <f>VLOOKUP($A28,'Return Data'!$B$7:$R$2843,3,0)</f>
        <v>44321</v>
      </c>
      <c r="C28" s="65">
        <f>VLOOKUP($A28,'Return Data'!$B$7:$R$2843,4,0)</f>
        <v>1066.1940999999999</v>
      </c>
      <c r="D28" s="65">
        <f>VLOOKUP($A28,'Return Data'!$B$7:$R$2843,5,0)</f>
        <v>3.0983999999999998</v>
      </c>
      <c r="E28" s="66">
        <f t="shared" si="0"/>
        <v>4</v>
      </c>
      <c r="F28" s="65">
        <f>VLOOKUP($A28,'Return Data'!$B$7:$R$2843,6,0)</f>
        <v>3.0693000000000001</v>
      </c>
      <c r="G28" s="66">
        <f t="shared" si="1"/>
        <v>6</v>
      </c>
      <c r="H28" s="65">
        <f>VLOOKUP($A28,'Return Data'!$B$7:$R$2843,7,0)</f>
        <v>3.0853000000000002</v>
      </c>
      <c r="I28" s="66">
        <f t="shared" si="2"/>
        <v>10</v>
      </c>
      <c r="J28" s="65">
        <f>VLOOKUP($A28,'Return Data'!$B$7:$R$2843,8,0)</f>
        <v>3.1389</v>
      </c>
      <c r="K28" s="66">
        <f t="shared" si="3"/>
        <v>3</v>
      </c>
      <c r="L28" s="65">
        <f>VLOOKUP($A28,'Return Data'!$B$7:$R$2843,9,0)</f>
        <v>3.0548000000000002</v>
      </c>
      <c r="M28" s="66">
        <f t="shared" si="4"/>
        <v>5</v>
      </c>
      <c r="N28" s="65">
        <f>VLOOKUP($A28,'Return Data'!$B$7:$R$2843,10,0)</f>
        <v>3.0165999999999999</v>
      </c>
      <c r="O28" s="66">
        <f t="shared" si="5"/>
        <v>8</v>
      </c>
      <c r="P28" s="65">
        <f>VLOOKUP($A28,'Return Data'!$B$7:$R$2843,11,0)</f>
        <v>2.9573</v>
      </c>
      <c r="Q28" s="66">
        <f t="shared" si="8"/>
        <v>12</v>
      </c>
      <c r="R28" s="65">
        <f>VLOOKUP($A28,'Return Data'!$B$7:$R$2843,12,0)</f>
        <v>2.9908000000000001</v>
      </c>
      <c r="S28" s="66">
        <f t="shared" si="9"/>
        <v>11</v>
      </c>
      <c r="T28" s="65">
        <f>VLOOKUP($A28,'Return Data'!$B$7:$R$2843,13,0)</f>
        <v>2.9994999999999998</v>
      </c>
      <c r="U28" s="66">
        <f t="shared" si="10"/>
        <v>9</v>
      </c>
      <c r="V28" s="65"/>
      <c r="W28" s="66"/>
      <c r="X28" s="65"/>
      <c r="Y28" s="66"/>
      <c r="Z28" s="65">
        <f>VLOOKUP($A28,'Return Data'!$B$7:$R$2843,16,0)</f>
        <v>3.6533000000000002</v>
      </c>
      <c r="AA28" s="67">
        <f t="shared" si="7"/>
        <v>23</v>
      </c>
    </row>
    <row r="29" spans="1:27" x14ac:dyDescent="0.3">
      <c r="A29" s="63" t="s">
        <v>1326</v>
      </c>
      <c r="B29" s="64">
        <f>VLOOKUP($A29,'Return Data'!$B$7:$R$2843,3,0)</f>
        <v>44321</v>
      </c>
      <c r="C29" s="65">
        <f>VLOOKUP($A29,'Return Data'!$B$7:$R$2843,4,0)</f>
        <v>1055.8242</v>
      </c>
      <c r="D29" s="65">
        <f>VLOOKUP($A29,'Return Data'!$B$7:$R$2843,5,0)</f>
        <v>3.0838999999999999</v>
      </c>
      <c r="E29" s="66">
        <f t="shared" si="0"/>
        <v>5</v>
      </c>
      <c r="F29" s="65">
        <f>VLOOKUP($A29,'Return Data'!$B$7:$R$2843,6,0)</f>
        <v>3.1074999999999999</v>
      </c>
      <c r="G29" s="66">
        <f t="shared" si="1"/>
        <v>4</v>
      </c>
      <c r="H29" s="65">
        <f>VLOOKUP($A29,'Return Data'!$B$7:$R$2843,7,0)</f>
        <v>3.1191</v>
      </c>
      <c r="I29" s="66">
        <f t="shared" si="2"/>
        <v>5</v>
      </c>
      <c r="J29" s="65">
        <f>VLOOKUP($A29,'Return Data'!$B$7:$R$2843,8,0)</f>
        <v>3.097</v>
      </c>
      <c r="K29" s="66">
        <f t="shared" si="3"/>
        <v>7</v>
      </c>
      <c r="L29" s="65">
        <f>VLOOKUP($A29,'Return Data'!$B$7:$R$2843,9,0)</f>
        <v>3.0478000000000001</v>
      </c>
      <c r="M29" s="66">
        <f t="shared" si="4"/>
        <v>8</v>
      </c>
      <c r="N29" s="65">
        <f>VLOOKUP($A29,'Return Data'!$B$7:$R$2843,10,0)</f>
        <v>3.0432999999999999</v>
      </c>
      <c r="O29" s="66">
        <f t="shared" si="5"/>
        <v>7</v>
      </c>
      <c r="P29" s="65">
        <f>VLOOKUP($A29,'Return Data'!$B$7:$R$2843,11,0)</f>
        <v>3.0030000000000001</v>
      </c>
      <c r="Q29" s="66">
        <f t="shared" si="8"/>
        <v>6</v>
      </c>
      <c r="R29" s="65">
        <f>VLOOKUP($A29,'Return Data'!$B$7:$R$2843,12,0)</f>
        <v>3.0341</v>
      </c>
      <c r="S29" s="66">
        <f t="shared" si="9"/>
        <v>3</v>
      </c>
      <c r="T29" s="65">
        <f>VLOOKUP($A29,'Return Data'!$B$7:$R$2843,13,0)</f>
        <v>3.0476000000000001</v>
      </c>
      <c r="U29" s="66">
        <f t="shared" ref="U29" si="13">RANK(T29,T$8:T$37,0)</f>
        <v>3</v>
      </c>
      <c r="V29" s="65"/>
      <c r="W29" s="66"/>
      <c r="X29" s="65"/>
      <c r="Y29" s="66"/>
      <c r="Z29" s="65">
        <f>VLOOKUP($A29,'Return Data'!$B$7:$R$2843,16,0)</f>
        <v>3.5524</v>
      </c>
      <c r="AA29" s="67">
        <f t="shared" si="7"/>
        <v>25</v>
      </c>
    </row>
    <row r="30" spans="1:27" x14ac:dyDescent="0.3">
      <c r="A30" s="63" t="s">
        <v>1328</v>
      </c>
      <c r="B30" s="64">
        <f>VLOOKUP($A30,'Return Data'!$B$7:$R$2843,3,0)</f>
        <v>44321</v>
      </c>
      <c r="C30" s="65">
        <f>VLOOKUP($A30,'Return Data'!$B$7:$R$2843,4,0)</f>
        <v>110.5478</v>
      </c>
      <c r="D30" s="65">
        <f>VLOOKUP($A30,'Return Data'!$B$7:$R$2843,5,0)</f>
        <v>3.0047999999999999</v>
      </c>
      <c r="E30" s="66">
        <f t="shared" si="0"/>
        <v>20</v>
      </c>
      <c r="F30" s="65">
        <f>VLOOKUP($A30,'Return Data'!$B$7:$R$2843,6,0)</f>
        <v>3.0053000000000001</v>
      </c>
      <c r="G30" s="66">
        <f t="shared" si="1"/>
        <v>21</v>
      </c>
      <c r="H30" s="65">
        <f>VLOOKUP($A30,'Return Data'!$B$7:$R$2843,7,0)</f>
        <v>3.0394000000000001</v>
      </c>
      <c r="I30" s="66">
        <f t="shared" si="2"/>
        <v>17</v>
      </c>
      <c r="J30" s="65">
        <f>VLOOKUP($A30,'Return Data'!$B$7:$R$2843,8,0)</f>
        <v>3.0316999999999998</v>
      </c>
      <c r="K30" s="66">
        <f t="shared" si="3"/>
        <v>16</v>
      </c>
      <c r="L30" s="65">
        <f>VLOOKUP($A30,'Return Data'!$B$7:$R$2843,9,0)</f>
        <v>2.9943</v>
      </c>
      <c r="M30" s="66">
        <f t="shared" si="4"/>
        <v>15</v>
      </c>
      <c r="N30" s="65">
        <f>VLOOKUP($A30,'Return Data'!$B$7:$R$2843,10,0)</f>
        <v>2.9702999999999999</v>
      </c>
      <c r="O30" s="66">
        <f t="shared" si="5"/>
        <v>19</v>
      </c>
      <c r="P30" s="65">
        <f>VLOOKUP($A30,'Return Data'!$B$7:$R$2843,11,0)</f>
        <v>2.9380999999999999</v>
      </c>
      <c r="Q30" s="66">
        <f t="shared" si="8"/>
        <v>17</v>
      </c>
      <c r="R30" s="65">
        <f>VLOOKUP($A30,'Return Data'!$B$7:$R$2843,12,0)</f>
        <v>2.9628999999999999</v>
      </c>
      <c r="S30" s="66">
        <f t="shared" si="9"/>
        <v>16</v>
      </c>
      <c r="T30" s="65">
        <f>VLOOKUP($A30,'Return Data'!$B$7:$R$2843,13,0)</f>
        <v>2.9699</v>
      </c>
      <c r="U30" s="66">
        <f t="shared" si="10"/>
        <v>12</v>
      </c>
      <c r="V30" s="65"/>
      <c r="W30" s="66"/>
      <c r="X30" s="65"/>
      <c r="Y30" s="66"/>
      <c r="Z30" s="65">
        <f>VLOOKUP($A30,'Return Data'!$B$7:$R$2843,16,0)</f>
        <v>4.3018999999999998</v>
      </c>
      <c r="AA30" s="67">
        <f t="shared" si="7"/>
        <v>9</v>
      </c>
    </row>
    <row r="31" spans="1:27" x14ac:dyDescent="0.3">
      <c r="A31" s="63" t="s">
        <v>1330</v>
      </c>
      <c r="B31" s="64">
        <f>VLOOKUP($A31,'Return Data'!$B$7:$R$2843,3,0)</f>
        <v>44321</v>
      </c>
      <c r="C31" s="65">
        <f>VLOOKUP($A31,'Return Data'!$B$7:$R$2843,4,0)</f>
        <v>1063.3701000000001</v>
      </c>
      <c r="D31" s="65">
        <f>VLOOKUP($A31,'Return Data'!$B$7:$R$2843,5,0)</f>
        <v>3.1513</v>
      </c>
      <c r="E31" s="66">
        <f t="shared" si="0"/>
        <v>1</v>
      </c>
      <c r="F31" s="65">
        <f>VLOOKUP($A31,'Return Data'!$B$7:$R$2843,6,0)</f>
        <v>3.1473</v>
      </c>
      <c r="G31" s="66">
        <f t="shared" si="1"/>
        <v>2</v>
      </c>
      <c r="H31" s="65">
        <f>VLOOKUP($A31,'Return Data'!$B$7:$R$2843,7,0)</f>
        <v>3.1755</v>
      </c>
      <c r="I31" s="66">
        <f t="shared" si="2"/>
        <v>2</v>
      </c>
      <c r="J31" s="65">
        <f>VLOOKUP($A31,'Return Data'!$B$7:$R$2843,8,0)</f>
        <v>3.1560999999999999</v>
      </c>
      <c r="K31" s="66">
        <f t="shared" si="3"/>
        <v>2</v>
      </c>
      <c r="L31" s="65">
        <f>VLOOKUP($A31,'Return Data'!$B$7:$R$2843,9,0)</f>
        <v>3.1248</v>
      </c>
      <c r="M31" s="66">
        <f t="shared" si="4"/>
        <v>2</v>
      </c>
      <c r="N31" s="65">
        <f>VLOOKUP($A31,'Return Data'!$B$7:$R$2843,10,0)</f>
        <v>3.052</v>
      </c>
      <c r="O31" s="66">
        <f t="shared" si="5"/>
        <v>3</v>
      </c>
      <c r="P31" s="65">
        <f>VLOOKUP($A31,'Return Data'!$B$7:$R$2843,11,0)</f>
        <v>3.0017</v>
      </c>
      <c r="Q31" s="66">
        <f t="shared" si="8"/>
        <v>7</v>
      </c>
      <c r="R31" s="65">
        <f>VLOOKUP($A31,'Return Data'!$B$7:$R$2843,12,0)</f>
        <v>3.0139999999999998</v>
      </c>
      <c r="S31" s="66">
        <f t="shared" si="9"/>
        <v>8</v>
      </c>
      <c r="T31" s="65">
        <f>VLOOKUP($A31,'Return Data'!$B$7:$R$2843,13,0)</f>
        <v>3.0301</v>
      </c>
      <c r="U31" s="66">
        <f t="shared" si="10"/>
        <v>6</v>
      </c>
      <c r="V31" s="65"/>
      <c r="W31" s="66"/>
      <c r="X31" s="65"/>
      <c r="Y31" s="66"/>
      <c r="Z31" s="65">
        <f>VLOOKUP($A31,'Return Data'!$B$7:$R$2843,16,0)</f>
        <v>3.7017000000000002</v>
      </c>
      <c r="AA31" s="67">
        <f t="shared" si="7"/>
        <v>21</v>
      </c>
    </row>
    <row r="32" spans="1:27" x14ac:dyDescent="0.3">
      <c r="A32" s="63" t="s">
        <v>1332</v>
      </c>
      <c r="B32" s="64">
        <f>VLOOKUP($A32,'Return Data'!$B$7:$R$2843,3,0)</f>
        <v>44321</v>
      </c>
      <c r="C32" s="65">
        <f>VLOOKUP($A32,'Return Data'!$B$7:$R$2843,4,0)</f>
        <v>3329.0700999999999</v>
      </c>
      <c r="D32" s="65">
        <f>VLOOKUP($A32,'Return Data'!$B$7:$R$2843,5,0)</f>
        <v>3.0417000000000001</v>
      </c>
      <c r="E32" s="66">
        <f t="shared" si="0"/>
        <v>11</v>
      </c>
      <c r="F32" s="65">
        <f>VLOOKUP($A32,'Return Data'!$B$7:$R$2843,6,0)</f>
        <v>3.0586000000000002</v>
      </c>
      <c r="G32" s="66">
        <f t="shared" si="1"/>
        <v>9</v>
      </c>
      <c r="H32" s="65">
        <f>VLOOKUP($A32,'Return Data'!$B$7:$R$2843,7,0)</f>
        <v>3.0941999999999998</v>
      </c>
      <c r="I32" s="66">
        <f t="shared" si="2"/>
        <v>7</v>
      </c>
      <c r="J32" s="65">
        <f>VLOOKUP($A32,'Return Data'!$B$7:$R$2843,8,0)</f>
        <v>3.0808</v>
      </c>
      <c r="K32" s="66">
        <f t="shared" si="3"/>
        <v>11</v>
      </c>
      <c r="L32" s="65">
        <f>VLOOKUP($A32,'Return Data'!$B$7:$R$2843,9,0)</f>
        <v>3.0331999999999999</v>
      </c>
      <c r="M32" s="66">
        <f t="shared" si="4"/>
        <v>11</v>
      </c>
      <c r="N32" s="65">
        <f>VLOOKUP($A32,'Return Data'!$B$7:$R$2843,10,0)</f>
        <v>3</v>
      </c>
      <c r="O32" s="66">
        <f t="shared" si="5"/>
        <v>13</v>
      </c>
      <c r="P32" s="65">
        <f>VLOOKUP($A32,'Return Data'!$B$7:$R$2843,11,0)</f>
        <v>2.9432999999999998</v>
      </c>
      <c r="Q32" s="66">
        <f t="shared" si="8"/>
        <v>14</v>
      </c>
      <c r="R32" s="65">
        <f>VLOOKUP($A32,'Return Data'!$B$7:$R$2843,12,0)</f>
        <v>2.9685000000000001</v>
      </c>
      <c r="S32" s="66">
        <f t="shared" si="9"/>
        <v>15</v>
      </c>
      <c r="T32" s="65">
        <f>VLOOKUP($A32,'Return Data'!$B$7:$R$2843,13,0)</f>
        <v>2.9719000000000002</v>
      </c>
      <c r="U32" s="66">
        <f t="shared" si="10"/>
        <v>11</v>
      </c>
      <c r="V32" s="65">
        <f>VLOOKUP($A32,'Return Data'!$B$7:$R$2843,17,0)</f>
        <v>3.8950999999999998</v>
      </c>
      <c r="W32" s="66">
        <f t="shared" si="11"/>
        <v>2</v>
      </c>
      <c r="X32" s="65">
        <f>VLOOKUP($A32,'Return Data'!$B$7:$R$2843,14,0)</f>
        <v>4.6745000000000001</v>
      </c>
      <c r="Y32" s="66">
        <f t="shared" si="12"/>
        <v>2</v>
      </c>
      <c r="Z32" s="65">
        <f>VLOOKUP($A32,'Return Data'!$B$7:$R$2843,16,0)</f>
        <v>6.6706000000000003</v>
      </c>
      <c r="AA32" s="67">
        <f t="shared" si="7"/>
        <v>2</v>
      </c>
    </row>
    <row r="33" spans="1:27" x14ac:dyDescent="0.3">
      <c r="A33" s="63" t="s">
        <v>1334</v>
      </c>
      <c r="B33" s="64">
        <f>VLOOKUP($A33,'Return Data'!$B$7:$R$2843,3,0)</f>
        <v>44321</v>
      </c>
      <c r="C33" s="65">
        <f>VLOOKUP($A33,'Return Data'!$B$7:$R$2843,4,0)</f>
        <v>1095.2337</v>
      </c>
      <c r="D33" s="65">
        <f>VLOOKUP($A33,'Return Data'!$B$7:$R$2843,5,0)</f>
        <v>3.1229</v>
      </c>
      <c r="E33" s="66">
        <f t="shared" si="0"/>
        <v>2</v>
      </c>
      <c r="F33" s="65">
        <f>VLOOKUP($A33,'Return Data'!$B$7:$R$2843,6,0)</f>
        <v>3.0133999999999999</v>
      </c>
      <c r="G33" s="66">
        <f t="shared" si="1"/>
        <v>18</v>
      </c>
      <c r="H33" s="65">
        <f>VLOOKUP($A33,'Return Data'!$B$7:$R$2843,7,0)</f>
        <v>3.0148999999999999</v>
      </c>
      <c r="I33" s="66">
        <f t="shared" si="2"/>
        <v>27</v>
      </c>
      <c r="J33" s="65">
        <f>VLOOKUP($A33,'Return Data'!$B$7:$R$2843,8,0)</f>
        <v>2.9796999999999998</v>
      </c>
      <c r="K33" s="66">
        <f t="shared" si="3"/>
        <v>27</v>
      </c>
      <c r="L33" s="65">
        <f>VLOOKUP($A33,'Return Data'!$B$7:$R$2843,9,0)</f>
        <v>2.9601000000000002</v>
      </c>
      <c r="M33" s="66">
        <f t="shared" si="4"/>
        <v>27</v>
      </c>
      <c r="N33" s="65">
        <f>VLOOKUP($A33,'Return Data'!$B$7:$R$2843,10,0)</f>
        <v>2.9279999999999999</v>
      </c>
      <c r="O33" s="66">
        <f t="shared" si="5"/>
        <v>27</v>
      </c>
      <c r="P33" s="65">
        <f>VLOOKUP($A33,'Return Data'!$B$7:$R$2843,11,0)</f>
        <v>2.8866000000000001</v>
      </c>
      <c r="Q33" s="66">
        <f t="shared" si="8"/>
        <v>27</v>
      </c>
      <c r="R33" s="65">
        <f>VLOOKUP($A33,'Return Data'!$B$7:$R$2843,12,0)</f>
        <v>2.9134000000000002</v>
      </c>
      <c r="S33" s="66">
        <f t="shared" si="9"/>
        <v>27</v>
      </c>
      <c r="T33" s="65">
        <f>VLOOKUP($A33,'Return Data'!$B$7:$R$2843,13,0)</f>
        <v>2.9220000000000002</v>
      </c>
      <c r="U33" s="66">
        <f t="shared" si="10"/>
        <v>23</v>
      </c>
      <c r="V33" s="65"/>
      <c r="W33" s="66"/>
      <c r="X33" s="65"/>
      <c r="Y33" s="66"/>
      <c r="Z33" s="65">
        <f>VLOOKUP($A33,'Return Data'!$B$7:$R$2843,16,0)</f>
        <v>4.3658999999999999</v>
      </c>
      <c r="AA33" s="67">
        <f t="shared" si="7"/>
        <v>5</v>
      </c>
    </row>
    <row r="34" spans="1:27" x14ac:dyDescent="0.3">
      <c r="A34" s="63" t="s">
        <v>1336</v>
      </c>
      <c r="B34" s="64">
        <f>VLOOKUP($A34,'Return Data'!$B$7:$R$2843,3,0)</f>
        <v>44321</v>
      </c>
      <c r="C34" s="65">
        <f>VLOOKUP($A34,'Return Data'!$B$7:$R$2843,4,0)</f>
        <v>1086.7267999999999</v>
      </c>
      <c r="D34" s="65">
        <f>VLOOKUP($A34,'Return Data'!$B$7:$R$2843,5,0)</f>
        <v>3.0365000000000002</v>
      </c>
      <c r="E34" s="66">
        <f t="shared" si="0"/>
        <v>14</v>
      </c>
      <c r="F34" s="65">
        <f>VLOOKUP($A34,'Return Data'!$B$7:$R$2843,6,0)</f>
        <v>3.0404</v>
      </c>
      <c r="G34" s="66">
        <f t="shared" si="1"/>
        <v>12</v>
      </c>
      <c r="H34" s="65">
        <f>VLOOKUP($A34,'Return Data'!$B$7:$R$2843,7,0)</f>
        <v>3.0621</v>
      </c>
      <c r="I34" s="66">
        <f t="shared" si="2"/>
        <v>13</v>
      </c>
      <c r="J34" s="65">
        <f>VLOOKUP($A34,'Return Data'!$B$7:$R$2843,8,0)</f>
        <v>3.0482</v>
      </c>
      <c r="K34" s="66">
        <f t="shared" si="3"/>
        <v>15</v>
      </c>
      <c r="L34" s="65">
        <f>VLOOKUP($A34,'Return Data'!$B$7:$R$2843,9,0)</f>
        <v>2.9918</v>
      </c>
      <c r="M34" s="66">
        <f t="shared" si="4"/>
        <v>16</v>
      </c>
      <c r="N34" s="65">
        <f>VLOOKUP($A34,'Return Data'!$B$7:$R$2843,10,0)</f>
        <v>2.9842</v>
      </c>
      <c r="O34" s="66">
        <f t="shared" si="5"/>
        <v>17</v>
      </c>
      <c r="P34" s="65">
        <f>VLOOKUP($A34,'Return Data'!$B$7:$R$2843,11,0)</f>
        <v>2.9419</v>
      </c>
      <c r="Q34" s="66">
        <f t="shared" si="8"/>
        <v>15</v>
      </c>
      <c r="R34" s="65">
        <f>VLOOKUP($A34,'Return Data'!$B$7:$R$2843,12,0)</f>
        <v>2.9706000000000001</v>
      </c>
      <c r="S34" s="66">
        <f t="shared" si="9"/>
        <v>14</v>
      </c>
      <c r="T34" s="65">
        <f>VLOOKUP($A34,'Return Data'!$B$7:$R$2843,13,0)</f>
        <v>2.9693999999999998</v>
      </c>
      <c r="U34" s="66">
        <f t="shared" si="10"/>
        <v>13</v>
      </c>
      <c r="V34" s="65"/>
      <c r="W34" s="66"/>
      <c r="X34" s="65"/>
      <c r="Y34" s="66"/>
      <c r="Z34" s="65">
        <f>VLOOKUP($A34,'Return Data'!$B$7:$R$2843,16,0)</f>
        <v>4.0049000000000001</v>
      </c>
      <c r="AA34" s="67">
        <f t="shared" si="7"/>
        <v>13</v>
      </c>
    </row>
    <row r="35" spans="1:27" x14ac:dyDescent="0.3">
      <c r="A35" s="63" t="s">
        <v>1338</v>
      </c>
      <c r="B35" s="64">
        <f>VLOOKUP($A35,'Return Data'!$B$7:$R$2843,3,0)</f>
        <v>44321</v>
      </c>
      <c r="C35" s="65">
        <f>VLOOKUP($A35,'Return Data'!$B$7:$R$2843,4,0)</f>
        <v>1084.6984</v>
      </c>
      <c r="D35" s="65">
        <f>VLOOKUP($A35,'Return Data'!$B$7:$R$2843,5,0)</f>
        <v>2.9546999999999999</v>
      </c>
      <c r="E35" s="66">
        <f t="shared" si="0"/>
        <v>28</v>
      </c>
      <c r="F35" s="65">
        <f>VLOOKUP($A35,'Return Data'!$B$7:$R$2843,6,0)</f>
        <v>2.9529000000000001</v>
      </c>
      <c r="G35" s="66">
        <f t="shared" si="1"/>
        <v>27</v>
      </c>
      <c r="H35" s="65">
        <f>VLOOKUP($A35,'Return Data'!$B$7:$R$2843,7,0)</f>
        <v>3.0306999999999999</v>
      </c>
      <c r="I35" s="66">
        <f t="shared" si="2"/>
        <v>22</v>
      </c>
      <c r="J35" s="65">
        <f>VLOOKUP($A35,'Return Data'!$B$7:$R$2843,8,0)</f>
        <v>3.0017</v>
      </c>
      <c r="K35" s="66">
        <f t="shared" si="3"/>
        <v>26</v>
      </c>
      <c r="L35" s="65">
        <f>VLOOKUP($A35,'Return Data'!$B$7:$R$2843,9,0)</f>
        <v>2.9655999999999998</v>
      </c>
      <c r="M35" s="66">
        <f t="shared" si="4"/>
        <v>25</v>
      </c>
      <c r="N35" s="65">
        <f>VLOOKUP($A35,'Return Data'!$B$7:$R$2843,10,0)</f>
        <v>2.9550000000000001</v>
      </c>
      <c r="O35" s="66">
        <f t="shared" si="5"/>
        <v>24</v>
      </c>
      <c r="P35" s="65">
        <f>VLOOKUP($A35,'Return Data'!$B$7:$R$2843,11,0)</f>
        <v>2.9161000000000001</v>
      </c>
      <c r="Q35" s="66">
        <f t="shared" si="8"/>
        <v>23</v>
      </c>
      <c r="R35" s="65">
        <f>VLOOKUP($A35,'Return Data'!$B$7:$R$2843,12,0)</f>
        <v>2.9434</v>
      </c>
      <c r="S35" s="66">
        <f t="shared" si="9"/>
        <v>22</v>
      </c>
      <c r="T35" s="65">
        <f>VLOOKUP($A35,'Return Data'!$B$7:$R$2843,13,0)</f>
        <v>2.931</v>
      </c>
      <c r="U35" s="66">
        <f t="shared" si="10"/>
        <v>19</v>
      </c>
      <c r="V35" s="65"/>
      <c r="W35" s="66"/>
      <c r="X35" s="65"/>
      <c r="Y35" s="66"/>
      <c r="Z35" s="65">
        <f>VLOOKUP($A35,'Return Data'!$B$7:$R$2843,16,0)</f>
        <v>3.9213</v>
      </c>
      <c r="AA35" s="67">
        <f t="shared" si="7"/>
        <v>16</v>
      </c>
    </row>
    <row r="36" spans="1:27" x14ac:dyDescent="0.3">
      <c r="A36" s="63" t="s">
        <v>1340</v>
      </c>
      <c r="B36" s="64">
        <f>VLOOKUP($A36,'Return Data'!$B$7:$R$2843,3,0)</f>
        <v>44321</v>
      </c>
      <c r="C36" s="65">
        <f>VLOOKUP($A36,'Return Data'!$B$7:$R$2843,4,0)</f>
        <v>2801.8290000000002</v>
      </c>
      <c r="D36" s="65">
        <f>VLOOKUP($A36,'Return Data'!$B$7:$R$2843,5,0)</f>
        <v>3.0407999999999999</v>
      </c>
      <c r="E36" s="66">
        <f t="shared" si="0"/>
        <v>12</v>
      </c>
      <c r="F36" s="65">
        <f>VLOOKUP($A36,'Return Data'!$B$7:$R$2843,6,0)</f>
        <v>3.0426000000000002</v>
      </c>
      <c r="G36" s="66">
        <f t="shared" si="1"/>
        <v>11</v>
      </c>
      <c r="H36" s="65">
        <f>VLOOKUP($A36,'Return Data'!$B$7:$R$2843,7,0)</f>
        <v>3.0912999999999999</v>
      </c>
      <c r="I36" s="66">
        <f t="shared" si="2"/>
        <v>9</v>
      </c>
      <c r="J36" s="65">
        <f>VLOOKUP($A36,'Return Data'!$B$7:$R$2843,8,0)</f>
        <v>3.0848</v>
      </c>
      <c r="K36" s="66">
        <f t="shared" si="3"/>
        <v>8</v>
      </c>
      <c r="L36" s="65">
        <f>VLOOKUP($A36,'Return Data'!$B$7:$R$2843,9,0)</f>
        <v>3.0432999999999999</v>
      </c>
      <c r="M36" s="66">
        <f t="shared" si="4"/>
        <v>9</v>
      </c>
      <c r="N36" s="65">
        <f>VLOOKUP($A36,'Return Data'!$B$7:$R$2843,10,0)</f>
        <v>3.0125999999999999</v>
      </c>
      <c r="O36" s="66">
        <f t="shared" si="5"/>
        <v>9</v>
      </c>
      <c r="P36" s="65">
        <f>VLOOKUP($A36,'Return Data'!$B$7:$R$2843,11,0)</f>
        <v>2.9641999999999999</v>
      </c>
      <c r="Q36" s="66">
        <f t="shared" si="8"/>
        <v>10</v>
      </c>
      <c r="R36" s="65">
        <f>VLOOKUP($A36,'Return Data'!$B$7:$R$2843,12,0)</f>
        <v>3.0013000000000001</v>
      </c>
      <c r="S36" s="66">
        <f t="shared" si="9"/>
        <v>9</v>
      </c>
      <c r="T36" s="65">
        <f>VLOOKUP($A36,'Return Data'!$B$7:$R$2843,13,0)</f>
        <v>3.0053999999999998</v>
      </c>
      <c r="U36" s="66">
        <f t="shared" si="10"/>
        <v>8</v>
      </c>
      <c r="V36" s="65">
        <f>VLOOKUP($A36,'Return Data'!$B$7:$R$2843,17,0)</f>
        <v>3.9315000000000002</v>
      </c>
      <c r="W36" s="66">
        <f t="shared" si="11"/>
        <v>1</v>
      </c>
      <c r="X36" s="65">
        <f>VLOOKUP($A36,'Return Data'!$B$7:$R$2843,14,0)</f>
        <v>4.7159000000000004</v>
      </c>
      <c r="Y36" s="66">
        <f t="shared" si="12"/>
        <v>1</v>
      </c>
      <c r="Z36" s="65">
        <f>VLOOKUP($A36,'Return Data'!$B$7:$R$2843,16,0)</f>
        <v>6.0940000000000003</v>
      </c>
      <c r="AA36" s="67">
        <f t="shared" si="7"/>
        <v>3</v>
      </c>
    </row>
    <row r="37" spans="1:27" x14ac:dyDescent="0.3">
      <c r="A37" s="63" t="s">
        <v>1342</v>
      </c>
      <c r="B37" s="64">
        <f>VLOOKUP($A37,'Return Data'!$B$7:$R$2843,3,0)</f>
        <v>44321</v>
      </c>
      <c r="C37" s="65">
        <f>VLOOKUP($A37,'Return Data'!$B$7:$R$2843,4,0)</f>
        <v>1061.0871999999999</v>
      </c>
      <c r="D37" s="65">
        <f>VLOOKUP($A37,'Return Data'!$B$7:$R$2843,5,0)</f>
        <v>2.9584999999999999</v>
      </c>
      <c r="E37" s="66">
        <f t="shared" si="0"/>
        <v>27</v>
      </c>
      <c r="F37" s="65">
        <f>VLOOKUP($A37,'Return Data'!$B$7:$R$2843,6,0)</f>
        <v>2.8007</v>
      </c>
      <c r="G37" s="66">
        <f t="shared" si="1"/>
        <v>30</v>
      </c>
      <c r="H37" s="65">
        <f>VLOOKUP($A37,'Return Data'!$B$7:$R$2843,7,0)</f>
        <v>2.9230999999999998</v>
      </c>
      <c r="I37" s="66">
        <f t="shared" si="2"/>
        <v>30</v>
      </c>
      <c r="J37" s="65">
        <f>VLOOKUP($A37,'Return Data'!$B$7:$R$2843,8,0)</f>
        <v>2.9437000000000002</v>
      </c>
      <c r="K37" s="66">
        <f t="shared" si="3"/>
        <v>30</v>
      </c>
      <c r="L37" s="65">
        <f>VLOOKUP($A37,'Return Data'!$B$7:$R$2843,9,0)</f>
        <v>2.9194</v>
      </c>
      <c r="M37" s="66">
        <f t="shared" si="4"/>
        <v>29</v>
      </c>
      <c r="N37" s="65">
        <f>VLOOKUP($A37,'Return Data'!$B$7:$R$2843,10,0)</f>
        <v>2.9005999999999998</v>
      </c>
      <c r="O37" s="66">
        <f t="shared" si="5"/>
        <v>29</v>
      </c>
      <c r="P37" s="65">
        <f>VLOOKUP($A37,'Return Data'!$B$7:$R$2843,11,0)</f>
        <v>2.855</v>
      </c>
      <c r="Q37" s="66">
        <f t="shared" si="8"/>
        <v>30</v>
      </c>
      <c r="R37" s="65">
        <f>VLOOKUP($A37,'Return Data'!$B$7:$R$2843,12,0)</f>
        <v>2.8858999999999999</v>
      </c>
      <c r="S37" s="66">
        <f t="shared" si="9"/>
        <v>29</v>
      </c>
      <c r="T37" s="65">
        <f>VLOOKUP($A37,'Return Data'!$B$7:$R$2843,13,0)</f>
        <v>2.8666</v>
      </c>
      <c r="U37" s="66">
        <f t="shared" si="10"/>
        <v>27</v>
      </c>
      <c r="V37" s="65"/>
      <c r="W37" s="66"/>
      <c r="X37" s="65"/>
      <c r="Y37" s="66"/>
      <c r="Z37" s="65">
        <f>VLOOKUP($A37,'Return Data'!$B$7:$R$2843,16,0)</f>
        <v>3.5465</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3.0287033333333344</v>
      </c>
      <c r="E39" s="74"/>
      <c r="F39" s="75">
        <f>AVERAGE(F8:F37)</f>
        <v>3.0319933333333342</v>
      </c>
      <c r="G39" s="74"/>
      <c r="H39" s="75">
        <f>AVERAGE(H8:H37)</f>
        <v>3.05905</v>
      </c>
      <c r="I39" s="74"/>
      <c r="J39" s="75">
        <f>AVERAGE(J8:J37)</f>
        <v>3.0575333333333328</v>
      </c>
      <c r="K39" s="74"/>
      <c r="L39" s="75">
        <f>AVERAGE(L8:L37)</f>
        <v>3.0100233333333324</v>
      </c>
      <c r="M39" s="74"/>
      <c r="N39" s="75">
        <f>AVERAGE(N8:N37)</f>
        <v>2.9903899999999997</v>
      </c>
      <c r="O39" s="74"/>
      <c r="P39" s="75">
        <f>AVERAGE(P8:P37)</f>
        <v>2.9445600000000005</v>
      </c>
      <c r="Q39" s="74"/>
      <c r="R39" s="75">
        <f>AVERAGE(R8:R37)</f>
        <v>2.9713100000000008</v>
      </c>
      <c r="S39" s="74"/>
      <c r="T39" s="75">
        <f>AVERAGE(T8:T37)</f>
        <v>2.9686999999999992</v>
      </c>
      <c r="U39" s="74"/>
      <c r="V39" s="75">
        <f>AVERAGE(V8:V37)</f>
        <v>3.8250599999999997</v>
      </c>
      <c r="W39" s="74"/>
      <c r="X39" s="75">
        <f>AVERAGE(X8:X37)</f>
        <v>4.5575999999999999</v>
      </c>
      <c r="Y39" s="74"/>
      <c r="Z39" s="75">
        <f>AVERAGE(Z8:Z37)</f>
        <v>4.1917066666666667</v>
      </c>
      <c r="AA39" s="76"/>
    </row>
    <row r="40" spans="1:27" x14ac:dyDescent="0.3">
      <c r="A40" s="73" t="s">
        <v>28</v>
      </c>
      <c r="B40" s="74"/>
      <c r="C40" s="74"/>
      <c r="D40" s="75">
        <f>MIN(D8:D37)</f>
        <v>2.9043000000000001</v>
      </c>
      <c r="E40" s="74"/>
      <c r="F40" s="75">
        <f>MIN(F8:F37)</f>
        <v>2.8007</v>
      </c>
      <c r="G40" s="74"/>
      <c r="H40" s="75">
        <f>MIN(H8:H37)</f>
        <v>2.9230999999999998</v>
      </c>
      <c r="I40" s="74"/>
      <c r="J40" s="75">
        <f>MIN(J8:J37)</f>
        <v>2.9437000000000002</v>
      </c>
      <c r="K40" s="74"/>
      <c r="L40" s="75">
        <f>MIN(L8:L37)</f>
        <v>2.9091</v>
      </c>
      <c r="M40" s="74"/>
      <c r="N40" s="75">
        <f>MIN(N8:N37)</f>
        <v>2.8932000000000002</v>
      </c>
      <c r="O40" s="74"/>
      <c r="P40" s="75">
        <f>MIN(P8:P37)</f>
        <v>2.855</v>
      </c>
      <c r="Q40" s="74"/>
      <c r="R40" s="75">
        <f>MIN(R8:R37)</f>
        <v>2.8843999999999999</v>
      </c>
      <c r="S40" s="74"/>
      <c r="T40" s="75">
        <f>MIN(T8:T37)</f>
        <v>2.8666</v>
      </c>
      <c r="U40" s="74"/>
      <c r="V40" s="75">
        <f>MIN(V8:V37)</f>
        <v>3.5886999999999998</v>
      </c>
      <c r="W40" s="74"/>
      <c r="X40" s="75">
        <f>MIN(X8:X37)</f>
        <v>4.2157999999999998</v>
      </c>
      <c r="Y40" s="74"/>
      <c r="Z40" s="75">
        <f>MIN(Z8:Z37)</f>
        <v>3.2111999999999998</v>
      </c>
      <c r="AA40" s="76"/>
    </row>
    <row r="41" spans="1:27" ht="15" thickBot="1" x14ac:dyDescent="0.35">
      <c r="A41" s="77" t="s">
        <v>29</v>
      </c>
      <c r="B41" s="78"/>
      <c r="C41" s="78"/>
      <c r="D41" s="79">
        <f>MAX(D8:D37)</f>
        <v>3.1513</v>
      </c>
      <c r="E41" s="78"/>
      <c r="F41" s="79">
        <f>MAX(F8:F37)</f>
        <v>3.3241999999999998</v>
      </c>
      <c r="G41" s="78"/>
      <c r="H41" s="79">
        <f>MAX(H8:H37)</f>
        <v>3.1808999999999998</v>
      </c>
      <c r="I41" s="78"/>
      <c r="J41" s="79">
        <f>MAX(J8:J37)</f>
        <v>3.3866000000000001</v>
      </c>
      <c r="K41" s="78"/>
      <c r="L41" s="79">
        <f>MAX(L8:L37)</f>
        <v>3.1997</v>
      </c>
      <c r="M41" s="78"/>
      <c r="N41" s="79">
        <f>MAX(N8:N37)</f>
        <v>3.0985999999999998</v>
      </c>
      <c r="O41" s="78"/>
      <c r="P41" s="79">
        <f>MAX(P8:P37)</f>
        <v>3.0226000000000002</v>
      </c>
      <c r="Q41" s="78"/>
      <c r="R41" s="79">
        <f>MAX(R8:R37)</f>
        <v>3.0670999999999999</v>
      </c>
      <c r="S41" s="78"/>
      <c r="T41" s="79">
        <f>MAX(T8:T37)</f>
        <v>3.0901999999999998</v>
      </c>
      <c r="U41" s="78"/>
      <c r="V41" s="79">
        <f>MAX(V8:V37)</f>
        <v>3.9315000000000002</v>
      </c>
      <c r="W41" s="78"/>
      <c r="X41" s="79">
        <f>MAX(X8:X37)</f>
        <v>4.7159000000000004</v>
      </c>
      <c r="Y41" s="78"/>
      <c r="Z41" s="79">
        <f>MAX(Z8:Z37)</f>
        <v>6.7117000000000004</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44321</v>
      </c>
      <c r="C8" s="65">
        <f>VLOOKUP($A8,'Return Data'!$B$7:$R$2843,4,0)</f>
        <v>555.27149999999995</v>
      </c>
      <c r="D8" s="65">
        <f>VLOOKUP($A8,'Return Data'!$B$7:$R$2843,5,0)</f>
        <v>3.2738</v>
      </c>
      <c r="E8" s="66">
        <f t="shared" ref="E8:E33" si="0">RANK(D8,D$8:D$33,0)</f>
        <v>21</v>
      </c>
      <c r="F8" s="65">
        <f>VLOOKUP($A8,'Return Data'!$B$7:$R$2843,6,0)</f>
        <v>3.7736999999999998</v>
      </c>
      <c r="G8" s="66">
        <f t="shared" ref="G8:G33" si="1">RANK(F8,F$8:F$33,0)</f>
        <v>22</v>
      </c>
      <c r="H8" s="65">
        <f>VLOOKUP($A8,'Return Data'!$B$7:$R$2843,7,0)</f>
        <v>5.3449</v>
      </c>
      <c r="I8" s="66">
        <f t="shared" ref="I8:I33" si="2">RANK(H8,H$8:H$33,0)</f>
        <v>10</v>
      </c>
      <c r="J8" s="65">
        <f>VLOOKUP($A8,'Return Data'!$B$7:$R$2843,8,0)</f>
        <v>7.2085999999999997</v>
      </c>
      <c r="K8" s="66">
        <f t="shared" ref="K8:K33" si="3">RANK(J8,J$8:J$33,0)</f>
        <v>3</v>
      </c>
      <c r="L8" s="65">
        <f>VLOOKUP($A8,'Return Data'!$B$7:$R$2843,9,0)</f>
        <v>5.9150999999999998</v>
      </c>
      <c r="M8" s="66">
        <f t="shared" ref="M8:M33" si="4">RANK(L8,L$8:L$33,0)</f>
        <v>6</v>
      </c>
      <c r="N8" s="65">
        <f>VLOOKUP($A8,'Return Data'!$B$7:$R$2843,10,0)</f>
        <v>5.7839</v>
      </c>
      <c r="O8" s="66">
        <f t="shared" ref="O8:O33" si="5">RANK(N8,N$8:N$33,0)</f>
        <v>5</v>
      </c>
      <c r="P8" s="65">
        <f>VLOOKUP($A8,'Return Data'!$B$7:$R$2843,11,0)</f>
        <v>4.5179999999999998</v>
      </c>
      <c r="Q8" s="66">
        <f t="shared" ref="Q8:Q33" si="6">RANK(P8,P$8:P$33,0)</f>
        <v>8</v>
      </c>
      <c r="R8" s="65">
        <f>VLOOKUP($A8,'Return Data'!$B$7:$R$2843,12,0)</f>
        <v>5.4029999999999996</v>
      </c>
      <c r="S8" s="66">
        <f t="shared" ref="S8:S33" si="7">RANK(R8,R$8:R$33,0)</f>
        <v>5</v>
      </c>
      <c r="T8" s="65">
        <f>VLOOKUP($A8,'Return Data'!$B$7:$R$2843,13,0)</f>
        <v>7.6250999999999998</v>
      </c>
      <c r="U8" s="66">
        <f t="shared" ref="U8:U33" si="8">RANK(T8,T$8:T$33,0)</f>
        <v>8</v>
      </c>
      <c r="V8" s="65">
        <f>VLOOKUP($A8,'Return Data'!$B$7:$R$2843,17,0)</f>
        <v>8.0672999999999995</v>
      </c>
      <c r="W8" s="66">
        <f t="shared" ref="W8:W31" si="9">RANK(V8,V$8:V$33,0)</f>
        <v>1</v>
      </c>
      <c r="X8" s="65">
        <f>VLOOKUP($A8,'Return Data'!$B$7:$R$2843,14,0)</f>
        <v>8.2196999999999996</v>
      </c>
      <c r="Y8" s="66">
        <f t="shared" ref="Y8:Y31" si="10">RANK(X8,X$8:X$33,0)</f>
        <v>2</v>
      </c>
      <c r="Z8" s="65">
        <f>VLOOKUP($A8,'Return Data'!$B$7:$R$2843,16,0)</f>
        <v>8.6684999999999999</v>
      </c>
      <c r="AA8" s="67">
        <f t="shared" ref="AA8:AA33" si="11">RANK(Z8,Z$8:Z$33,0)</f>
        <v>1</v>
      </c>
    </row>
    <row r="9" spans="1:27" x14ac:dyDescent="0.3">
      <c r="A9" s="63" t="s">
        <v>1016</v>
      </c>
      <c r="B9" s="64">
        <f>VLOOKUP($A9,'Return Data'!$B$7:$R$2843,3,0)</f>
        <v>44321</v>
      </c>
      <c r="C9" s="65">
        <f>VLOOKUP($A9,'Return Data'!$B$7:$R$2843,4,0)</f>
        <v>2495.6104</v>
      </c>
      <c r="D9" s="65">
        <f>VLOOKUP($A9,'Return Data'!$B$7:$R$2843,5,0)</f>
        <v>3.8660000000000001</v>
      </c>
      <c r="E9" s="66">
        <f t="shared" si="0"/>
        <v>18</v>
      </c>
      <c r="F9" s="65">
        <f>VLOOKUP($A9,'Return Data'!$B$7:$R$2843,6,0)</f>
        <v>4.3616000000000001</v>
      </c>
      <c r="G9" s="66">
        <f t="shared" si="1"/>
        <v>13</v>
      </c>
      <c r="H9" s="65">
        <f>VLOOKUP($A9,'Return Data'!$B$7:$R$2843,7,0)</f>
        <v>5.3193000000000001</v>
      </c>
      <c r="I9" s="66">
        <f t="shared" si="2"/>
        <v>11</v>
      </c>
      <c r="J9" s="65">
        <f>VLOOKUP($A9,'Return Data'!$B$7:$R$2843,8,0)</f>
        <v>6.5084</v>
      </c>
      <c r="K9" s="66">
        <f t="shared" si="3"/>
        <v>15</v>
      </c>
      <c r="L9" s="65">
        <f>VLOOKUP($A9,'Return Data'!$B$7:$R$2843,9,0)</f>
        <v>5.4259000000000004</v>
      </c>
      <c r="M9" s="66">
        <f t="shared" si="4"/>
        <v>11</v>
      </c>
      <c r="N9" s="65">
        <f>VLOOKUP($A9,'Return Data'!$B$7:$R$2843,10,0)</f>
        <v>5.2491000000000003</v>
      </c>
      <c r="O9" s="66">
        <f t="shared" si="5"/>
        <v>12</v>
      </c>
      <c r="P9" s="65">
        <f>VLOOKUP($A9,'Return Data'!$B$7:$R$2843,11,0)</f>
        <v>4.2412000000000001</v>
      </c>
      <c r="Q9" s="66">
        <f t="shared" si="6"/>
        <v>12</v>
      </c>
      <c r="R9" s="65">
        <f>VLOOKUP($A9,'Return Data'!$B$7:$R$2843,12,0)</f>
        <v>4.7653999999999996</v>
      </c>
      <c r="S9" s="66">
        <f t="shared" si="7"/>
        <v>12</v>
      </c>
      <c r="T9" s="65">
        <f>VLOOKUP($A9,'Return Data'!$B$7:$R$2843,13,0)</f>
        <v>6.7434000000000003</v>
      </c>
      <c r="U9" s="66">
        <f t="shared" si="8"/>
        <v>13</v>
      </c>
      <c r="V9" s="65">
        <f>VLOOKUP($A9,'Return Data'!$B$7:$R$2843,17,0)</f>
        <v>7.5705</v>
      </c>
      <c r="W9" s="66">
        <f t="shared" si="9"/>
        <v>5</v>
      </c>
      <c r="X9" s="65">
        <f>VLOOKUP($A9,'Return Data'!$B$7:$R$2843,14,0)</f>
        <v>7.8346999999999998</v>
      </c>
      <c r="Y9" s="66">
        <f t="shared" si="10"/>
        <v>5</v>
      </c>
      <c r="Z9" s="65">
        <f>VLOOKUP($A9,'Return Data'!$B$7:$R$2843,16,0)</f>
        <v>8.3522999999999996</v>
      </c>
      <c r="AA9" s="67">
        <f t="shared" si="11"/>
        <v>4</v>
      </c>
    </row>
    <row r="10" spans="1:27" x14ac:dyDescent="0.3">
      <c r="A10" s="63" t="s">
        <v>1019</v>
      </c>
      <c r="B10" s="64">
        <f>VLOOKUP($A10,'Return Data'!$B$7:$R$2843,3,0)</f>
        <v>44321</v>
      </c>
      <c r="C10" s="65">
        <f>VLOOKUP($A10,'Return Data'!$B$7:$R$2843,4,0)</f>
        <v>1601.3073999999999</v>
      </c>
      <c r="D10" s="65">
        <f>VLOOKUP($A10,'Return Data'!$B$7:$R$2843,5,0)</f>
        <v>0.21879999999999999</v>
      </c>
      <c r="E10" s="66">
        <f t="shared" si="0"/>
        <v>25</v>
      </c>
      <c r="F10" s="65">
        <f>VLOOKUP($A10,'Return Data'!$B$7:$R$2843,6,0)</f>
        <v>3.5101</v>
      </c>
      <c r="G10" s="66">
        <f t="shared" si="1"/>
        <v>24</v>
      </c>
      <c r="H10" s="65">
        <f>VLOOKUP($A10,'Return Data'!$B$7:$R$2843,7,0)</f>
        <v>3.5562999999999998</v>
      </c>
      <c r="I10" s="66">
        <f t="shared" si="2"/>
        <v>25</v>
      </c>
      <c r="J10" s="65">
        <f>VLOOKUP($A10,'Return Data'!$B$7:$R$2843,8,0)</f>
        <v>4.3666</v>
      </c>
      <c r="K10" s="66">
        <f t="shared" si="3"/>
        <v>25</v>
      </c>
      <c r="L10" s="65">
        <f>VLOOKUP($A10,'Return Data'!$B$7:$R$2843,9,0)</f>
        <v>4.2104999999999997</v>
      </c>
      <c r="M10" s="66">
        <f t="shared" si="4"/>
        <v>25</v>
      </c>
      <c r="N10" s="65">
        <f>VLOOKUP($A10,'Return Data'!$B$7:$R$2843,10,0)</f>
        <v>6.9134000000000002</v>
      </c>
      <c r="O10" s="66">
        <f t="shared" si="5"/>
        <v>2</v>
      </c>
      <c r="P10" s="65">
        <f>VLOOKUP($A10,'Return Data'!$B$7:$R$2843,11,0)</f>
        <v>9.9939999999999998</v>
      </c>
      <c r="Q10" s="66">
        <f t="shared" si="6"/>
        <v>2</v>
      </c>
      <c r="R10" s="65">
        <f>VLOOKUP($A10,'Return Data'!$B$7:$R$2843,12,0)</f>
        <v>9.5571000000000002</v>
      </c>
      <c r="S10" s="66">
        <f t="shared" si="7"/>
        <v>2</v>
      </c>
      <c r="T10" s="65">
        <f>VLOOKUP($A10,'Return Data'!$B$7:$R$2843,13,0)</f>
        <v>27.828399999999998</v>
      </c>
      <c r="U10" s="66">
        <f t="shared" si="8"/>
        <v>1</v>
      </c>
      <c r="V10" s="65">
        <f>VLOOKUP($A10,'Return Data'!$B$7:$R$2843,17,0)</f>
        <v>-14.9384</v>
      </c>
      <c r="W10" s="66">
        <f t="shared" si="9"/>
        <v>25</v>
      </c>
      <c r="X10" s="65">
        <f>VLOOKUP($A10,'Return Data'!$B$7:$R$2843,14,0)</f>
        <v>-8.2997999999999994</v>
      </c>
      <c r="Y10" s="66">
        <f t="shared" si="10"/>
        <v>25</v>
      </c>
      <c r="Z10" s="65">
        <f>VLOOKUP($A10,'Return Data'!$B$7:$R$2843,16,0)</f>
        <v>2.4937999999999998</v>
      </c>
      <c r="AA10" s="67">
        <f t="shared" si="11"/>
        <v>25</v>
      </c>
    </row>
    <row r="11" spans="1:27" x14ac:dyDescent="0.3">
      <c r="A11" s="63" t="s">
        <v>1023</v>
      </c>
      <c r="B11" s="64">
        <f>VLOOKUP($A11,'Return Data'!$B$7:$R$2843,3,0)</f>
        <v>44321</v>
      </c>
      <c r="C11" s="65">
        <f>VLOOKUP($A11,'Return Data'!$B$7:$R$2843,4,0)</f>
        <v>33.871600000000001</v>
      </c>
      <c r="D11" s="65">
        <f>VLOOKUP($A11,'Return Data'!$B$7:$R$2843,5,0)</f>
        <v>6.0355999999999996</v>
      </c>
      <c r="E11" s="66">
        <f t="shared" si="0"/>
        <v>8</v>
      </c>
      <c r="F11" s="65">
        <f>VLOOKUP($A11,'Return Data'!$B$7:$R$2843,6,0)</f>
        <v>4.3776999999999999</v>
      </c>
      <c r="G11" s="66">
        <f t="shared" si="1"/>
        <v>12</v>
      </c>
      <c r="H11" s="65">
        <f>VLOOKUP($A11,'Return Data'!$B$7:$R$2843,7,0)</f>
        <v>5.5324</v>
      </c>
      <c r="I11" s="66">
        <f t="shared" si="2"/>
        <v>8</v>
      </c>
      <c r="J11" s="65">
        <f>VLOOKUP($A11,'Return Data'!$B$7:$R$2843,8,0)</f>
        <v>7.0751999999999997</v>
      </c>
      <c r="K11" s="66">
        <f t="shared" si="3"/>
        <v>5</v>
      </c>
      <c r="L11" s="65">
        <f>VLOOKUP($A11,'Return Data'!$B$7:$R$2843,9,0)</f>
        <v>6.0137999999999998</v>
      </c>
      <c r="M11" s="66">
        <f t="shared" si="4"/>
        <v>5</v>
      </c>
      <c r="N11" s="65">
        <f>VLOOKUP($A11,'Return Data'!$B$7:$R$2843,10,0)</f>
        <v>6.1520999999999999</v>
      </c>
      <c r="O11" s="66">
        <f t="shared" si="5"/>
        <v>4</v>
      </c>
      <c r="P11" s="65">
        <f>VLOOKUP($A11,'Return Data'!$B$7:$R$2843,11,0)</f>
        <v>4.6959</v>
      </c>
      <c r="Q11" s="66">
        <f t="shared" si="6"/>
        <v>6</v>
      </c>
      <c r="R11" s="65">
        <f>VLOOKUP($A11,'Return Data'!$B$7:$R$2843,12,0)</f>
        <v>5.0075000000000003</v>
      </c>
      <c r="S11" s="66">
        <f t="shared" si="7"/>
        <v>11</v>
      </c>
      <c r="T11" s="65">
        <f>VLOOKUP($A11,'Return Data'!$B$7:$R$2843,13,0)</f>
        <v>6.7464000000000004</v>
      </c>
      <c r="U11" s="66">
        <f t="shared" si="8"/>
        <v>12</v>
      </c>
      <c r="V11" s="65">
        <f>VLOOKUP($A11,'Return Data'!$B$7:$R$2843,17,0)</f>
        <v>7.3657000000000004</v>
      </c>
      <c r="W11" s="66">
        <f t="shared" si="9"/>
        <v>7</v>
      </c>
      <c r="X11" s="65">
        <f>VLOOKUP($A11,'Return Data'!$B$7:$R$2843,14,0)</f>
        <v>7.6898999999999997</v>
      </c>
      <c r="Y11" s="66">
        <f t="shared" si="10"/>
        <v>7</v>
      </c>
      <c r="Z11" s="65">
        <f>VLOOKUP($A11,'Return Data'!$B$7:$R$2843,16,0)</f>
        <v>8.2700999999999993</v>
      </c>
      <c r="AA11" s="67">
        <f t="shared" si="11"/>
        <v>6</v>
      </c>
    </row>
    <row r="12" spans="1:27" x14ac:dyDescent="0.3">
      <c r="A12" s="63" t="s">
        <v>1024</v>
      </c>
      <c r="B12" s="64">
        <f>VLOOKUP($A12,'Return Data'!$B$7:$R$2843,3,0)</f>
        <v>44321</v>
      </c>
      <c r="C12" s="65">
        <f>VLOOKUP($A12,'Return Data'!$B$7:$R$2843,4,0)</f>
        <v>33.755400000000002</v>
      </c>
      <c r="D12" s="65">
        <f>VLOOKUP($A12,'Return Data'!$B$7:$R$2843,5,0)</f>
        <v>3.4605000000000001</v>
      </c>
      <c r="E12" s="66">
        <f t="shared" si="0"/>
        <v>20</v>
      </c>
      <c r="F12" s="65">
        <f>VLOOKUP($A12,'Return Data'!$B$7:$R$2843,6,0)</f>
        <v>3.7216</v>
      </c>
      <c r="G12" s="66">
        <f t="shared" si="1"/>
        <v>23</v>
      </c>
      <c r="H12" s="65">
        <f>VLOOKUP($A12,'Return Data'!$B$7:$R$2843,7,0)</f>
        <v>4.1121999999999996</v>
      </c>
      <c r="I12" s="66">
        <f t="shared" si="2"/>
        <v>23</v>
      </c>
      <c r="J12" s="65">
        <f>VLOOKUP($A12,'Return Data'!$B$7:$R$2843,8,0)</f>
        <v>5.2375999999999996</v>
      </c>
      <c r="K12" s="66">
        <f t="shared" si="3"/>
        <v>23</v>
      </c>
      <c r="L12" s="65">
        <f>VLOOKUP($A12,'Return Data'!$B$7:$R$2843,9,0)</f>
        <v>4.2244999999999999</v>
      </c>
      <c r="M12" s="66">
        <f t="shared" si="4"/>
        <v>24</v>
      </c>
      <c r="N12" s="65">
        <f>VLOOKUP($A12,'Return Data'!$B$7:$R$2843,10,0)</f>
        <v>4.3278999999999996</v>
      </c>
      <c r="O12" s="66">
        <f t="shared" si="5"/>
        <v>22</v>
      </c>
      <c r="P12" s="65">
        <f>VLOOKUP($A12,'Return Data'!$B$7:$R$2843,11,0)</f>
        <v>3.5466000000000002</v>
      </c>
      <c r="Q12" s="66">
        <f t="shared" si="6"/>
        <v>24</v>
      </c>
      <c r="R12" s="65">
        <f>VLOOKUP($A12,'Return Data'!$B$7:$R$2843,12,0)</f>
        <v>3.8386</v>
      </c>
      <c r="S12" s="66">
        <f t="shared" si="7"/>
        <v>24</v>
      </c>
      <c r="T12" s="65">
        <f>VLOOKUP($A12,'Return Data'!$B$7:$R$2843,13,0)</f>
        <v>5.4466999999999999</v>
      </c>
      <c r="U12" s="66">
        <f t="shared" si="8"/>
        <v>23</v>
      </c>
      <c r="V12" s="65">
        <f>VLOOKUP($A12,'Return Data'!$B$7:$R$2843,17,0)</f>
        <v>6.6112000000000002</v>
      </c>
      <c r="W12" s="66">
        <f t="shared" si="9"/>
        <v>13</v>
      </c>
      <c r="X12" s="65">
        <f>VLOOKUP($A12,'Return Data'!$B$7:$R$2843,14,0)</f>
        <v>6.9901</v>
      </c>
      <c r="Y12" s="66">
        <f t="shared" si="10"/>
        <v>13</v>
      </c>
      <c r="Z12" s="65">
        <f>VLOOKUP($A12,'Return Data'!$B$7:$R$2843,16,0)</f>
        <v>7.8731</v>
      </c>
      <c r="AA12" s="67">
        <f t="shared" si="11"/>
        <v>13</v>
      </c>
    </row>
    <row r="13" spans="1:27" x14ac:dyDescent="0.3">
      <c r="A13" s="63" t="s">
        <v>1026</v>
      </c>
      <c r="B13" s="64">
        <f>VLOOKUP($A13,'Return Data'!$B$7:$R$2843,3,0)</f>
        <v>44321</v>
      </c>
      <c r="C13" s="65">
        <f>VLOOKUP($A13,'Return Data'!$B$7:$R$2843,4,0)</f>
        <v>15.904400000000001</v>
      </c>
      <c r="D13" s="65">
        <f>VLOOKUP($A13,'Return Data'!$B$7:$R$2843,5,0)</f>
        <v>5.7382999999999997</v>
      </c>
      <c r="E13" s="66">
        <f t="shared" si="0"/>
        <v>11</v>
      </c>
      <c r="F13" s="65">
        <f>VLOOKUP($A13,'Return Data'!$B$7:$R$2843,6,0)</f>
        <v>4.0872999999999999</v>
      </c>
      <c r="G13" s="66">
        <f t="shared" si="1"/>
        <v>19</v>
      </c>
      <c r="H13" s="65">
        <f>VLOOKUP($A13,'Return Data'!$B$7:$R$2843,7,0)</f>
        <v>5.1195000000000004</v>
      </c>
      <c r="I13" s="66">
        <f t="shared" si="2"/>
        <v>13</v>
      </c>
      <c r="J13" s="65">
        <f>VLOOKUP($A13,'Return Data'!$B$7:$R$2843,8,0)</f>
        <v>6.7043999999999997</v>
      </c>
      <c r="K13" s="66">
        <f t="shared" si="3"/>
        <v>11</v>
      </c>
      <c r="L13" s="65">
        <f>VLOOKUP($A13,'Return Data'!$B$7:$R$2843,9,0)</f>
        <v>5.2937000000000003</v>
      </c>
      <c r="M13" s="66">
        <f t="shared" si="4"/>
        <v>13</v>
      </c>
      <c r="N13" s="65">
        <f>VLOOKUP($A13,'Return Data'!$B$7:$R$2843,10,0)</f>
        <v>5.2229000000000001</v>
      </c>
      <c r="O13" s="66">
        <f t="shared" si="5"/>
        <v>13</v>
      </c>
      <c r="P13" s="65">
        <f>VLOOKUP($A13,'Return Data'!$B$7:$R$2843,11,0)</f>
        <v>3.9731000000000001</v>
      </c>
      <c r="Q13" s="66">
        <f t="shared" si="6"/>
        <v>18</v>
      </c>
      <c r="R13" s="65">
        <f>VLOOKUP($A13,'Return Data'!$B$7:$R$2843,12,0)</f>
        <v>4.3907999999999996</v>
      </c>
      <c r="S13" s="66">
        <f t="shared" si="7"/>
        <v>18</v>
      </c>
      <c r="T13" s="65">
        <f>VLOOKUP($A13,'Return Data'!$B$7:$R$2843,13,0)</f>
        <v>5.9988999999999999</v>
      </c>
      <c r="U13" s="66">
        <f t="shared" si="8"/>
        <v>20</v>
      </c>
      <c r="V13" s="65">
        <f>VLOOKUP($A13,'Return Data'!$B$7:$R$2843,17,0)</f>
        <v>7.1889000000000003</v>
      </c>
      <c r="W13" s="66">
        <f t="shared" si="9"/>
        <v>9</v>
      </c>
      <c r="X13" s="65">
        <f>VLOOKUP($A13,'Return Data'!$B$7:$R$2843,14,0)</f>
        <v>7.5410000000000004</v>
      </c>
      <c r="Y13" s="66">
        <f t="shared" si="10"/>
        <v>8</v>
      </c>
      <c r="Z13" s="65">
        <f>VLOOKUP($A13,'Return Data'!$B$7:$R$2843,16,0)</f>
        <v>7.8250000000000002</v>
      </c>
      <c r="AA13" s="67">
        <f t="shared" si="11"/>
        <v>14</v>
      </c>
    </row>
    <row r="14" spans="1:27" x14ac:dyDescent="0.3">
      <c r="A14" s="63" t="s">
        <v>1935</v>
      </c>
      <c r="B14" s="64">
        <f>VLOOKUP($A14,'Return Data'!$B$7:$R$2843,3,0)</f>
        <v>44321</v>
      </c>
      <c r="C14" s="65">
        <f>VLOOKUP($A14,'Return Data'!$B$7:$R$2843,4,0)</f>
        <v>24.223400000000002</v>
      </c>
      <c r="D14" s="65">
        <f>VLOOKUP($A14,'Return Data'!$B$7:$R$2843,5,0)</f>
        <v>39.370100000000001</v>
      </c>
      <c r="E14" s="66">
        <f t="shared" si="0"/>
        <v>1</v>
      </c>
      <c r="F14" s="65">
        <f>VLOOKUP($A14,'Return Data'!$B$7:$R$2843,6,0)</f>
        <v>16.219100000000001</v>
      </c>
      <c r="G14" s="66">
        <f t="shared" si="1"/>
        <v>1</v>
      </c>
      <c r="H14" s="65">
        <f>VLOOKUP($A14,'Return Data'!$B$7:$R$2843,7,0)</f>
        <v>24.611999999999998</v>
      </c>
      <c r="I14" s="66">
        <f t="shared" si="2"/>
        <v>1</v>
      </c>
      <c r="J14" s="65">
        <f>VLOOKUP($A14,'Return Data'!$B$7:$R$2843,8,0)</f>
        <v>19.87</v>
      </c>
      <c r="K14" s="66">
        <f t="shared" si="3"/>
        <v>1</v>
      </c>
      <c r="L14" s="65">
        <f>VLOOKUP($A14,'Return Data'!$B$7:$R$2843,9,0)</f>
        <v>17.919899999999998</v>
      </c>
      <c r="M14" s="66">
        <f t="shared" si="4"/>
        <v>1</v>
      </c>
      <c r="N14" s="65">
        <f>VLOOKUP($A14,'Return Data'!$B$7:$R$2843,10,0)</f>
        <v>13.7662</v>
      </c>
      <c r="O14" s="66">
        <f t="shared" si="5"/>
        <v>1</v>
      </c>
      <c r="P14" s="65">
        <f>VLOOKUP($A14,'Return Data'!$B$7:$R$2843,11,0)</f>
        <v>15.5358</v>
      </c>
      <c r="Q14" s="66">
        <f t="shared" si="6"/>
        <v>1</v>
      </c>
      <c r="R14" s="65">
        <f>VLOOKUP($A14,'Return Data'!$B$7:$R$2843,12,0)</f>
        <v>14.95</v>
      </c>
      <c r="S14" s="66">
        <f t="shared" si="7"/>
        <v>1</v>
      </c>
      <c r="T14" s="65">
        <f>VLOOKUP($A14,'Return Data'!$B$7:$R$2843,13,0)</f>
        <v>14.7376</v>
      </c>
      <c r="U14" s="66">
        <f t="shared" si="8"/>
        <v>3</v>
      </c>
      <c r="V14" s="65">
        <f>VLOOKUP($A14,'Return Data'!$B$7:$R$2843,17,0)</f>
        <v>4.4112999999999998</v>
      </c>
      <c r="W14" s="66">
        <f t="shared" si="9"/>
        <v>18</v>
      </c>
      <c r="X14" s="65">
        <f>VLOOKUP($A14,'Return Data'!$B$7:$R$2843,14,0)</f>
        <v>5.8981000000000003</v>
      </c>
      <c r="Y14" s="66">
        <f t="shared" si="10"/>
        <v>17</v>
      </c>
      <c r="Z14" s="65">
        <f>VLOOKUP($A14,'Return Data'!$B$7:$R$2843,16,0)</f>
        <v>8.3156999999999996</v>
      </c>
      <c r="AA14" s="67">
        <f t="shared" si="11"/>
        <v>5</v>
      </c>
    </row>
    <row r="15" spans="1:27" x14ac:dyDescent="0.3">
      <c r="A15" s="63" t="s">
        <v>1033</v>
      </c>
      <c r="B15" s="64">
        <f>VLOOKUP($A15,'Return Data'!$B$7:$R$2843,3,0)</f>
        <v>44321</v>
      </c>
      <c r="C15" s="65">
        <f>VLOOKUP($A15,'Return Data'!$B$7:$R$2843,4,0)</f>
        <v>47.841200000000001</v>
      </c>
      <c r="D15" s="65">
        <f>VLOOKUP($A15,'Return Data'!$B$7:$R$2843,5,0)</f>
        <v>15.7233</v>
      </c>
      <c r="E15" s="66">
        <f t="shared" si="0"/>
        <v>2</v>
      </c>
      <c r="F15" s="65">
        <f>VLOOKUP($A15,'Return Data'!$B$7:$R$2843,6,0)</f>
        <v>9.5645000000000007</v>
      </c>
      <c r="G15" s="66">
        <f t="shared" si="1"/>
        <v>2</v>
      </c>
      <c r="H15" s="65">
        <f>VLOOKUP($A15,'Return Data'!$B$7:$R$2843,7,0)</f>
        <v>8.1434999999999995</v>
      </c>
      <c r="I15" s="66">
        <f t="shared" si="2"/>
        <v>3</v>
      </c>
      <c r="J15" s="65">
        <f>VLOOKUP($A15,'Return Data'!$B$7:$R$2843,8,0)</f>
        <v>6.3335999999999997</v>
      </c>
      <c r="K15" s="66">
        <f t="shared" si="3"/>
        <v>17</v>
      </c>
      <c r="L15" s="65">
        <f>VLOOKUP($A15,'Return Data'!$B$7:$R$2843,9,0)</f>
        <v>6.0624000000000002</v>
      </c>
      <c r="M15" s="66">
        <f t="shared" si="4"/>
        <v>4</v>
      </c>
      <c r="N15" s="65">
        <f>VLOOKUP($A15,'Return Data'!$B$7:$R$2843,10,0)</f>
        <v>4.6345999999999998</v>
      </c>
      <c r="O15" s="66">
        <f t="shared" si="5"/>
        <v>20</v>
      </c>
      <c r="P15" s="65">
        <f>VLOOKUP($A15,'Return Data'!$B$7:$R$2843,11,0)</f>
        <v>4.9611000000000001</v>
      </c>
      <c r="Q15" s="66">
        <f t="shared" si="6"/>
        <v>5</v>
      </c>
      <c r="R15" s="65">
        <f>VLOOKUP($A15,'Return Data'!$B$7:$R$2843,12,0)</f>
        <v>5.8064</v>
      </c>
      <c r="S15" s="66">
        <f t="shared" si="7"/>
        <v>4</v>
      </c>
      <c r="T15" s="65">
        <f>VLOOKUP($A15,'Return Data'!$B$7:$R$2843,13,0)</f>
        <v>8.0012000000000008</v>
      </c>
      <c r="U15" s="66">
        <f t="shared" si="8"/>
        <v>6</v>
      </c>
      <c r="V15" s="65">
        <f>VLOOKUP($A15,'Return Data'!$B$7:$R$2843,17,0)</f>
        <v>7.9168000000000003</v>
      </c>
      <c r="W15" s="66">
        <f t="shared" si="9"/>
        <v>3</v>
      </c>
      <c r="X15" s="65">
        <f>VLOOKUP($A15,'Return Data'!$B$7:$R$2843,14,0)</f>
        <v>7.9169999999999998</v>
      </c>
      <c r="Y15" s="66">
        <f t="shared" si="10"/>
        <v>3</v>
      </c>
      <c r="Z15" s="65">
        <f>VLOOKUP($A15,'Return Data'!$B$7:$R$2843,16,0)</f>
        <v>8.2683999999999997</v>
      </c>
      <c r="AA15" s="67">
        <f t="shared" si="11"/>
        <v>7</v>
      </c>
    </row>
    <row r="16" spans="1:27" x14ac:dyDescent="0.3">
      <c r="A16" s="63" t="s">
        <v>1035</v>
      </c>
      <c r="B16" s="64">
        <f>VLOOKUP($A16,'Return Data'!$B$7:$R$2843,3,0)</f>
        <v>44321</v>
      </c>
      <c r="C16" s="65">
        <f>VLOOKUP($A16,'Return Data'!$B$7:$R$2843,4,0)</f>
        <v>17.311199999999999</v>
      </c>
      <c r="D16" s="65">
        <f>VLOOKUP($A16,'Return Data'!$B$7:$R$2843,5,0)</f>
        <v>7.1702000000000004</v>
      </c>
      <c r="E16" s="66">
        <f t="shared" si="0"/>
        <v>4</v>
      </c>
      <c r="F16" s="65">
        <f>VLOOKUP($A16,'Return Data'!$B$7:$R$2843,6,0)</f>
        <v>4.5993000000000004</v>
      </c>
      <c r="G16" s="66">
        <f t="shared" si="1"/>
        <v>8</v>
      </c>
      <c r="H16" s="65">
        <f>VLOOKUP($A16,'Return Data'!$B$7:$R$2843,7,0)</f>
        <v>5.3971999999999998</v>
      </c>
      <c r="I16" s="66">
        <f t="shared" si="2"/>
        <v>9</v>
      </c>
      <c r="J16" s="65">
        <f>VLOOKUP($A16,'Return Data'!$B$7:$R$2843,8,0)</f>
        <v>6.7233999999999998</v>
      </c>
      <c r="K16" s="66">
        <f t="shared" si="3"/>
        <v>10</v>
      </c>
      <c r="L16" s="65">
        <f>VLOOKUP($A16,'Return Data'!$B$7:$R$2843,9,0)</f>
        <v>6.0673000000000004</v>
      </c>
      <c r="M16" s="66">
        <f t="shared" si="4"/>
        <v>3</v>
      </c>
      <c r="N16" s="65">
        <f>VLOOKUP($A16,'Return Data'!$B$7:$R$2843,10,0)</f>
        <v>5.7803000000000004</v>
      </c>
      <c r="O16" s="66">
        <f t="shared" si="5"/>
        <v>6</v>
      </c>
      <c r="P16" s="65">
        <f>VLOOKUP($A16,'Return Data'!$B$7:$R$2843,11,0)</f>
        <v>4.1722000000000001</v>
      </c>
      <c r="Q16" s="66">
        <f t="shared" si="6"/>
        <v>13</v>
      </c>
      <c r="R16" s="65">
        <f>VLOOKUP($A16,'Return Data'!$B$7:$R$2843,12,0)</f>
        <v>4.7507000000000001</v>
      </c>
      <c r="S16" s="66">
        <f t="shared" si="7"/>
        <v>13</v>
      </c>
      <c r="T16" s="65">
        <f>VLOOKUP($A16,'Return Data'!$B$7:$R$2843,13,0)</f>
        <v>3.6909000000000001</v>
      </c>
      <c r="U16" s="66">
        <f t="shared" si="8"/>
        <v>24</v>
      </c>
      <c r="V16" s="65">
        <f>VLOOKUP($A16,'Return Data'!$B$7:$R$2843,17,0)</f>
        <v>0.4244</v>
      </c>
      <c r="W16" s="66">
        <f t="shared" si="9"/>
        <v>22</v>
      </c>
      <c r="X16" s="65">
        <f>VLOOKUP($A16,'Return Data'!$B$7:$R$2843,14,0)</f>
        <v>2.8679999999999999</v>
      </c>
      <c r="Y16" s="66">
        <f t="shared" si="10"/>
        <v>22</v>
      </c>
      <c r="Z16" s="65">
        <f>VLOOKUP($A16,'Return Data'!$B$7:$R$2843,16,0)</f>
        <v>6.5023</v>
      </c>
      <c r="AA16" s="67">
        <f t="shared" si="11"/>
        <v>22</v>
      </c>
    </row>
    <row r="17" spans="1:27" x14ac:dyDescent="0.3">
      <c r="A17" s="63" t="s">
        <v>1037</v>
      </c>
      <c r="B17" s="64">
        <f>VLOOKUP($A17,'Return Data'!$B$7:$R$2843,3,0)</f>
        <v>44321</v>
      </c>
      <c r="C17" s="65">
        <f>VLOOKUP($A17,'Return Data'!$B$7:$R$2843,4,0)</f>
        <v>421.83519999999999</v>
      </c>
      <c r="D17" s="65">
        <f>VLOOKUP($A17,'Return Data'!$B$7:$R$2843,5,0)</f>
        <v>7.0965999999999996</v>
      </c>
      <c r="E17" s="66">
        <f t="shared" si="0"/>
        <v>5</v>
      </c>
      <c r="F17" s="65">
        <f>VLOOKUP($A17,'Return Data'!$B$7:$R$2843,6,0)</f>
        <v>5.8937999999999997</v>
      </c>
      <c r="G17" s="66">
        <f t="shared" si="1"/>
        <v>3</v>
      </c>
      <c r="H17" s="65">
        <f>VLOOKUP($A17,'Return Data'!$B$7:$R$2843,7,0)</f>
        <v>6.6524999999999999</v>
      </c>
      <c r="I17" s="66">
        <f t="shared" si="2"/>
        <v>4</v>
      </c>
      <c r="J17" s="65">
        <f>VLOOKUP($A17,'Return Data'!$B$7:$R$2843,8,0)</f>
        <v>7.4972000000000003</v>
      </c>
      <c r="K17" s="66">
        <f t="shared" si="3"/>
        <v>2</v>
      </c>
      <c r="L17" s="65">
        <f>VLOOKUP($A17,'Return Data'!$B$7:$R$2843,9,0)</f>
        <v>5.0125999999999999</v>
      </c>
      <c r="M17" s="66">
        <f t="shared" si="4"/>
        <v>19</v>
      </c>
      <c r="N17" s="65">
        <f>VLOOKUP($A17,'Return Data'!$B$7:$R$2843,10,0)</f>
        <v>3.3140999999999998</v>
      </c>
      <c r="O17" s="66">
        <f t="shared" si="5"/>
        <v>25</v>
      </c>
      <c r="P17" s="65">
        <f>VLOOKUP($A17,'Return Data'!$B$7:$R$2843,11,0)</f>
        <v>4.4288999999999996</v>
      </c>
      <c r="Q17" s="66">
        <f t="shared" si="6"/>
        <v>10</v>
      </c>
      <c r="R17" s="65">
        <f>VLOOKUP($A17,'Return Data'!$B$7:$R$2843,12,0)</f>
        <v>5.1527000000000003</v>
      </c>
      <c r="S17" s="66">
        <f t="shared" si="7"/>
        <v>7</v>
      </c>
      <c r="T17" s="65">
        <f>VLOOKUP($A17,'Return Data'!$B$7:$R$2843,13,0)</f>
        <v>7.6028000000000002</v>
      </c>
      <c r="U17" s="66">
        <f t="shared" si="8"/>
        <v>9</v>
      </c>
      <c r="V17" s="65">
        <f>VLOOKUP($A17,'Return Data'!$B$7:$R$2843,17,0)</f>
        <v>7.8010000000000002</v>
      </c>
      <c r="W17" s="66">
        <f t="shared" si="9"/>
        <v>4</v>
      </c>
      <c r="X17" s="65">
        <f>VLOOKUP($A17,'Return Data'!$B$7:$R$2843,14,0)</f>
        <v>7.8651999999999997</v>
      </c>
      <c r="Y17" s="66">
        <f t="shared" si="10"/>
        <v>4</v>
      </c>
      <c r="Z17" s="65">
        <f>VLOOKUP($A17,'Return Data'!$B$7:$R$2843,16,0)</f>
        <v>8.4423999999999992</v>
      </c>
      <c r="AA17" s="67">
        <f t="shared" si="11"/>
        <v>3</v>
      </c>
    </row>
    <row r="18" spans="1:27" x14ac:dyDescent="0.3">
      <c r="A18" s="63" t="s">
        <v>1038</v>
      </c>
      <c r="B18" s="64">
        <f>VLOOKUP($A18,'Return Data'!$B$7:$R$2843,3,0)</f>
        <v>44321</v>
      </c>
      <c r="C18" s="65">
        <f>VLOOKUP($A18,'Return Data'!$B$7:$R$2843,4,0)</f>
        <v>30.808599999999998</v>
      </c>
      <c r="D18" s="65">
        <f>VLOOKUP($A18,'Return Data'!$B$7:$R$2843,5,0)</f>
        <v>5.2135999999999996</v>
      </c>
      <c r="E18" s="66">
        <f t="shared" si="0"/>
        <v>14</v>
      </c>
      <c r="F18" s="65">
        <f>VLOOKUP($A18,'Return Data'!$B$7:$R$2843,6,0)</f>
        <v>4.2438000000000002</v>
      </c>
      <c r="G18" s="66">
        <f t="shared" si="1"/>
        <v>17</v>
      </c>
      <c r="H18" s="65">
        <f>VLOOKUP($A18,'Return Data'!$B$7:$R$2843,7,0)</f>
        <v>4.8788999999999998</v>
      </c>
      <c r="I18" s="66">
        <f t="shared" si="2"/>
        <v>18</v>
      </c>
      <c r="J18" s="65">
        <f>VLOOKUP($A18,'Return Data'!$B$7:$R$2843,8,0)</f>
        <v>6.8114999999999997</v>
      </c>
      <c r="K18" s="66">
        <f t="shared" si="3"/>
        <v>9</v>
      </c>
      <c r="L18" s="65">
        <f>VLOOKUP($A18,'Return Data'!$B$7:$R$2843,9,0)</f>
        <v>5.0242000000000004</v>
      </c>
      <c r="M18" s="66">
        <f t="shared" si="4"/>
        <v>17</v>
      </c>
      <c r="N18" s="65">
        <f>VLOOKUP($A18,'Return Data'!$B$7:$R$2843,10,0)</f>
        <v>5.2798999999999996</v>
      </c>
      <c r="O18" s="66">
        <f t="shared" si="5"/>
        <v>11</v>
      </c>
      <c r="P18" s="65">
        <f>VLOOKUP($A18,'Return Data'!$B$7:$R$2843,11,0)</f>
        <v>3.9521999999999999</v>
      </c>
      <c r="Q18" s="66">
        <f t="shared" si="6"/>
        <v>19</v>
      </c>
      <c r="R18" s="65">
        <f>VLOOKUP($A18,'Return Data'!$B$7:$R$2843,12,0)</f>
        <v>4.2206000000000001</v>
      </c>
      <c r="S18" s="66">
        <f t="shared" si="7"/>
        <v>21</v>
      </c>
      <c r="T18" s="65">
        <f>VLOOKUP($A18,'Return Data'!$B$7:$R$2843,13,0)</f>
        <v>5.9950000000000001</v>
      </c>
      <c r="U18" s="66">
        <f t="shared" si="8"/>
        <v>21</v>
      </c>
      <c r="V18" s="65">
        <f>VLOOKUP($A18,'Return Data'!$B$7:$R$2843,17,0)</f>
        <v>7.0926</v>
      </c>
      <c r="W18" s="66">
        <f t="shared" si="9"/>
        <v>11</v>
      </c>
      <c r="X18" s="65">
        <f>VLOOKUP($A18,'Return Data'!$B$7:$R$2843,14,0)</f>
        <v>7.3848000000000003</v>
      </c>
      <c r="Y18" s="66">
        <f t="shared" si="10"/>
        <v>12</v>
      </c>
      <c r="Z18" s="65">
        <f>VLOOKUP($A18,'Return Data'!$B$7:$R$2843,16,0)</f>
        <v>8.1994000000000007</v>
      </c>
      <c r="AA18" s="67">
        <f t="shared" si="11"/>
        <v>10</v>
      </c>
    </row>
    <row r="19" spans="1:27" x14ac:dyDescent="0.3">
      <c r="A19" s="63" t="s">
        <v>1041</v>
      </c>
      <c r="B19" s="64">
        <f>VLOOKUP($A19,'Return Data'!$B$7:$R$2843,3,0)</f>
        <v>44321</v>
      </c>
      <c r="C19" s="65">
        <f>VLOOKUP($A19,'Return Data'!$B$7:$R$2843,4,0)</f>
        <v>3068.1014</v>
      </c>
      <c r="D19" s="65">
        <f>VLOOKUP($A19,'Return Data'!$B$7:$R$2843,5,0)</f>
        <v>3.1124000000000001</v>
      </c>
      <c r="E19" s="66">
        <f t="shared" si="0"/>
        <v>22</v>
      </c>
      <c r="F19" s="65">
        <f>VLOOKUP($A19,'Return Data'!$B$7:$R$2843,6,0)</f>
        <v>4.0890000000000004</v>
      </c>
      <c r="G19" s="66">
        <f t="shared" si="1"/>
        <v>18</v>
      </c>
      <c r="H19" s="65">
        <f>VLOOKUP($A19,'Return Data'!$B$7:$R$2843,7,0)</f>
        <v>5.1035000000000004</v>
      </c>
      <c r="I19" s="66">
        <f t="shared" si="2"/>
        <v>15</v>
      </c>
      <c r="J19" s="65">
        <f>VLOOKUP($A19,'Return Data'!$B$7:$R$2843,8,0)</f>
        <v>7.0115999999999996</v>
      </c>
      <c r="K19" s="66">
        <f t="shared" si="3"/>
        <v>6</v>
      </c>
      <c r="L19" s="65">
        <f>VLOOKUP($A19,'Return Data'!$B$7:$R$2843,9,0)</f>
        <v>5.6761999999999997</v>
      </c>
      <c r="M19" s="66">
        <f t="shared" si="4"/>
        <v>9</v>
      </c>
      <c r="N19" s="65">
        <f>VLOOKUP($A19,'Return Data'!$B$7:$R$2843,10,0)</f>
        <v>5.5095999999999998</v>
      </c>
      <c r="O19" s="66">
        <f t="shared" si="5"/>
        <v>8</v>
      </c>
      <c r="P19" s="65">
        <f>VLOOKUP($A19,'Return Data'!$B$7:$R$2843,11,0)</f>
        <v>4.1035000000000004</v>
      </c>
      <c r="Q19" s="66">
        <f t="shared" si="6"/>
        <v>14</v>
      </c>
      <c r="R19" s="65">
        <f>VLOOKUP($A19,'Return Data'!$B$7:$R$2843,12,0)</f>
        <v>4.55</v>
      </c>
      <c r="S19" s="66">
        <f t="shared" si="7"/>
        <v>17</v>
      </c>
      <c r="T19" s="65">
        <f>VLOOKUP($A19,'Return Data'!$B$7:$R$2843,13,0)</f>
        <v>6.5503</v>
      </c>
      <c r="U19" s="66">
        <f t="shared" si="8"/>
        <v>16</v>
      </c>
      <c r="V19" s="65">
        <f>VLOOKUP($A19,'Return Data'!$B$7:$R$2843,17,0)</f>
        <v>7.4729999999999999</v>
      </c>
      <c r="W19" s="66">
        <f t="shared" si="9"/>
        <v>6</v>
      </c>
      <c r="X19" s="65">
        <f>VLOOKUP($A19,'Return Data'!$B$7:$R$2843,14,0)</f>
        <v>7.7389000000000001</v>
      </c>
      <c r="Y19" s="66">
        <f t="shared" si="10"/>
        <v>6</v>
      </c>
      <c r="Z19" s="65">
        <f>VLOOKUP($A19,'Return Data'!$B$7:$R$2843,16,0)</f>
        <v>8.2018000000000004</v>
      </c>
      <c r="AA19" s="67">
        <f t="shared" si="11"/>
        <v>9</v>
      </c>
    </row>
    <row r="20" spans="1:27" x14ac:dyDescent="0.3">
      <c r="A20" s="63" t="s">
        <v>1043</v>
      </c>
      <c r="B20" s="64">
        <f>VLOOKUP($A20,'Return Data'!$B$7:$R$2843,3,0)</f>
        <v>44321</v>
      </c>
      <c r="C20" s="65">
        <f>VLOOKUP($A20,'Return Data'!$B$7:$R$2843,4,0)</f>
        <v>29.5914</v>
      </c>
      <c r="D20" s="65">
        <f>VLOOKUP($A20,'Return Data'!$B$7:$R$2843,5,0)</f>
        <v>3.7008000000000001</v>
      </c>
      <c r="E20" s="66">
        <f t="shared" si="0"/>
        <v>19</v>
      </c>
      <c r="F20" s="65">
        <f>VLOOKUP($A20,'Return Data'!$B$7:$R$2843,6,0)</f>
        <v>3.5047000000000001</v>
      </c>
      <c r="G20" s="66">
        <f t="shared" si="1"/>
        <v>25</v>
      </c>
      <c r="H20" s="65">
        <f>VLOOKUP($A20,'Return Data'!$B$7:$R$2843,7,0)</f>
        <v>4.3384</v>
      </c>
      <c r="I20" s="66">
        <f t="shared" si="2"/>
        <v>22</v>
      </c>
      <c r="J20" s="65">
        <f>VLOOKUP($A20,'Return Data'!$B$7:$R$2843,8,0)</f>
        <v>5.0347</v>
      </c>
      <c r="K20" s="66">
        <f t="shared" si="3"/>
        <v>24</v>
      </c>
      <c r="L20" s="65">
        <f>VLOOKUP($A20,'Return Data'!$B$7:$R$2843,9,0)</f>
        <v>4.2744999999999997</v>
      </c>
      <c r="M20" s="66">
        <f t="shared" si="4"/>
        <v>23</v>
      </c>
      <c r="N20" s="65">
        <f>VLOOKUP($A20,'Return Data'!$B$7:$R$2843,10,0)</f>
        <v>4.0744999999999996</v>
      </c>
      <c r="O20" s="66">
        <f t="shared" si="5"/>
        <v>24</v>
      </c>
      <c r="P20" s="65">
        <f>VLOOKUP($A20,'Return Data'!$B$7:$R$2843,11,0)</f>
        <v>3.3511000000000002</v>
      </c>
      <c r="Q20" s="66">
        <f t="shared" si="6"/>
        <v>25</v>
      </c>
      <c r="R20" s="65">
        <f>VLOOKUP($A20,'Return Data'!$B$7:$R$2843,12,0)</f>
        <v>3.6762999999999999</v>
      </c>
      <c r="S20" s="66">
        <f t="shared" si="7"/>
        <v>25</v>
      </c>
      <c r="T20" s="65">
        <f>VLOOKUP($A20,'Return Data'!$B$7:$R$2843,13,0)</f>
        <v>26.008299999999998</v>
      </c>
      <c r="U20" s="66">
        <f t="shared" si="8"/>
        <v>2</v>
      </c>
      <c r="V20" s="65">
        <f>VLOOKUP($A20,'Return Data'!$B$7:$R$2843,17,0)</f>
        <v>4.9291999999999998</v>
      </c>
      <c r="W20" s="66">
        <f t="shared" si="9"/>
        <v>17</v>
      </c>
      <c r="X20" s="65">
        <f>VLOOKUP($A20,'Return Data'!$B$7:$R$2843,14,0)</f>
        <v>5.7899000000000003</v>
      </c>
      <c r="Y20" s="66">
        <f t="shared" si="10"/>
        <v>18</v>
      </c>
      <c r="Z20" s="65">
        <f>VLOOKUP($A20,'Return Data'!$B$7:$R$2843,16,0)</f>
        <v>7.4199000000000002</v>
      </c>
      <c r="AA20" s="67">
        <f t="shared" si="11"/>
        <v>18</v>
      </c>
    </row>
    <row r="21" spans="1:27" x14ac:dyDescent="0.3">
      <c r="A21" s="63" t="s">
        <v>1045</v>
      </c>
      <c r="B21" s="64">
        <f>VLOOKUP($A21,'Return Data'!$B$7:$R$2843,3,0)</f>
        <v>44321</v>
      </c>
      <c r="C21" s="65">
        <f>VLOOKUP($A21,'Return Data'!$B$7:$R$2843,4,0)</f>
        <v>2790.3744000000002</v>
      </c>
      <c r="D21" s="65">
        <f>VLOOKUP($A21,'Return Data'!$B$7:$R$2843,5,0)</f>
        <v>9.3995999999999995</v>
      </c>
      <c r="E21" s="66">
        <f t="shared" si="0"/>
        <v>3</v>
      </c>
      <c r="F21" s="65">
        <f>VLOOKUP($A21,'Return Data'!$B$7:$R$2843,6,0)</f>
        <v>5.8025000000000002</v>
      </c>
      <c r="G21" s="66">
        <f t="shared" si="1"/>
        <v>4</v>
      </c>
      <c r="H21" s="65">
        <f>VLOOKUP($A21,'Return Data'!$B$7:$R$2843,7,0)</f>
        <v>8.2828999999999997</v>
      </c>
      <c r="I21" s="66">
        <f t="shared" si="2"/>
        <v>2</v>
      </c>
      <c r="J21" s="65">
        <f>VLOOKUP($A21,'Return Data'!$B$7:$R$2843,8,0)</f>
        <v>6.9321000000000002</v>
      </c>
      <c r="K21" s="66">
        <f t="shared" si="3"/>
        <v>7</v>
      </c>
      <c r="L21" s="65">
        <f>VLOOKUP($A21,'Return Data'!$B$7:$R$2843,9,0)</f>
        <v>6.2412999999999998</v>
      </c>
      <c r="M21" s="66">
        <f t="shared" si="4"/>
        <v>2</v>
      </c>
      <c r="N21" s="65">
        <f>VLOOKUP($A21,'Return Data'!$B$7:$R$2843,10,0)</f>
        <v>5.3396999999999997</v>
      </c>
      <c r="O21" s="66">
        <f t="shared" si="5"/>
        <v>9</v>
      </c>
      <c r="P21" s="65">
        <f>VLOOKUP($A21,'Return Data'!$B$7:$R$2843,11,0)</f>
        <v>4.2904999999999998</v>
      </c>
      <c r="Q21" s="66">
        <f t="shared" si="6"/>
        <v>11</v>
      </c>
      <c r="R21" s="65">
        <f>VLOOKUP($A21,'Return Data'!$B$7:$R$2843,12,0)</f>
        <v>5.3630000000000004</v>
      </c>
      <c r="S21" s="66">
        <f t="shared" si="7"/>
        <v>6</v>
      </c>
      <c r="T21" s="65">
        <f>VLOOKUP($A21,'Return Data'!$B$7:$R$2843,13,0)</f>
        <v>7.9859999999999998</v>
      </c>
      <c r="U21" s="66">
        <f t="shared" si="8"/>
        <v>7</v>
      </c>
      <c r="V21" s="65">
        <f>VLOOKUP($A21,'Return Data'!$B$7:$R$2843,17,0)</f>
        <v>7.9786999999999999</v>
      </c>
      <c r="W21" s="66">
        <f t="shared" si="9"/>
        <v>2</v>
      </c>
      <c r="X21" s="65">
        <f>VLOOKUP($A21,'Return Data'!$B$7:$R$2843,14,0)</f>
        <v>8.2295999999999996</v>
      </c>
      <c r="Y21" s="66">
        <f t="shared" si="10"/>
        <v>1</v>
      </c>
      <c r="Z21" s="65">
        <f>VLOOKUP($A21,'Return Data'!$B$7:$R$2843,16,0)</f>
        <v>8.6609999999999996</v>
      </c>
      <c r="AA21" s="67">
        <f t="shared" si="11"/>
        <v>2</v>
      </c>
    </row>
    <row r="22" spans="1:27" x14ac:dyDescent="0.3">
      <c r="A22" s="63" t="s">
        <v>1046</v>
      </c>
      <c r="B22" s="64">
        <f>VLOOKUP($A22,'Return Data'!$B$7:$R$2843,3,0)</f>
        <v>44321</v>
      </c>
      <c r="C22" s="65">
        <f>VLOOKUP($A22,'Return Data'!$B$7:$R$2843,4,0)</f>
        <v>23.0061</v>
      </c>
      <c r="D22" s="65">
        <f>VLOOKUP($A22,'Return Data'!$B$7:$R$2843,5,0)</f>
        <v>5.8711000000000002</v>
      </c>
      <c r="E22" s="66">
        <f t="shared" si="0"/>
        <v>9</v>
      </c>
      <c r="F22" s="65">
        <f>VLOOKUP($A22,'Return Data'!$B$7:$R$2843,6,0)</f>
        <v>4.6673999999999998</v>
      </c>
      <c r="G22" s="66">
        <f t="shared" si="1"/>
        <v>7</v>
      </c>
      <c r="H22" s="65">
        <f>VLOOKUP($A22,'Return Data'!$B$7:$R$2843,7,0)</f>
        <v>5.0364000000000004</v>
      </c>
      <c r="I22" s="66">
        <f t="shared" si="2"/>
        <v>16</v>
      </c>
      <c r="J22" s="65">
        <f>VLOOKUP($A22,'Return Data'!$B$7:$R$2843,8,0)</f>
        <v>6.7030000000000003</v>
      </c>
      <c r="K22" s="66">
        <f t="shared" si="3"/>
        <v>12</v>
      </c>
      <c r="L22" s="65">
        <f>VLOOKUP($A22,'Return Data'!$B$7:$R$2843,9,0)</f>
        <v>5.4983000000000004</v>
      </c>
      <c r="M22" s="66">
        <f t="shared" si="4"/>
        <v>10</v>
      </c>
      <c r="N22" s="65">
        <f>VLOOKUP($A22,'Return Data'!$B$7:$R$2843,10,0)</f>
        <v>5.5998000000000001</v>
      </c>
      <c r="O22" s="66">
        <f t="shared" si="5"/>
        <v>7</v>
      </c>
      <c r="P22" s="65">
        <f>VLOOKUP($A22,'Return Data'!$B$7:$R$2843,11,0)</f>
        <v>4.4535</v>
      </c>
      <c r="Q22" s="66">
        <f t="shared" si="6"/>
        <v>9</v>
      </c>
      <c r="R22" s="65">
        <f>VLOOKUP($A22,'Return Data'!$B$7:$R$2843,12,0)</f>
        <v>5.1406000000000001</v>
      </c>
      <c r="S22" s="66">
        <f t="shared" si="7"/>
        <v>8</v>
      </c>
      <c r="T22" s="65">
        <f>VLOOKUP($A22,'Return Data'!$B$7:$R$2843,13,0)</f>
        <v>9.3191000000000006</v>
      </c>
      <c r="U22" s="66">
        <f t="shared" si="8"/>
        <v>5</v>
      </c>
      <c r="V22" s="65">
        <f>VLOOKUP($A22,'Return Data'!$B$7:$R$2843,17,0)</f>
        <v>5.8525999999999998</v>
      </c>
      <c r="W22" s="66">
        <f t="shared" si="9"/>
        <v>15</v>
      </c>
      <c r="X22" s="65">
        <f>VLOOKUP($A22,'Return Data'!$B$7:$R$2843,14,0)</f>
        <v>6.5213999999999999</v>
      </c>
      <c r="Y22" s="66">
        <f t="shared" si="10"/>
        <v>15</v>
      </c>
      <c r="Z22" s="65">
        <f>VLOOKUP($A22,'Return Data'!$B$7:$R$2843,16,0)</f>
        <v>8.1464999999999996</v>
      </c>
      <c r="AA22" s="67">
        <f t="shared" si="11"/>
        <v>11</v>
      </c>
    </row>
    <row r="23" spans="1:27" x14ac:dyDescent="0.3">
      <c r="A23" s="63" t="s">
        <v>1049</v>
      </c>
      <c r="B23" s="64">
        <f>VLOOKUP($A23,'Return Data'!$B$7:$R$2843,3,0)</f>
        <v>44321</v>
      </c>
      <c r="C23" s="65">
        <f>VLOOKUP($A23,'Return Data'!$B$7:$R$2843,4,0)</f>
        <v>33.282600000000002</v>
      </c>
      <c r="D23" s="65">
        <f>VLOOKUP($A23,'Return Data'!$B$7:$R$2843,5,0)</f>
        <v>2.3031999999999999</v>
      </c>
      <c r="E23" s="66">
        <f t="shared" si="0"/>
        <v>24</v>
      </c>
      <c r="F23" s="65">
        <f>VLOOKUP($A23,'Return Data'!$B$7:$R$2843,6,0)</f>
        <v>3.9500999999999999</v>
      </c>
      <c r="G23" s="66">
        <f t="shared" si="1"/>
        <v>21</v>
      </c>
      <c r="H23" s="65">
        <f>VLOOKUP($A23,'Return Data'!$B$7:$R$2843,7,0)</f>
        <v>5.1124000000000001</v>
      </c>
      <c r="I23" s="66">
        <f t="shared" si="2"/>
        <v>14</v>
      </c>
      <c r="J23" s="65">
        <f>VLOOKUP($A23,'Return Data'!$B$7:$R$2843,8,0)</f>
        <v>6.3846999999999996</v>
      </c>
      <c r="K23" s="66">
        <f t="shared" si="3"/>
        <v>16</v>
      </c>
      <c r="L23" s="65">
        <f>VLOOKUP($A23,'Return Data'!$B$7:$R$2843,9,0)</f>
        <v>5.0620000000000003</v>
      </c>
      <c r="M23" s="66">
        <f t="shared" si="4"/>
        <v>16</v>
      </c>
      <c r="N23" s="65">
        <f>VLOOKUP($A23,'Return Data'!$B$7:$R$2843,10,0)</f>
        <v>4.6166999999999998</v>
      </c>
      <c r="O23" s="66">
        <f t="shared" si="5"/>
        <v>21</v>
      </c>
      <c r="P23" s="65">
        <f>VLOOKUP($A23,'Return Data'!$B$7:$R$2843,11,0)</f>
        <v>5.0976999999999997</v>
      </c>
      <c r="Q23" s="66">
        <f t="shared" si="6"/>
        <v>4</v>
      </c>
      <c r="R23" s="65">
        <f>VLOOKUP($A23,'Return Data'!$B$7:$R$2843,12,0)</f>
        <v>5.0125000000000002</v>
      </c>
      <c r="S23" s="66">
        <f t="shared" si="7"/>
        <v>10</v>
      </c>
      <c r="T23" s="65">
        <f>VLOOKUP($A23,'Return Data'!$B$7:$R$2843,13,0)</f>
        <v>7.4724000000000004</v>
      </c>
      <c r="U23" s="66">
        <f t="shared" si="8"/>
        <v>11</v>
      </c>
      <c r="V23" s="65">
        <f>VLOOKUP($A23,'Return Data'!$B$7:$R$2843,17,0)</f>
        <v>5.3037999999999998</v>
      </c>
      <c r="W23" s="66">
        <f t="shared" si="9"/>
        <v>16</v>
      </c>
      <c r="X23" s="65">
        <f>VLOOKUP($A23,'Return Data'!$B$7:$R$2843,14,0)</f>
        <v>6.2202999999999999</v>
      </c>
      <c r="Y23" s="66">
        <f t="shared" si="10"/>
        <v>16</v>
      </c>
      <c r="Z23" s="65">
        <f>VLOOKUP($A23,'Return Data'!$B$7:$R$2843,16,0)</f>
        <v>7.7260999999999997</v>
      </c>
      <c r="AA23" s="67">
        <f t="shared" si="11"/>
        <v>15</v>
      </c>
    </row>
    <row r="24" spans="1:27" x14ac:dyDescent="0.3">
      <c r="A24" s="63" t="s">
        <v>1050</v>
      </c>
      <c r="B24" s="64">
        <f>VLOOKUP($A24,'Return Data'!$B$7:$R$2843,3,0)</f>
        <v>44321</v>
      </c>
      <c r="C24" s="65">
        <f>VLOOKUP($A24,'Return Data'!$B$7:$R$2843,4,0)</f>
        <v>1350.5070000000001</v>
      </c>
      <c r="D24" s="65">
        <f>VLOOKUP($A24,'Return Data'!$B$7:$R$2843,5,0)</f>
        <v>5.2683</v>
      </c>
      <c r="E24" s="66">
        <f t="shared" si="0"/>
        <v>13</v>
      </c>
      <c r="F24" s="65">
        <f>VLOOKUP($A24,'Return Data'!$B$7:$R$2843,6,0)</f>
        <v>4.5087000000000002</v>
      </c>
      <c r="G24" s="66">
        <f t="shared" si="1"/>
        <v>9</v>
      </c>
      <c r="H24" s="65">
        <f>VLOOKUP($A24,'Return Data'!$B$7:$R$2843,7,0)</f>
        <v>5.5894000000000004</v>
      </c>
      <c r="I24" s="66">
        <f t="shared" si="2"/>
        <v>7</v>
      </c>
      <c r="J24" s="65">
        <f>VLOOKUP($A24,'Return Data'!$B$7:$R$2843,8,0)</f>
        <v>6.8616000000000001</v>
      </c>
      <c r="K24" s="66">
        <f t="shared" si="3"/>
        <v>8</v>
      </c>
      <c r="L24" s="65">
        <f>VLOOKUP($A24,'Return Data'!$B$7:$R$2843,9,0)</f>
        <v>5.2683</v>
      </c>
      <c r="M24" s="66">
        <f t="shared" si="4"/>
        <v>14</v>
      </c>
      <c r="N24" s="65">
        <f>VLOOKUP($A24,'Return Data'!$B$7:$R$2843,10,0)</f>
        <v>5.1449999999999996</v>
      </c>
      <c r="O24" s="66">
        <f t="shared" si="5"/>
        <v>14</v>
      </c>
      <c r="P24" s="65">
        <f>VLOOKUP($A24,'Return Data'!$B$7:$R$2843,11,0)</f>
        <v>4.0914999999999999</v>
      </c>
      <c r="Q24" s="66">
        <f t="shared" si="6"/>
        <v>15</v>
      </c>
      <c r="R24" s="65">
        <f>VLOOKUP($A24,'Return Data'!$B$7:$R$2843,12,0)</f>
        <v>4.6638000000000002</v>
      </c>
      <c r="S24" s="66">
        <f t="shared" si="7"/>
        <v>15</v>
      </c>
      <c r="T24" s="65">
        <f>VLOOKUP($A24,'Return Data'!$B$7:$R$2843,13,0)</f>
        <v>6.1878000000000002</v>
      </c>
      <c r="U24" s="66">
        <f t="shared" si="8"/>
        <v>18</v>
      </c>
      <c r="V24" s="65">
        <f>VLOOKUP($A24,'Return Data'!$B$7:$R$2843,17,0)</f>
        <v>7.1440999999999999</v>
      </c>
      <c r="W24" s="66">
        <f t="shared" si="9"/>
        <v>10</v>
      </c>
      <c r="X24" s="65">
        <f>VLOOKUP($A24,'Return Data'!$B$7:$R$2843,14,0)</f>
        <v>7.4943</v>
      </c>
      <c r="Y24" s="66">
        <f t="shared" si="10"/>
        <v>9</v>
      </c>
      <c r="Z24" s="65">
        <f>VLOOKUP($A24,'Return Data'!$B$7:$R$2843,16,0)</f>
        <v>7.3815</v>
      </c>
      <c r="AA24" s="67">
        <f t="shared" si="11"/>
        <v>19</v>
      </c>
    </row>
    <row r="25" spans="1:27" x14ac:dyDescent="0.3">
      <c r="A25" s="63" t="s">
        <v>1052</v>
      </c>
      <c r="B25" s="64">
        <f>VLOOKUP($A25,'Return Data'!$B$7:$R$2843,3,0)</f>
        <v>44321</v>
      </c>
      <c r="C25" s="65">
        <f>VLOOKUP($A25,'Return Data'!$B$7:$R$2843,4,0)</f>
        <v>1900.2228</v>
      </c>
      <c r="D25" s="65">
        <f>VLOOKUP($A25,'Return Data'!$B$7:$R$2843,5,0)</f>
        <v>5.0486000000000004</v>
      </c>
      <c r="E25" s="66">
        <f t="shared" si="0"/>
        <v>15</v>
      </c>
      <c r="F25" s="65">
        <f>VLOOKUP($A25,'Return Data'!$B$7:$R$2843,6,0)</f>
        <v>4.6894</v>
      </c>
      <c r="G25" s="66">
        <f t="shared" si="1"/>
        <v>6</v>
      </c>
      <c r="H25" s="65">
        <f>VLOOKUP($A25,'Return Data'!$B$7:$R$2843,7,0)</f>
        <v>4.9596</v>
      </c>
      <c r="I25" s="66">
        <f t="shared" si="2"/>
        <v>17</v>
      </c>
      <c r="J25" s="65">
        <f>VLOOKUP($A25,'Return Data'!$B$7:$R$2843,8,0)</f>
        <v>6.5602</v>
      </c>
      <c r="K25" s="66">
        <f t="shared" si="3"/>
        <v>14</v>
      </c>
      <c r="L25" s="65">
        <f>VLOOKUP($A25,'Return Data'!$B$7:$R$2843,9,0)</f>
        <v>5.3258000000000001</v>
      </c>
      <c r="M25" s="66">
        <f t="shared" si="4"/>
        <v>12</v>
      </c>
      <c r="N25" s="65">
        <f>VLOOKUP($A25,'Return Data'!$B$7:$R$2843,10,0)</f>
        <v>5.1170999999999998</v>
      </c>
      <c r="O25" s="66">
        <f t="shared" si="5"/>
        <v>15</v>
      </c>
      <c r="P25" s="65">
        <f>VLOOKUP($A25,'Return Data'!$B$7:$R$2843,11,0)</f>
        <v>4.0199999999999996</v>
      </c>
      <c r="Q25" s="66">
        <f t="shared" si="6"/>
        <v>17</v>
      </c>
      <c r="R25" s="65">
        <f>VLOOKUP($A25,'Return Data'!$B$7:$R$2843,12,0)</f>
        <v>4.5503999999999998</v>
      </c>
      <c r="S25" s="66">
        <f t="shared" si="7"/>
        <v>16</v>
      </c>
      <c r="T25" s="65">
        <f>VLOOKUP($A25,'Return Data'!$B$7:$R$2843,13,0)</f>
        <v>6.5603999999999996</v>
      </c>
      <c r="U25" s="66">
        <f t="shared" si="8"/>
        <v>14</v>
      </c>
      <c r="V25" s="65">
        <f>VLOOKUP($A25,'Return Data'!$B$7:$R$2843,17,0)</f>
        <v>6.0894000000000004</v>
      </c>
      <c r="W25" s="66">
        <f t="shared" si="9"/>
        <v>14</v>
      </c>
      <c r="X25" s="65">
        <f>VLOOKUP($A25,'Return Data'!$B$7:$R$2843,14,0)</f>
        <v>6.6847000000000003</v>
      </c>
      <c r="Y25" s="66">
        <f t="shared" si="10"/>
        <v>14</v>
      </c>
      <c r="Z25" s="65">
        <f>VLOOKUP($A25,'Return Data'!$B$7:$R$2843,16,0)</f>
        <v>7.4314</v>
      </c>
      <c r="AA25" s="67">
        <f t="shared" si="11"/>
        <v>17</v>
      </c>
    </row>
    <row r="26" spans="1:27" x14ac:dyDescent="0.3">
      <c r="A26" s="63" t="s">
        <v>1055</v>
      </c>
      <c r="B26" s="64">
        <f>VLOOKUP($A26,'Return Data'!$B$7:$R$2843,3,0)</f>
        <v>44321</v>
      </c>
      <c r="C26" s="65">
        <f>VLOOKUP($A26,'Return Data'!$B$7:$R$2843,4,0)</f>
        <v>3038.5158000000001</v>
      </c>
      <c r="D26" s="65">
        <f>VLOOKUP($A26,'Return Data'!$B$7:$R$2843,5,0)</f>
        <v>5.8654000000000002</v>
      </c>
      <c r="E26" s="66">
        <f t="shared" si="0"/>
        <v>10</v>
      </c>
      <c r="F26" s="65">
        <f>VLOOKUP($A26,'Return Data'!$B$7:$R$2843,6,0)</f>
        <v>4.4047000000000001</v>
      </c>
      <c r="G26" s="66">
        <f t="shared" si="1"/>
        <v>11</v>
      </c>
      <c r="H26" s="65">
        <f>VLOOKUP($A26,'Return Data'!$B$7:$R$2843,7,0)</f>
        <v>6.3922999999999996</v>
      </c>
      <c r="I26" s="66">
        <f t="shared" si="2"/>
        <v>5</v>
      </c>
      <c r="J26" s="65">
        <f>VLOOKUP($A26,'Return Data'!$B$7:$R$2843,8,0)</f>
        <v>6.6379999999999999</v>
      </c>
      <c r="K26" s="66">
        <f t="shared" si="3"/>
        <v>13</v>
      </c>
      <c r="L26" s="65">
        <f>VLOOKUP($A26,'Return Data'!$B$7:$R$2843,9,0)</f>
        <v>5.7493999999999996</v>
      </c>
      <c r="M26" s="66">
        <f t="shared" si="4"/>
        <v>8</v>
      </c>
      <c r="N26" s="65">
        <f>VLOOKUP($A26,'Return Data'!$B$7:$R$2843,10,0)</f>
        <v>6.4439000000000002</v>
      </c>
      <c r="O26" s="66">
        <f t="shared" si="5"/>
        <v>3</v>
      </c>
      <c r="P26" s="65">
        <f>VLOOKUP($A26,'Return Data'!$B$7:$R$2843,11,0)</f>
        <v>5.1973000000000003</v>
      </c>
      <c r="Q26" s="66">
        <f t="shared" si="6"/>
        <v>3</v>
      </c>
      <c r="R26" s="65">
        <f>VLOOKUP($A26,'Return Data'!$B$7:$R$2843,12,0)</f>
        <v>5.8857999999999997</v>
      </c>
      <c r="S26" s="66">
        <f t="shared" si="7"/>
        <v>3</v>
      </c>
      <c r="T26" s="65">
        <f>VLOOKUP($A26,'Return Data'!$B$7:$R$2843,13,0)</f>
        <v>7.5282999999999998</v>
      </c>
      <c r="U26" s="66">
        <f t="shared" si="8"/>
        <v>10</v>
      </c>
      <c r="V26" s="65">
        <f>VLOOKUP($A26,'Return Data'!$B$7:$R$2843,17,0)</f>
        <v>6.9916999999999998</v>
      </c>
      <c r="W26" s="66">
        <f t="shared" si="9"/>
        <v>12</v>
      </c>
      <c r="X26" s="65">
        <f>VLOOKUP($A26,'Return Data'!$B$7:$R$2843,14,0)</f>
        <v>7.4695</v>
      </c>
      <c r="Y26" s="66">
        <f t="shared" si="10"/>
        <v>11</v>
      </c>
      <c r="Z26" s="65">
        <f>VLOOKUP($A26,'Return Data'!$B$7:$R$2843,16,0)</f>
        <v>8.2304999999999993</v>
      </c>
      <c r="AA26" s="67">
        <f t="shared" si="11"/>
        <v>8</v>
      </c>
    </row>
    <row r="27" spans="1:27" x14ac:dyDescent="0.3">
      <c r="A27" s="63" t="s">
        <v>1057</v>
      </c>
      <c r="B27" s="64">
        <f>VLOOKUP($A27,'Return Data'!$B$7:$R$2843,3,0)</f>
        <v>44321</v>
      </c>
      <c r="C27" s="65">
        <f>VLOOKUP($A27,'Return Data'!$B$7:$R$2843,4,0)</f>
        <v>24.660499999999999</v>
      </c>
      <c r="D27" s="65">
        <f>VLOOKUP($A27,'Return Data'!$B$7:$R$2843,5,0)</f>
        <v>2.9603999999999999</v>
      </c>
      <c r="E27" s="66">
        <f t="shared" si="0"/>
        <v>23</v>
      </c>
      <c r="F27" s="65">
        <f>VLOOKUP($A27,'Return Data'!$B$7:$R$2843,6,0)</f>
        <v>4.7690000000000001</v>
      </c>
      <c r="G27" s="66">
        <f t="shared" si="1"/>
        <v>5</v>
      </c>
      <c r="H27" s="65">
        <f>VLOOKUP($A27,'Return Data'!$B$7:$R$2843,7,0)</f>
        <v>5.8423999999999996</v>
      </c>
      <c r="I27" s="66">
        <f t="shared" si="2"/>
        <v>6</v>
      </c>
      <c r="J27" s="65">
        <f>VLOOKUP($A27,'Return Data'!$B$7:$R$2843,8,0)</f>
        <v>6.2224000000000004</v>
      </c>
      <c r="K27" s="66">
        <f t="shared" si="3"/>
        <v>19</v>
      </c>
      <c r="L27" s="65">
        <f>VLOOKUP($A27,'Return Data'!$B$7:$R$2843,9,0)</f>
        <v>4.6405000000000003</v>
      </c>
      <c r="M27" s="66">
        <f t="shared" si="4"/>
        <v>22</v>
      </c>
      <c r="N27" s="65">
        <f>VLOOKUP($A27,'Return Data'!$B$7:$R$2843,10,0)</f>
        <v>5.0727000000000002</v>
      </c>
      <c r="O27" s="66">
        <f t="shared" si="5"/>
        <v>16</v>
      </c>
      <c r="P27" s="65">
        <f>VLOOKUP($A27,'Return Data'!$B$7:$R$2843,11,0)</f>
        <v>4.5641999999999996</v>
      </c>
      <c r="Q27" s="66">
        <f t="shared" si="6"/>
        <v>7</v>
      </c>
      <c r="R27" s="65">
        <f>VLOOKUP($A27,'Return Data'!$B$7:$R$2843,12,0)</f>
        <v>5.1151</v>
      </c>
      <c r="S27" s="66">
        <f t="shared" si="7"/>
        <v>9</v>
      </c>
      <c r="T27" s="65">
        <f>VLOOKUP($A27,'Return Data'!$B$7:$R$2843,13,0)</f>
        <v>3.3887999999999998</v>
      </c>
      <c r="U27" s="66">
        <f t="shared" si="8"/>
        <v>25</v>
      </c>
      <c r="V27" s="65">
        <f>VLOOKUP($A27,'Return Data'!$B$7:$R$2843,17,0)</f>
        <v>-3.5352999999999999</v>
      </c>
      <c r="W27" s="66">
        <f t="shared" si="9"/>
        <v>24</v>
      </c>
      <c r="X27" s="65">
        <f>VLOOKUP($A27,'Return Data'!$B$7:$R$2843,14,0)</f>
        <v>0.1525</v>
      </c>
      <c r="Y27" s="66">
        <f t="shared" si="10"/>
        <v>23</v>
      </c>
      <c r="Z27" s="65">
        <f>VLOOKUP($A27,'Return Data'!$B$7:$R$2843,16,0)</f>
        <v>5.8757000000000001</v>
      </c>
      <c r="AA27" s="67">
        <f t="shared" si="11"/>
        <v>23</v>
      </c>
    </row>
    <row r="28" spans="1:27" x14ac:dyDescent="0.3">
      <c r="A28" s="63" t="s">
        <v>1059</v>
      </c>
      <c r="B28" s="64">
        <f>VLOOKUP($A28,'Return Data'!$B$7:$R$2843,3,0)</f>
        <v>44321</v>
      </c>
      <c r="C28" s="65">
        <f>VLOOKUP($A28,'Return Data'!$B$7:$R$2843,4,0)</f>
        <v>2860.6302999999998</v>
      </c>
      <c r="D28" s="65">
        <f>VLOOKUP($A28,'Return Data'!$B$7:$R$2843,5,0)</f>
        <v>4.5391000000000004</v>
      </c>
      <c r="E28" s="66">
        <f t="shared" si="0"/>
        <v>17</v>
      </c>
      <c r="F28" s="65">
        <f>VLOOKUP($A28,'Return Data'!$B$7:$R$2843,6,0)</f>
        <v>4.2526000000000002</v>
      </c>
      <c r="G28" s="66">
        <f t="shared" si="1"/>
        <v>16</v>
      </c>
      <c r="H28" s="65">
        <f>VLOOKUP($A28,'Return Data'!$B$7:$R$2843,7,0)</f>
        <v>4.3913000000000002</v>
      </c>
      <c r="I28" s="66">
        <f t="shared" si="2"/>
        <v>20</v>
      </c>
      <c r="J28" s="65">
        <f>VLOOKUP($A28,'Return Data'!$B$7:$R$2843,8,0)</f>
        <v>6.2173999999999996</v>
      </c>
      <c r="K28" s="66">
        <f t="shared" si="3"/>
        <v>20</v>
      </c>
      <c r="L28" s="65">
        <f>VLOOKUP($A28,'Return Data'!$B$7:$R$2843,9,0)</f>
        <v>5.1174999999999997</v>
      </c>
      <c r="M28" s="66">
        <f t="shared" si="4"/>
        <v>15</v>
      </c>
      <c r="N28" s="65">
        <f>VLOOKUP($A28,'Return Data'!$B$7:$R$2843,10,0)</f>
        <v>4.9832999999999998</v>
      </c>
      <c r="O28" s="66">
        <f t="shared" si="5"/>
        <v>18</v>
      </c>
      <c r="P28" s="65">
        <f>VLOOKUP($A28,'Return Data'!$B$7:$R$2843,11,0)</f>
        <v>3.8841999999999999</v>
      </c>
      <c r="Q28" s="66">
        <f t="shared" si="6"/>
        <v>20</v>
      </c>
      <c r="R28" s="65">
        <f>VLOOKUP($A28,'Return Data'!$B$7:$R$2843,12,0)</f>
        <v>4.0461</v>
      </c>
      <c r="S28" s="66">
        <f t="shared" si="7"/>
        <v>23</v>
      </c>
      <c r="T28" s="65">
        <f>VLOOKUP($A28,'Return Data'!$B$7:$R$2843,13,0)</f>
        <v>10.607699999999999</v>
      </c>
      <c r="U28" s="66">
        <f t="shared" si="8"/>
        <v>4</v>
      </c>
      <c r="V28" s="65">
        <f>VLOOKUP($A28,'Return Data'!$B$7:$R$2843,17,0)</f>
        <v>-3.1985999999999999</v>
      </c>
      <c r="W28" s="66">
        <f t="shared" si="9"/>
        <v>23</v>
      </c>
      <c r="X28" s="65">
        <f>VLOOKUP($A28,'Return Data'!$B$7:$R$2843,14,0)</f>
        <v>-0.16569999999999999</v>
      </c>
      <c r="Y28" s="66">
        <f t="shared" si="10"/>
        <v>24</v>
      </c>
      <c r="Z28" s="65">
        <f>VLOOKUP($A28,'Return Data'!$B$7:$R$2843,16,0)</f>
        <v>5.5361000000000002</v>
      </c>
      <c r="AA28" s="67">
        <f t="shared" si="11"/>
        <v>24</v>
      </c>
    </row>
    <row r="29" spans="1:27" x14ac:dyDescent="0.3">
      <c r="A29" s="63" t="s">
        <v>1061</v>
      </c>
      <c r="B29" s="64">
        <f>VLOOKUP($A29,'Return Data'!$B$7:$R$2843,3,0)</f>
        <v>44321</v>
      </c>
      <c r="C29" s="65">
        <f>VLOOKUP($A29,'Return Data'!$B$7:$R$2843,4,0)</f>
        <v>2808.4897000000001</v>
      </c>
      <c r="D29" s="65">
        <f>VLOOKUP($A29,'Return Data'!$B$7:$R$2843,5,0)</f>
        <v>4.9861000000000004</v>
      </c>
      <c r="E29" s="66">
        <f t="shared" si="0"/>
        <v>16</v>
      </c>
      <c r="F29" s="65">
        <f>VLOOKUP($A29,'Return Data'!$B$7:$R$2843,6,0)</f>
        <v>4.2896999999999998</v>
      </c>
      <c r="G29" s="66">
        <f t="shared" si="1"/>
        <v>15</v>
      </c>
      <c r="H29" s="65">
        <f>VLOOKUP($A29,'Return Data'!$B$7:$R$2843,7,0)</f>
        <v>4.1116999999999999</v>
      </c>
      <c r="I29" s="66">
        <f t="shared" si="2"/>
        <v>24</v>
      </c>
      <c r="J29" s="65">
        <f>VLOOKUP($A29,'Return Data'!$B$7:$R$2843,8,0)</f>
        <v>5.2586000000000004</v>
      </c>
      <c r="K29" s="66">
        <f t="shared" si="3"/>
        <v>22</v>
      </c>
      <c r="L29" s="65">
        <f>VLOOKUP($A29,'Return Data'!$B$7:$R$2843,9,0)</f>
        <v>4.6932</v>
      </c>
      <c r="M29" s="66">
        <f t="shared" si="4"/>
        <v>20</v>
      </c>
      <c r="N29" s="65">
        <f>VLOOKUP($A29,'Return Data'!$B$7:$R$2843,10,0)</f>
        <v>4.2453000000000003</v>
      </c>
      <c r="O29" s="66">
        <f t="shared" si="5"/>
        <v>23</v>
      </c>
      <c r="P29" s="65">
        <f>VLOOKUP($A29,'Return Data'!$B$7:$R$2843,11,0)</f>
        <v>3.7848000000000002</v>
      </c>
      <c r="Q29" s="66">
        <f t="shared" si="6"/>
        <v>23</v>
      </c>
      <c r="R29" s="65">
        <f>VLOOKUP($A29,'Return Data'!$B$7:$R$2843,12,0)</f>
        <v>4.2862999999999998</v>
      </c>
      <c r="S29" s="66">
        <f t="shared" si="7"/>
        <v>20</v>
      </c>
      <c r="T29" s="65">
        <f>VLOOKUP($A29,'Return Data'!$B$7:$R$2843,13,0)</f>
        <v>6.0256999999999996</v>
      </c>
      <c r="U29" s="66">
        <f t="shared" si="8"/>
        <v>19</v>
      </c>
      <c r="V29" s="65">
        <f>VLOOKUP($A29,'Return Data'!$B$7:$R$2843,17,0)</f>
        <v>7.2207999999999997</v>
      </c>
      <c r="W29" s="66">
        <f t="shared" si="9"/>
        <v>8</v>
      </c>
      <c r="X29" s="65">
        <f>VLOOKUP($A29,'Return Data'!$B$7:$R$2843,14,0)</f>
        <v>7.4717000000000002</v>
      </c>
      <c r="Y29" s="66">
        <f t="shared" si="10"/>
        <v>10</v>
      </c>
      <c r="Z29" s="65">
        <f>VLOOKUP($A29,'Return Data'!$B$7:$R$2843,16,0)</f>
        <v>8.0203000000000007</v>
      </c>
      <c r="AA29" s="67">
        <f t="shared" si="11"/>
        <v>12</v>
      </c>
    </row>
    <row r="30" spans="1:27" x14ac:dyDescent="0.3">
      <c r="A30" s="63" t="s">
        <v>1062</v>
      </c>
      <c r="B30" s="64">
        <f>VLOOKUP($A30,'Return Data'!$B$7:$R$2843,3,0)</f>
        <v>44321</v>
      </c>
      <c r="C30" s="65">
        <f>VLOOKUP($A30,'Return Data'!$B$7:$R$2843,4,0)</f>
        <v>27.235099999999999</v>
      </c>
      <c r="D30" s="65">
        <f>VLOOKUP($A30,'Return Data'!$B$7:$R$2843,5,0)</f>
        <v>6.1658999999999997</v>
      </c>
      <c r="E30" s="66">
        <f t="shared" si="0"/>
        <v>7</v>
      </c>
      <c r="F30" s="65">
        <f>VLOOKUP($A30,'Return Data'!$B$7:$R$2843,6,0)</f>
        <v>3.9691000000000001</v>
      </c>
      <c r="G30" s="66">
        <f t="shared" si="1"/>
        <v>20</v>
      </c>
      <c r="H30" s="65">
        <f>VLOOKUP($A30,'Return Data'!$B$7:$R$2843,7,0)</f>
        <v>4.3688000000000002</v>
      </c>
      <c r="I30" s="66">
        <f t="shared" si="2"/>
        <v>21</v>
      </c>
      <c r="J30" s="65">
        <f>VLOOKUP($A30,'Return Data'!$B$7:$R$2843,8,0)</f>
        <v>5.7046999999999999</v>
      </c>
      <c r="K30" s="66">
        <f t="shared" si="3"/>
        <v>21</v>
      </c>
      <c r="L30" s="65">
        <f>VLOOKUP($A30,'Return Data'!$B$7:$R$2843,9,0)</f>
        <v>4.6413000000000002</v>
      </c>
      <c r="M30" s="66">
        <f t="shared" si="4"/>
        <v>21</v>
      </c>
      <c r="N30" s="65">
        <f>VLOOKUP($A30,'Return Data'!$B$7:$R$2843,10,0)</f>
        <v>4.6585999999999999</v>
      </c>
      <c r="O30" s="66">
        <f t="shared" si="5"/>
        <v>19</v>
      </c>
      <c r="P30" s="65">
        <f>VLOOKUP($A30,'Return Data'!$B$7:$R$2843,11,0)</f>
        <v>3.8344</v>
      </c>
      <c r="Q30" s="66">
        <f t="shared" si="6"/>
        <v>22</v>
      </c>
      <c r="R30" s="65">
        <f>VLOOKUP($A30,'Return Data'!$B$7:$R$2843,12,0)</f>
        <v>4.0492999999999997</v>
      </c>
      <c r="S30" s="66">
        <f t="shared" si="7"/>
        <v>22</v>
      </c>
      <c r="T30" s="65">
        <f>VLOOKUP($A30,'Return Data'!$B$7:$R$2843,13,0)</f>
        <v>5.7028999999999996</v>
      </c>
      <c r="U30" s="66">
        <f t="shared" si="8"/>
        <v>22</v>
      </c>
      <c r="V30" s="65">
        <f>VLOOKUP($A30,'Return Data'!$B$7:$R$2843,17,0)</f>
        <v>1.4986999999999999</v>
      </c>
      <c r="W30" s="66">
        <f t="shared" si="9"/>
        <v>20</v>
      </c>
      <c r="X30" s="65">
        <f>VLOOKUP($A30,'Return Data'!$B$7:$R$2843,14,0)</f>
        <v>3.6273</v>
      </c>
      <c r="Y30" s="66">
        <f t="shared" si="10"/>
        <v>20</v>
      </c>
      <c r="Z30" s="65">
        <f>VLOOKUP($A30,'Return Data'!$B$7:$R$2843,16,0)</f>
        <v>6.8685</v>
      </c>
      <c r="AA30" s="67">
        <f t="shared" si="11"/>
        <v>20</v>
      </c>
    </row>
    <row r="31" spans="1:27" x14ac:dyDescent="0.3">
      <c r="A31" s="63" t="s">
        <v>1066</v>
      </c>
      <c r="B31" s="64">
        <f>VLOOKUP($A31,'Return Data'!$B$7:$R$2843,3,0)</f>
        <v>44321</v>
      </c>
      <c r="C31" s="65">
        <f>VLOOKUP($A31,'Return Data'!$B$7:$R$2843,4,0)</f>
        <v>3135.8487</v>
      </c>
      <c r="D31" s="65">
        <f>VLOOKUP($A31,'Return Data'!$B$7:$R$2843,5,0)</f>
        <v>6.6078000000000001</v>
      </c>
      <c r="E31" s="66">
        <f t="shared" si="0"/>
        <v>6</v>
      </c>
      <c r="F31" s="65">
        <f>VLOOKUP($A31,'Return Data'!$B$7:$R$2843,6,0)</f>
        <v>4.3071000000000002</v>
      </c>
      <c r="G31" s="66">
        <f t="shared" si="1"/>
        <v>14</v>
      </c>
      <c r="H31" s="65">
        <f>VLOOKUP($A31,'Return Data'!$B$7:$R$2843,7,0)</f>
        <v>5.2133000000000003</v>
      </c>
      <c r="I31" s="66">
        <f t="shared" si="2"/>
        <v>12</v>
      </c>
      <c r="J31" s="65">
        <f>VLOOKUP($A31,'Return Data'!$B$7:$R$2843,8,0)</f>
        <v>7.1185999999999998</v>
      </c>
      <c r="K31" s="66">
        <f t="shared" si="3"/>
        <v>4</v>
      </c>
      <c r="L31" s="65">
        <f>VLOOKUP($A31,'Return Data'!$B$7:$R$2843,9,0)</f>
        <v>5.7664999999999997</v>
      </c>
      <c r="M31" s="66">
        <f t="shared" si="4"/>
        <v>7</v>
      </c>
      <c r="N31" s="65">
        <f>VLOOKUP($A31,'Return Data'!$B$7:$R$2843,10,0)</f>
        <v>5.3003999999999998</v>
      </c>
      <c r="O31" s="66">
        <f t="shared" si="5"/>
        <v>10</v>
      </c>
      <c r="P31" s="65">
        <f>VLOOKUP($A31,'Return Data'!$B$7:$R$2843,11,0)</f>
        <v>4.0246000000000004</v>
      </c>
      <c r="Q31" s="66">
        <f t="shared" si="6"/>
        <v>16</v>
      </c>
      <c r="R31" s="65">
        <f>VLOOKUP($A31,'Return Data'!$B$7:$R$2843,12,0)</f>
        <v>4.7178000000000004</v>
      </c>
      <c r="S31" s="66">
        <f t="shared" si="7"/>
        <v>14</v>
      </c>
      <c r="T31" s="65">
        <f>VLOOKUP($A31,'Return Data'!$B$7:$R$2843,13,0)</f>
        <v>6.5534999999999997</v>
      </c>
      <c r="U31" s="66">
        <f t="shared" si="8"/>
        <v>15</v>
      </c>
      <c r="V31" s="65">
        <f>VLOOKUP($A31,'Return Data'!$B$7:$R$2843,17,0)</f>
        <v>4.2641</v>
      </c>
      <c r="W31" s="66">
        <f t="shared" si="9"/>
        <v>19</v>
      </c>
      <c r="X31" s="65">
        <f>VLOOKUP($A31,'Return Data'!$B$7:$R$2843,14,0)</f>
        <v>5.5099</v>
      </c>
      <c r="Y31" s="66">
        <f t="shared" si="10"/>
        <v>19</v>
      </c>
      <c r="Z31" s="65">
        <f>VLOOKUP($A31,'Return Data'!$B$7:$R$2843,16,0)</f>
        <v>7.4546999999999999</v>
      </c>
      <c r="AA31" s="67">
        <f t="shared" si="11"/>
        <v>16</v>
      </c>
    </row>
    <row r="32" spans="1:27" x14ac:dyDescent="0.3">
      <c r="A32" s="63" t="s">
        <v>1067</v>
      </c>
      <c r="B32" s="64">
        <f>VLOOKUP($A32,'Return Data'!$B$7:$R$2843,3,0)</f>
        <v>44321</v>
      </c>
      <c r="C32" s="65">
        <f>VLOOKUP($A32,'Return Data'!$B$7:$R$2843,4,0)</f>
        <v>31.466999999999999</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-0.2172</v>
      </c>
      <c r="S32" s="66">
        <f t="shared" si="7"/>
        <v>26</v>
      </c>
      <c r="T32" s="65">
        <f>VLOOKUP($A32,'Return Data'!$B$7:$R$2843,13,0)</f>
        <v>-20.602599999999999</v>
      </c>
      <c r="U32" s="66">
        <f t="shared" si="8"/>
        <v>26</v>
      </c>
      <c r="V32" s="65"/>
      <c r="W32" s="66"/>
      <c r="X32" s="65"/>
      <c r="Y32" s="66"/>
      <c r="Z32" s="65">
        <f>VLOOKUP($A32,'Return Data'!$B$7:$R$2843,16,0)</f>
        <v>-18.8535</v>
      </c>
      <c r="AA32" s="67">
        <f t="shared" si="11"/>
        <v>26</v>
      </c>
    </row>
    <row r="33" spans="1:27" x14ac:dyDescent="0.3">
      <c r="A33" s="63" t="s">
        <v>1068</v>
      </c>
      <c r="B33" s="64">
        <f>VLOOKUP($A33,'Return Data'!$B$7:$R$2843,3,0)</f>
        <v>44321</v>
      </c>
      <c r="C33" s="65">
        <f>VLOOKUP($A33,'Return Data'!$B$7:$R$2843,4,0)</f>
        <v>2658.0603000000001</v>
      </c>
      <c r="D33" s="65">
        <f>VLOOKUP($A33,'Return Data'!$B$7:$R$2843,5,0)</f>
        <v>5.4303999999999997</v>
      </c>
      <c r="E33" s="66">
        <f t="shared" si="0"/>
        <v>12</v>
      </c>
      <c r="F33" s="65">
        <f>VLOOKUP($A33,'Return Data'!$B$7:$R$2843,6,0)</f>
        <v>4.4932999999999996</v>
      </c>
      <c r="G33" s="66">
        <f t="shared" si="1"/>
        <v>10</v>
      </c>
      <c r="H33" s="65">
        <f>VLOOKUP($A33,'Return Data'!$B$7:$R$2843,7,0)</f>
        <v>4.8746</v>
      </c>
      <c r="I33" s="66">
        <f t="shared" si="2"/>
        <v>19</v>
      </c>
      <c r="J33" s="65">
        <f>VLOOKUP($A33,'Return Data'!$B$7:$R$2843,8,0)</f>
        <v>6.2262000000000004</v>
      </c>
      <c r="K33" s="66">
        <f t="shared" si="3"/>
        <v>18</v>
      </c>
      <c r="L33" s="65">
        <f>VLOOKUP($A33,'Return Data'!$B$7:$R$2843,9,0)</f>
        <v>5.0198</v>
      </c>
      <c r="M33" s="66">
        <f t="shared" si="4"/>
        <v>18</v>
      </c>
      <c r="N33" s="65">
        <f>VLOOKUP($A33,'Return Data'!$B$7:$R$2843,10,0)</f>
        <v>5.0118</v>
      </c>
      <c r="O33" s="66">
        <f t="shared" si="5"/>
        <v>17</v>
      </c>
      <c r="P33" s="65">
        <f>VLOOKUP($A33,'Return Data'!$B$7:$R$2843,11,0)</f>
        <v>3.8828</v>
      </c>
      <c r="Q33" s="66">
        <f t="shared" si="6"/>
        <v>21</v>
      </c>
      <c r="R33" s="65">
        <f>VLOOKUP($A33,'Return Data'!$B$7:$R$2843,12,0)</f>
        <v>4.3331</v>
      </c>
      <c r="S33" s="66">
        <f t="shared" si="7"/>
        <v>19</v>
      </c>
      <c r="T33" s="65">
        <f>VLOOKUP($A33,'Return Data'!$B$7:$R$2843,13,0)</f>
        <v>6.2388000000000003</v>
      </c>
      <c r="U33" s="66">
        <f t="shared" si="8"/>
        <v>17</v>
      </c>
      <c r="V33" s="65">
        <f>VLOOKUP($A33,'Return Data'!$B$7:$R$2843,17,0)</f>
        <v>0.8458</v>
      </c>
      <c r="W33" s="66">
        <f>RANK(V33,V$8:V$33,0)</f>
        <v>21</v>
      </c>
      <c r="X33" s="65">
        <f>VLOOKUP($A33,'Return Data'!$B$7:$R$2843,14,0)</f>
        <v>3.1164999999999998</v>
      </c>
      <c r="Y33" s="66">
        <f>RANK(X33,X$8:X$33,0)</f>
        <v>21</v>
      </c>
      <c r="Z33" s="65">
        <f>VLOOKUP($A33,'Return Data'!$B$7:$R$2843,16,0)</f>
        <v>6.6675000000000004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6.4779192307692277</v>
      </c>
      <c r="E35" s="74"/>
      <c r="F35" s="75">
        <f>AVERAGE(F8:F33)</f>
        <v>4.8480692307692319</v>
      </c>
      <c r="G35" s="74"/>
      <c r="H35" s="75">
        <f>AVERAGE(H8:H33)</f>
        <v>5.8571423076923077</v>
      </c>
      <c r="I35" s="74"/>
      <c r="J35" s="75">
        <f>AVERAGE(J8:J33)</f>
        <v>6.6619346153846148</v>
      </c>
      <c r="K35" s="74"/>
      <c r="L35" s="75">
        <f>AVERAGE(L8:L33)</f>
        <v>5.5440192307692309</v>
      </c>
      <c r="M35" s="74"/>
      <c r="N35" s="75">
        <f>AVERAGE(N8:N33)</f>
        <v>5.2901076923076911</v>
      </c>
      <c r="O35" s="74"/>
      <c r="P35" s="75">
        <f>AVERAGE(P8:P33)</f>
        <v>4.7153499999999999</v>
      </c>
      <c r="Q35" s="74"/>
      <c r="R35" s="75">
        <f>AVERAGE(R8:R33)</f>
        <v>5.1159884615384623</v>
      </c>
      <c r="S35" s="74"/>
      <c r="T35" s="75">
        <f>AVERAGE(T8:T33)</f>
        <v>7.5362999999999989</v>
      </c>
      <c r="U35" s="74"/>
      <c r="V35" s="75">
        <f>AVERAGE(V8:V33)</f>
        <v>4.3347719999999983</v>
      </c>
      <c r="W35" s="74"/>
      <c r="X35" s="75">
        <f>AVERAGE(X8:X33)</f>
        <v>5.5107799999999996</v>
      </c>
      <c r="Y35" s="74"/>
      <c r="Z35" s="75">
        <f>AVERAGE(Z8:Z33)</f>
        <v>6.4607307692307696</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-0.2172</v>
      </c>
      <c r="S36" s="74"/>
      <c r="T36" s="75">
        <f>MIN(T8:T33)</f>
        <v>-20.602599999999999</v>
      </c>
      <c r="U36" s="74"/>
      <c r="V36" s="75">
        <f>MIN(V8:V33)</f>
        <v>-14.9384</v>
      </c>
      <c r="W36" s="74"/>
      <c r="X36" s="75">
        <f>MIN(X8:X33)</f>
        <v>-8.2997999999999994</v>
      </c>
      <c r="Y36" s="74"/>
      <c r="Z36" s="75">
        <f>MIN(Z8:Z33)</f>
        <v>-18.8535</v>
      </c>
      <c r="AA36" s="76"/>
    </row>
    <row r="37" spans="1:27" ht="15" thickBot="1" x14ac:dyDescent="0.35">
      <c r="A37" s="77" t="s">
        <v>29</v>
      </c>
      <c r="B37" s="78"/>
      <c r="C37" s="78"/>
      <c r="D37" s="79">
        <f>MAX(D8:D33)</f>
        <v>39.370100000000001</v>
      </c>
      <c r="E37" s="78"/>
      <c r="F37" s="79">
        <f>MAX(F8:F33)</f>
        <v>16.219100000000001</v>
      </c>
      <c r="G37" s="78"/>
      <c r="H37" s="79">
        <f>MAX(H8:H33)</f>
        <v>24.611999999999998</v>
      </c>
      <c r="I37" s="78"/>
      <c r="J37" s="79">
        <f>MAX(J8:J33)</f>
        <v>19.87</v>
      </c>
      <c r="K37" s="78"/>
      <c r="L37" s="79">
        <f>MAX(L8:L33)</f>
        <v>17.919899999999998</v>
      </c>
      <c r="M37" s="78"/>
      <c r="N37" s="79">
        <f>MAX(N8:N33)</f>
        <v>13.7662</v>
      </c>
      <c r="O37" s="78"/>
      <c r="P37" s="79">
        <f>MAX(P8:P33)</f>
        <v>15.5358</v>
      </c>
      <c r="Q37" s="78"/>
      <c r="R37" s="79">
        <f>MAX(R8:R33)</f>
        <v>14.95</v>
      </c>
      <c r="S37" s="78"/>
      <c r="T37" s="79">
        <f>MAX(T8:T33)</f>
        <v>27.828399999999998</v>
      </c>
      <c r="U37" s="78"/>
      <c r="V37" s="79">
        <f>MAX(V8:V33)</f>
        <v>8.0672999999999995</v>
      </c>
      <c r="W37" s="78"/>
      <c r="X37" s="79">
        <f>MAX(X8:X33)</f>
        <v>8.2295999999999996</v>
      </c>
      <c r="Y37" s="78"/>
      <c r="Z37" s="79">
        <f>MAX(Z8:Z33)</f>
        <v>8.6684999999999999</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44321</v>
      </c>
      <c r="C8" s="65">
        <f>VLOOKUP($A8,'Return Data'!$B$7:$R$2843,4,0)</f>
        <v>518.41020000000003</v>
      </c>
      <c r="D8" s="65">
        <f>VLOOKUP($A8,'Return Data'!$B$7:$R$2843,5,0)</f>
        <v>2.4925999999999999</v>
      </c>
      <c r="E8" s="66">
        <f t="shared" ref="E8:E33" si="0">RANK(D8,D$8:D$33,0)</f>
        <v>22</v>
      </c>
      <c r="F8" s="65">
        <f>VLOOKUP($A8,'Return Data'!$B$7:$R$2843,6,0)</f>
        <v>2.9992000000000001</v>
      </c>
      <c r="G8" s="66">
        <f t="shared" ref="G8:G33" si="1">RANK(F8,F$8:F$33,0)</f>
        <v>25</v>
      </c>
      <c r="H8" s="65">
        <f>VLOOKUP($A8,'Return Data'!$B$7:$R$2843,7,0)</f>
        <v>4.5683999999999996</v>
      </c>
      <c r="I8" s="66">
        <f t="shared" ref="I8:I33" si="2">RANK(H8,H$8:H$33,0)</f>
        <v>16</v>
      </c>
      <c r="J8" s="65">
        <f>VLOOKUP($A8,'Return Data'!$B$7:$R$2843,8,0)</f>
        <v>6.4414999999999996</v>
      </c>
      <c r="K8" s="66">
        <f t="shared" ref="K8:K33" si="3">RANK(J8,J$8:J$33,0)</f>
        <v>6</v>
      </c>
      <c r="L8" s="65">
        <f>VLOOKUP($A8,'Return Data'!$B$7:$R$2843,9,0)</f>
        <v>5.1885000000000003</v>
      </c>
      <c r="M8" s="66">
        <f t="shared" ref="M8:M33" si="4">RANK(L8,L$8:L$33,0)</f>
        <v>7</v>
      </c>
      <c r="N8" s="65">
        <f>VLOOKUP($A8,'Return Data'!$B$7:$R$2843,10,0)</f>
        <v>5.0583999999999998</v>
      </c>
      <c r="O8" s="66">
        <f t="shared" ref="O8:O33" si="5">RANK(N8,N$8:N$33,0)</f>
        <v>8</v>
      </c>
      <c r="P8" s="65">
        <f>VLOOKUP($A8,'Return Data'!$B$7:$R$2843,11,0)</f>
        <v>3.7389000000000001</v>
      </c>
      <c r="Q8" s="66">
        <f t="shared" ref="Q8:Q33" si="6">RANK(P8,P$8:P$33,0)</f>
        <v>14</v>
      </c>
      <c r="R8" s="65">
        <f>VLOOKUP($A8,'Return Data'!$B$7:$R$2843,12,0)</f>
        <v>4.5911999999999997</v>
      </c>
      <c r="S8" s="66">
        <f t="shared" ref="S8:S33" si="7">RANK(R8,R$8:R$33,0)</f>
        <v>6</v>
      </c>
      <c r="T8" s="65">
        <f>VLOOKUP($A8,'Return Data'!$B$7:$R$2843,13,0)</f>
        <v>6.7765000000000004</v>
      </c>
      <c r="U8" s="66">
        <f t="shared" ref="U8:U33" si="8">RANK(T8,T$8:T$33,0)</f>
        <v>11</v>
      </c>
      <c r="V8" s="65">
        <f>VLOOKUP($A8,'Return Data'!$B$7:$R$2843,17,0)</f>
        <v>7.1853999999999996</v>
      </c>
      <c r="W8" s="66">
        <f t="shared" ref="W8:W31" si="9">RANK(V8,V$8:V$33,0)</f>
        <v>4</v>
      </c>
      <c r="X8" s="65">
        <f>VLOOKUP($A8,'Return Data'!$B$7:$R$2843,14,0)</f>
        <v>7.3352000000000004</v>
      </c>
      <c r="Y8" s="66">
        <f t="shared" ref="Y8:Y31" si="10">RANK(X8,X$8:X$33,0)</f>
        <v>5</v>
      </c>
      <c r="Z8" s="65">
        <f>VLOOKUP($A8,'Return Data'!$B$7:$R$2843,16,0)</f>
        <v>7.4196999999999997</v>
      </c>
      <c r="AA8" s="67">
        <f t="shared" ref="AA8:AA33" si="11">RANK(Z8,Z$8:Z$33,0)</f>
        <v>15</v>
      </c>
    </row>
    <row r="9" spans="1:27" x14ac:dyDescent="0.3">
      <c r="A9" s="63" t="s">
        <v>1017</v>
      </c>
      <c r="B9" s="64">
        <f>VLOOKUP($A9,'Return Data'!$B$7:$R$2843,3,0)</f>
        <v>44321</v>
      </c>
      <c r="C9" s="65">
        <f>VLOOKUP($A9,'Return Data'!$B$7:$R$2843,4,0)</f>
        <v>2412.8305999999998</v>
      </c>
      <c r="D9" s="65">
        <f>VLOOKUP($A9,'Return Data'!$B$7:$R$2843,5,0)</f>
        <v>3.5447000000000002</v>
      </c>
      <c r="E9" s="66">
        <f t="shared" si="0"/>
        <v>18</v>
      </c>
      <c r="F9" s="65">
        <f>VLOOKUP($A9,'Return Data'!$B$7:$R$2843,6,0)</f>
        <v>4.0422000000000002</v>
      </c>
      <c r="G9" s="66">
        <f t="shared" si="1"/>
        <v>9</v>
      </c>
      <c r="H9" s="65">
        <f>VLOOKUP($A9,'Return Data'!$B$7:$R$2843,7,0)</f>
        <v>4.9993999999999996</v>
      </c>
      <c r="I9" s="66">
        <f t="shared" si="2"/>
        <v>8</v>
      </c>
      <c r="J9" s="65">
        <f>VLOOKUP($A9,'Return Data'!$B$7:$R$2843,8,0)</f>
        <v>6.1877000000000004</v>
      </c>
      <c r="K9" s="66">
        <f t="shared" si="3"/>
        <v>9</v>
      </c>
      <c r="L9" s="65">
        <f>VLOOKUP($A9,'Return Data'!$B$7:$R$2843,9,0)</f>
        <v>5.1044999999999998</v>
      </c>
      <c r="M9" s="66">
        <f t="shared" si="4"/>
        <v>9</v>
      </c>
      <c r="N9" s="65">
        <f>VLOOKUP($A9,'Return Data'!$B$7:$R$2843,10,0)</f>
        <v>4.9260000000000002</v>
      </c>
      <c r="O9" s="66">
        <f t="shared" si="5"/>
        <v>13</v>
      </c>
      <c r="P9" s="65">
        <f>VLOOKUP($A9,'Return Data'!$B$7:$R$2843,11,0)</f>
        <v>3.9171</v>
      </c>
      <c r="Q9" s="66">
        <f t="shared" si="6"/>
        <v>7</v>
      </c>
      <c r="R9" s="65">
        <f>VLOOKUP($A9,'Return Data'!$B$7:$R$2843,12,0)</f>
        <v>4.4394</v>
      </c>
      <c r="S9" s="66">
        <f t="shared" si="7"/>
        <v>11</v>
      </c>
      <c r="T9" s="65">
        <f>VLOOKUP($A9,'Return Data'!$B$7:$R$2843,13,0)</f>
        <v>6.4097999999999997</v>
      </c>
      <c r="U9" s="66">
        <f t="shared" si="8"/>
        <v>12</v>
      </c>
      <c r="V9" s="65">
        <f>VLOOKUP($A9,'Return Data'!$B$7:$R$2843,17,0)</f>
        <v>7.2423999999999999</v>
      </c>
      <c r="W9" s="66">
        <f t="shared" si="9"/>
        <v>3</v>
      </c>
      <c r="X9" s="65">
        <f>VLOOKUP($A9,'Return Data'!$B$7:$R$2843,14,0)</f>
        <v>7.4561999999999999</v>
      </c>
      <c r="Y9" s="66">
        <f t="shared" si="10"/>
        <v>2</v>
      </c>
      <c r="Z9" s="65">
        <f>VLOOKUP($A9,'Return Data'!$B$7:$R$2843,16,0)</f>
        <v>7.9043000000000001</v>
      </c>
      <c r="AA9" s="67">
        <f t="shared" si="11"/>
        <v>6</v>
      </c>
    </row>
    <row r="10" spans="1:27" x14ac:dyDescent="0.3">
      <c r="A10" s="63" t="s">
        <v>1018</v>
      </c>
      <c r="B10" s="64">
        <f>VLOOKUP($A10,'Return Data'!$B$7:$R$2843,3,0)</f>
        <v>44321</v>
      </c>
      <c r="C10" s="65">
        <f>VLOOKUP($A10,'Return Data'!$B$7:$R$2843,4,0)</f>
        <v>1561.1901</v>
      </c>
      <c r="D10" s="65">
        <f>VLOOKUP($A10,'Return Data'!$B$7:$R$2843,5,0)</f>
        <v>4.7000000000000002E-3</v>
      </c>
      <c r="E10" s="66">
        <f t="shared" si="0"/>
        <v>25</v>
      </c>
      <c r="F10" s="65">
        <f>VLOOKUP($A10,'Return Data'!$B$7:$R$2843,6,0)</f>
        <v>3.2970999999999999</v>
      </c>
      <c r="G10" s="66">
        <f t="shared" si="1"/>
        <v>22</v>
      </c>
      <c r="H10" s="65">
        <f>VLOOKUP($A10,'Return Data'!$B$7:$R$2843,7,0)</f>
        <v>3.3443999999999998</v>
      </c>
      <c r="I10" s="66">
        <f t="shared" si="2"/>
        <v>25</v>
      </c>
      <c r="J10" s="65">
        <f>VLOOKUP($A10,'Return Data'!$B$7:$R$2843,8,0)</f>
        <v>4.1551999999999998</v>
      </c>
      <c r="K10" s="66">
        <f t="shared" si="3"/>
        <v>25</v>
      </c>
      <c r="L10" s="65">
        <f>VLOOKUP($A10,'Return Data'!$B$7:$R$2843,9,0)</f>
        <v>4</v>
      </c>
      <c r="M10" s="66">
        <f t="shared" si="4"/>
        <v>21</v>
      </c>
      <c r="N10" s="65">
        <f>VLOOKUP($A10,'Return Data'!$B$7:$R$2843,10,0)</f>
        <v>6.7004999999999999</v>
      </c>
      <c r="O10" s="66">
        <f t="shared" si="5"/>
        <v>2</v>
      </c>
      <c r="P10" s="65">
        <f>VLOOKUP($A10,'Return Data'!$B$7:$R$2843,11,0)</f>
        <v>9.7741000000000007</v>
      </c>
      <c r="Q10" s="66">
        <f t="shared" si="6"/>
        <v>2</v>
      </c>
      <c r="R10" s="65">
        <f>VLOOKUP($A10,'Return Data'!$B$7:$R$2843,12,0)</f>
        <v>9.3323</v>
      </c>
      <c r="S10" s="66">
        <f t="shared" si="7"/>
        <v>2</v>
      </c>
      <c r="T10" s="65">
        <f>VLOOKUP($A10,'Return Data'!$B$7:$R$2843,13,0)</f>
        <v>27.549800000000001</v>
      </c>
      <c r="U10" s="66">
        <f t="shared" si="8"/>
        <v>1</v>
      </c>
      <c r="V10" s="65">
        <f>VLOOKUP($A10,'Return Data'!$B$7:$R$2843,17,0)</f>
        <v>-15.162599999999999</v>
      </c>
      <c r="W10" s="66">
        <f t="shared" si="9"/>
        <v>25</v>
      </c>
      <c r="X10" s="65">
        <f>VLOOKUP($A10,'Return Data'!$B$7:$R$2843,14,0)</f>
        <v>-8.5501000000000005</v>
      </c>
      <c r="Y10" s="66">
        <f t="shared" si="10"/>
        <v>25</v>
      </c>
      <c r="Z10" s="65">
        <f>VLOOKUP($A10,'Return Data'!$B$7:$R$2843,16,0)</f>
        <v>3.8235999999999999</v>
      </c>
      <c r="AA10" s="67">
        <f t="shared" si="11"/>
        <v>24</v>
      </c>
    </row>
    <row r="11" spans="1:27" x14ac:dyDescent="0.3">
      <c r="A11" s="63" t="s">
        <v>1022</v>
      </c>
      <c r="B11" s="64">
        <f>VLOOKUP($A11,'Return Data'!$B$7:$R$2843,3,0)</f>
        <v>44321</v>
      </c>
      <c r="C11" s="65">
        <f>VLOOKUP($A11,'Return Data'!$B$7:$R$2843,4,0)</f>
        <v>31.9253</v>
      </c>
      <c r="D11" s="65">
        <f>VLOOKUP($A11,'Return Data'!$B$7:$R$2843,5,0)</f>
        <v>5.1455000000000002</v>
      </c>
      <c r="E11" s="66">
        <f t="shared" si="0"/>
        <v>11</v>
      </c>
      <c r="F11" s="65">
        <f>VLOOKUP($A11,'Return Data'!$B$7:$R$2843,6,0)</f>
        <v>3.5230000000000001</v>
      </c>
      <c r="G11" s="66">
        <f t="shared" si="1"/>
        <v>19</v>
      </c>
      <c r="H11" s="65">
        <f>VLOOKUP($A11,'Return Data'!$B$7:$R$2843,7,0)</f>
        <v>4.6589999999999998</v>
      </c>
      <c r="I11" s="66">
        <f t="shared" si="2"/>
        <v>14</v>
      </c>
      <c r="J11" s="65">
        <f>VLOOKUP($A11,'Return Data'!$B$7:$R$2843,8,0)</f>
        <v>6.1971999999999996</v>
      </c>
      <c r="K11" s="66">
        <f t="shared" si="3"/>
        <v>8</v>
      </c>
      <c r="L11" s="65">
        <f>VLOOKUP($A11,'Return Data'!$B$7:$R$2843,9,0)</f>
        <v>5.1398000000000001</v>
      </c>
      <c r="M11" s="66">
        <f t="shared" si="4"/>
        <v>8</v>
      </c>
      <c r="N11" s="65">
        <f>VLOOKUP($A11,'Return Data'!$B$7:$R$2843,10,0)</f>
        <v>5.3155999999999999</v>
      </c>
      <c r="O11" s="66">
        <f t="shared" si="5"/>
        <v>4</v>
      </c>
      <c r="P11" s="65">
        <f>VLOOKUP($A11,'Return Data'!$B$7:$R$2843,11,0)</f>
        <v>3.8847999999999998</v>
      </c>
      <c r="Q11" s="66">
        <f t="shared" si="6"/>
        <v>8</v>
      </c>
      <c r="R11" s="65">
        <f>VLOOKUP($A11,'Return Data'!$B$7:$R$2843,12,0)</f>
        <v>4.1845999999999997</v>
      </c>
      <c r="S11" s="66">
        <f t="shared" si="7"/>
        <v>15</v>
      </c>
      <c r="T11" s="65">
        <f>VLOOKUP($A11,'Return Data'!$B$7:$R$2843,13,0)</f>
        <v>5.8822999999999999</v>
      </c>
      <c r="U11" s="66">
        <f t="shared" si="8"/>
        <v>17</v>
      </c>
      <c r="V11" s="65">
        <f>VLOOKUP($A11,'Return Data'!$B$7:$R$2843,17,0)</f>
        <v>6.4903000000000004</v>
      </c>
      <c r="W11" s="66">
        <f t="shared" si="9"/>
        <v>10</v>
      </c>
      <c r="X11" s="65">
        <f>VLOOKUP($A11,'Return Data'!$B$7:$R$2843,14,0)</f>
        <v>6.8364000000000003</v>
      </c>
      <c r="Y11" s="66">
        <f t="shared" si="10"/>
        <v>11</v>
      </c>
      <c r="Z11" s="65">
        <f>VLOOKUP($A11,'Return Data'!$B$7:$R$2843,16,0)</f>
        <v>7.7518000000000002</v>
      </c>
      <c r="AA11" s="67">
        <f t="shared" si="11"/>
        <v>7</v>
      </c>
    </row>
    <row r="12" spans="1:27" x14ac:dyDescent="0.3">
      <c r="A12" s="63" t="s">
        <v>1025</v>
      </c>
      <c r="B12" s="64">
        <f>VLOOKUP($A12,'Return Data'!$B$7:$R$2843,3,0)</f>
        <v>44321</v>
      </c>
      <c r="C12" s="65">
        <f>VLOOKUP($A12,'Return Data'!$B$7:$R$2843,4,0)</f>
        <v>33.224200000000003</v>
      </c>
      <c r="D12" s="65">
        <f>VLOOKUP($A12,'Return Data'!$B$7:$R$2843,5,0)</f>
        <v>3.0762999999999998</v>
      </c>
      <c r="E12" s="66">
        <f t="shared" si="0"/>
        <v>20</v>
      </c>
      <c r="F12" s="65">
        <f>VLOOKUP($A12,'Return Data'!$B$7:$R$2843,6,0)</f>
        <v>3.4512</v>
      </c>
      <c r="G12" s="66">
        <f t="shared" si="1"/>
        <v>20</v>
      </c>
      <c r="H12" s="65">
        <f>VLOOKUP($A12,'Return Data'!$B$7:$R$2843,7,0)</f>
        <v>3.8479000000000001</v>
      </c>
      <c r="I12" s="66">
        <f t="shared" si="2"/>
        <v>22</v>
      </c>
      <c r="J12" s="65">
        <f>VLOOKUP($A12,'Return Data'!$B$7:$R$2843,8,0)</f>
        <v>4.9684999999999997</v>
      </c>
      <c r="K12" s="66">
        <f t="shared" si="3"/>
        <v>22</v>
      </c>
      <c r="L12" s="65">
        <f>VLOOKUP($A12,'Return Data'!$B$7:$R$2843,9,0)</f>
        <v>3.9714999999999998</v>
      </c>
      <c r="M12" s="66">
        <f t="shared" si="4"/>
        <v>23</v>
      </c>
      <c r="N12" s="65">
        <f>VLOOKUP($A12,'Return Data'!$B$7:$R$2843,10,0)</f>
        <v>4.0374999999999996</v>
      </c>
      <c r="O12" s="66">
        <f t="shared" si="5"/>
        <v>20</v>
      </c>
      <c r="P12" s="65">
        <f>VLOOKUP($A12,'Return Data'!$B$7:$R$2843,11,0)</f>
        <v>3.2972000000000001</v>
      </c>
      <c r="Q12" s="66">
        <f t="shared" si="6"/>
        <v>21</v>
      </c>
      <c r="R12" s="65">
        <f>VLOOKUP($A12,'Return Data'!$B$7:$R$2843,12,0)</f>
        <v>3.5731000000000002</v>
      </c>
      <c r="S12" s="66">
        <f t="shared" si="7"/>
        <v>23</v>
      </c>
      <c r="T12" s="65">
        <f>VLOOKUP($A12,'Return Data'!$B$7:$R$2843,13,0)</f>
        <v>5.1787999999999998</v>
      </c>
      <c r="U12" s="66">
        <f t="shared" si="8"/>
        <v>22</v>
      </c>
      <c r="V12" s="65">
        <f>VLOOKUP($A12,'Return Data'!$B$7:$R$2843,17,0)</f>
        <v>6.3524000000000003</v>
      </c>
      <c r="W12" s="66">
        <f t="shared" si="9"/>
        <v>12</v>
      </c>
      <c r="X12" s="65">
        <f>VLOOKUP($A12,'Return Data'!$B$7:$R$2843,14,0)</f>
        <v>6.7355999999999998</v>
      </c>
      <c r="Y12" s="66">
        <f t="shared" si="10"/>
        <v>12</v>
      </c>
      <c r="Z12" s="65">
        <f>VLOOKUP($A12,'Return Data'!$B$7:$R$2843,16,0)</f>
        <v>7.7027000000000001</v>
      </c>
      <c r="AA12" s="67">
        <f t="shared" si="11"/>
        <v>8</v>
      </c>
    </row>
    <row r="13" spans="1:27" x14ac:dyDescent="0.3">
      <c r="A13" s="63" t="s">
        <v>1027</v>
      </c>
      <c r="B13" s="64">
        <f>VLOOKUP($A13,'Return Data'!$B$7:$R$2843,3,0)</f>
        <v>44321</v>
      </c>
      <c r="C13" s="65">
        <f>VLOOKUP($A13,'Return Data'!$B$7:$R$2843,4,0)</f>
        <v>15.599600000000001</v>
      </c>
      <c r="D13" s="65">
        <f>VLOOKUP($A13,'Return Data'!$B$7:$R$2843,5,0)</f>
        <v>5.6163999999999996</v>
      </c>
      <c r="E13" s="66">
        <f t="shared" si="0"/>
        <v>7</v>
      </c>
      <c r="F13" s="65">
        <f>VLOOKUP($A13,'Return Data'!$B$7:$R$2843,6,0)</f>
        <v>3.8393000000000002</v>
      </c>
      <c r="G13" s="66">
        <f t="shared" si="1"/>
        <v>13</v>
      </c>
      <c r="H13" s="65">
        <f>VLOOKUP($A13,'Return Data'!$B$7:$R$2843,7,0)</f>
        <v>4.8512000000000004</v>
      </c>
      <c r="I13" s="66">
        <f t="shared" si="2"/>
        <v>9</v>
      </c>
      <c r="J13" s="65">
        <f>VLOOKUP($A13,'Return Data'!$B$7:$R$2843,8,0)</f>
        <v>6.4123000000000001</v>
      </c>
      <c r="K13" s="66">
        <f t="shared" si="3"/>
        <v>7</v>
      </c>
      <c r="L13" s="65">
        <f>VLOOKUP($A13,'Return Data'!$B$7:$R$2843,9,0)</f>
        <v>5.0121000000000002</v>
      </c>
      <c r="M13" s="66">
        <f t="shared" si="4"/>
        <v>11</v>
      </c>
      <c r="N13" s="65">
        <f>VLOOKUP($A13,'Return Data'!$B$7:$R$2843,10,0)</f>
        <v>4.9516</v>
      </c>
      <c r="O13" s="66">
        <f t="shared" si="5"/>
        <v>9</v>
      </c>
      <c r="P13" s="65">
        <f>VLOOKUP($A13,'Return Data'!$B$7:$R$2843,11,0)</f>
        <v>3.6991000000000001</v>
      </c>
      <c r="Q13" s="66">
        <f t="shared" si="6"/>
        <v>16</v>
      </c>
      <c r="R13" s="65">
        <f>VLOOKUP($A13,'Return Data'!$B$7:$R$2843,12,0)</f>
        <v>4.1188000000000002</v>
      </c>
      <c r="S13" s="66">
        <f t="shared" si="7"/>
        <v>16</v>
      </c>
      <c r="T13" s="65">
        <f>VLOOKUP($A13,'Return Data'!$B$7:$R$2843,13,0)</f>
        <v>5.7156000000000002</v>
      </c>
      <c r="U13" s="66">
        <f t="shared" si="8"/>
        <v>19</v>
      </c>
      <c r="V13" s="65">
        <f>VLOOKUP($A13,'Return Data'!$B$7:$R$2843,17,0)</f>
        <v>6.8837000000000002</v>
      </c>
      <c r="W13" s="66">
        <f t="shared" si="9"/>
        <v>7</v>
      </c>
      <c r="X13" s="65">
        <f>VLOOKUP($A13,'Return Data'!$B$7:$R$2843,14,0)</f>
        <v>7.2354000000000003</v>
      </c>
      <c r="Y13" s="66">
        <f t="shared" si="10"/>
        <v>7</v>
      </c>
      <c r="Z13" s="65">
        <f>VLOOKUP($A13,'Return Data'!$B$7:$R$2843,16,0)</f>
        <v>7.4867999999999997</v>
      </c>
      <c r="AA13" s="67">
        <f t="shared" si="11"/>
        <v>13</v>
      </c>
    </row>
    <row r="14" spans="1:27" x14ac:dyDescent="0.3">
      <c r="A14" s="63" t="s">
        <v>1934</v>
      </c>
      <c r="B14" s="64">
        <f>VLOOKUP($A14,'Return Data'!$B$7:$R$2843,3,0)</f>
        <v>44321</v>
      </c>
      <c r="C14" s="65">
        <f>VLOOKUP($A14,'Return Data'!$B$7:$R$2843,4,0)</f>
        <v>23.5855</v>
      </c>
      <c r="D14" s="65">
        <f>VLOOKUP($A14,'Return Data'!$B$7:$R$2843,5,0)</f>
        <v>39.3504</v>
      </c>
      <c r="E14" s="66">
        <f t="shared" si="0"/>
        <v>1</v>
      </c>
      <c r="F14" s="65">
        <f>VLOOKUP($A14,'Return Data'!$B$7:$R$2843,6,0)</f>
        <v>16.192399999999999</v>
      </c>
      <c r="G14" s="66">
        <f t="shared" si="1"/>
        <v>1</v>
      </c>
      <c r="H14" s="65">
        <f>VLOOKUP($A14,'Return Data'!$B$7:$R$2843,7,0)</f>
        <v>24.588999999999999</v>
      </c>
      <c r="I14" s="66">
        <f t="shared" si="2"/>
        <v>1</v>
      </c>
      <c r="J14" s="65">
        <f>VLOOKUP($A14,'Return Data'!$B$7:$R$2843,8,0)</f>
        <v>19.866499999999998</v>
      </c>
      <c r="K14" s="66">
        <f t="shared" si="3"/>
        <v>1</v>
      </c>
      <c r="L14" s="65">
        <f>VLOOKUP($A14,'Return Data'!$B$7:$R$2843,9,0)</f>
        <v>17.9177</v>
      </c>
      <c r="M14" s="66">
        <f t="shared" si="4"/>
        <v>1</v>
      </c>
      <c r="N14" s="65">
        <f>VLOOKUP($A14,'Return Data'!$B$7:$R$2843,10,0)</f>
        <v>13.6143</v>
      </c>
      <c r="O14" s="66">
        <f t="shared" si="5"/>
        <v>1</v>
      </c>
      <c r="P14" s="65">
        <f>VLOOKUP($A14,'Return Data'!$B$7:$R$2843,11,0)</f>
        <v>15.2607</v>
      </c>
      <c r="Q14" s="66">
        <f t="shared" si="6"/>
        <v>1</v>
      </c>
      <c r="R14" s="65">
        <f>VLOOKUP($A14,'Return Data'!$B$7:$R$2843,12,0)</f>
        <v>14.6274</v>
      </c>
      <c r="S14" s="66">
        <f t="shared" si="7"/>
        <v>1</v>
      </c>
      <c r="T14" s="65">
        <f>VLOOKUP($A14,'Return Data'!$B$7:$R$2843,13,0)</f>
        <v>14.384399999999999</v>
      </c>
      <c r="U14" s="66">
        <f t="shared" si="8"/>
        <v>3</v>
      </c>
      <c r="V14" s="65">
        <f>VLOOKUP($A14,'Return Data'!$B$7:$R$2843,17,0)</f>
        <v>4.0587</v>
      </c>
      <c r="W14" s="66">
        <f t="shared" si="9"/>
        <v>19</v>
      </c>
      <c r="X14" s="65">
        <f>VLOOKUP($A14,'Return Data'!$B$7:$R$2843,14,0)</f>
        <v>5.5336999999999996</v>
      </c>
      <c r="Y14" s="66">
        <f t="shared" si="10"/>
        <v>18</v>
      </c>
      <c r="Z14" s="65">
        <f>VLOOKUP($A14,'Return Data'!$B$7:$R$2843,16,0)</f>
        <v>8.2820999999999998</v>
      </c>
      <c r="AA14" s="67">
        <f t="shared" si="11"/>
        <v>1</v>
      </c>
    </row>
    <row r="15" spans="1:27" x14ac:dyDescent="0.3">
      <c r="A15" s="63" t="s">
        <v>1032</v>
      </c>
      <c r="B15" s="64">
        <f>VLOOKUP($A15,'Return Data'!$B$7:$R$2843,3,0)</f>
        <v>44321</v>
      </c>
      <c r="C15" s="65">
        <f>VLOOKUP($A15,'Return Data'!$B$7:$R$2843,4,0)</f>
        <v>45.2361</v>
      </c>
      <c r="D15" s="65">
        <f>VLOOKUP($A15,'Return Data'!$B$7:$R$2843,5,0)</f>
        <v>15.175599999999999</v>
      </c>
      <c r="E15" s="66">
        <f t="shared" si="0"/>
        <v>2</v>
      </c>
      <c r="F15" s="65">
        <f>VLOOKUP($A15,'Return Data'!$B$7:$R$2843,6,0)</f>
        <v>8.9672999999999998</v>
      </c>
      <c r="G15" s="66">
        <f t="shared" si="1"/>
        <v>2</v>
      </c>
      <c r="H15" s="65">
        <f>VLOOKUP($A15,'Return Data'!$B$7:$R$2843,7,0)</f>
        <v>7.5495000000000001</v>
      </c>
      <c r="I15" s="66">
        <f t="shared" si="2"/>
        <v>2</v>
      </c>
      <c r="J15" s="65">
        <f>VLOOKUP($A15,'Return Data'!$B$7:$R$2843,8,0)</f>
        <v>5.7369000000000003</v>
      </c>
      <c r="K15" s="66">
        <f t="shared" si="3"/>
        <v>19</v>
      </c>
      <c r="L15" s="65">
        <f>VLOOKUP($A15,'Return Data'!$B$7:$R$2843,9,0)</f>
        <v>5.4627999999999997</v>
      </c>
      <c r="M15" s="66">
        <f t="shared" si="4"/>
        <v>3</v>
      </c>
      <c r="N15" s="65">
        <f>VLOOKUP($A15,'Return Data'!$B$7:$R$2843,10,0)</f>
        <v>4.0282</v>
      </c>
      <c r="O15" s="66">
        <f t="shared" si="5"/>
        <v>21</v>
      </c>
      <c r="P15" s="65">
        <f>VLOOKUP($A15,'Return Data'!$B$7:$R$2843,11,0)</f>
        <v>4.3472</v>
      </c>
      <c r="Q15" s="66">
        <f t="shared" si="6"/>
        <v>5</v>
      </c>
      <c r="R15" s="65">
        <f>VLOOKUP($A15,'Return Data'!$B$7:$R$2843,12,0)</f>
        <v>5.1814999999999998</v>
      </c>
      <c r="S15" s="66">
        <f t="shared" si="7"/>
        <v>3</v>
      </c>
      <c r="T15" s="65">
        <f>VLOOKUP($A15,'Return Data'!$B$7:$R$2843,13,0)</f>
        <v>7.3548</v>
      </c>
      <c r="U15" s="66">
        <f t="shared" si="8"/>
        <v>7</v>
      </c>
      <c r="V15" s="65">
        <f>VLOOKUP($A15,'Return Data'!$B$7:$R$2843,17,0)</f>
        <v>7.2724000000000002</v>
      </c>
      <c r="W15" s="66">
        <f t="shared" si="9"/>
        <v>2</v>
      </c>
      <c r="X15" s="65">
        <f>VLOOKUP($A15,'Return Data'!$B$7:$R$2843,14,0)</f>
        <v>7.2648999999999999</v>
      </c>
      <c r="Y15" s="66">
        <f t="shared" si="10"/>
        <v>6</v>
      </c>
      <c r="Z15" s="65">
        <f>VLOOKUP($A15,'Return Data'!$B$7:$R$2843,16,0)</f>
        <v>7.2805</v>
      </c>
      <c r="AA15" s="67">
        <f t="shared" si="11"/>
        <v>16</v>
      </c>
    </row>
    <row r="16" spans="1:27" x14ac:dyDescent="0.3">
      <c r="A16" s="63" t="s">
        <v>1034</v>
      </c>
      <c r="B16" s="64">
        <f>VLOOKUP($A16,'Return Data'!$B$7:$R$2843,3,0)</f>
        <v>44321</v>
      </c>
      <c r="C16" s="65">
        <f>VLOOKUP($A16,'Return Data'!$B$7:$R$2843,4,0)</f>
        <v>16.2699</v>
      </c>
      <c r="D16" s="65">
        <f>VLOOKUP($A16,'Return Data'!$B$7:$R$2843,5,0)</f>
        <v>6.0582000000000003</v>
      </c>
      <c r="E16" s="66">
        <f t="shared" si="0"/>
        <v>6</v>
      </c>
      <c r="F16" s="65">
        <f>VLOOKUP($A16,'Return Data'!$B$7:$R$2843,6,0)</f>
        <v>3.7709000000000001</v>
      </c>
      <c r="G16" s="66">
        <f t="shared" si="1"/>
        <v>14</v>
      </c>
      <c r="H16" s="65">
        <f>VLOOKUP($A16,'Return Data'!$B$7:$R$2843,7,0)</f>
        <v>4.5548999999999999</v>
      </c>
      <c r="I16" s="66">
        <f t="shared" si="2"/>
        <v>17</v>
      </c>
      <c r="J16" s="65">
        <f>VLOOKUP($A16,'Return Data'!$B$7:$R$2843,8,0)</f>
        <v>5.8920000000000003</v>
      </c>
      <c r="K16" s="66">
        <f t="shared" si="3"/>
        <v>16</v>
      </c>
      <c r="L16" s="65">
        <f>VLOOKUP($A16,'Return Data'!$B$7:$R$2843,9,0)</f>
        <v>5.2420999999999998</v>
      </c>
      <c r="M16" s="66">
        <f t="shared" si="4"/>
        <v>6</v>
      </c>
      <c r="N16" s="65">
        <f>VLOOKUP($A16,'Return Data'!$B$7:$R$2843,10,0)</f>
        <v>4.9466000000000001</v>
      </c>
      <c r="O16" s="66">
        <f t="shared" si="5"/>
        <v>10</v>
      </c>
      <c r="P16" s="65">
        <f>VLOOKUP($A16,'Return Data'!$B$7:$R$2843,11,0)</f>
        <v>3.3351000000000002</v>
      </c>
      <c r="Q16" s="66">
        <f t="shared" si="6"/>
        <v>20</v>
      </c>
      <c r="R16" s="65">
        <f>VLOOKUP($A16,'Return Data'!$B$7:$R$2843,12,0)</f>
        <v>3.9039999999999999</v>
      </c>
      <c r="S16" s="66">
        <f t="shared" si="7"/>
        <v>18</v>
      </c>
      <c r="T16" s="65">
        <f>VLOOKUP($A16,'Return Data'!$B$7:$R$2843,13,0)</f>
        <v>2.8412999999999999</v>
      </c>
      <c r="U16" s="66">
        <f t="shared" si="8"/>
        <v>24</v>
      </c>
      <c r="V16" s="65">
        <f>VLOOKUP($A16,'Return Data'!$B$7:$R$2843,17,0)</f>
        <v>-0.38890000000000002</v>
      </c>
      <c r="W16" s="66">
        <f t="shared" si="9"/>
        <v>22</v>
      </c>
      <c r="X16" s="65">
        <f>VLOOKUP($A16,'Return Data'!$B$7:$R$2843,14,0)</f>
        <v>2.0396999999999998</v>
      </c>
      <c r="Y16" s="66">
        <f t="shared" si="10"/>
        <v>22</v>
      </c>
      <c r="Z16" s="65">
        <f>VLOOKUP($A16,'Return Data'!$B$7:$R$2843,16,0)</f>
        <v>3.3997000000000002</v>
      </c>
      <c r="AA16" s="67">
        <f t="shared" si="11"/>
        <v>25</v>
      </c>
    </row>
    <row r="17" spans="1:27" x14ac:dyDescent="0.3">
      <c r="A17" s="63" t="s">
        <v>1036</v>
      </c>
      <c r="B17" s="64">
        <f>VLOOKUP($A17,'Return Data'!$B$7:$R$2843,3,0)</f>
        <v>44321</v>
      </c>
      <c r="C17" s="65">
        <f>VLOOKUP($A17,'Return Data'!$B$7:$R$2843,4,0)</f>
        <v>418.08620000000002</v>
      </c>
      <c r="D17" s="65">
        <f>VLOOKUP($A17,'Return Data'!$B$7:$R$2843,5,0)</f>
        <v>6.9855</v>
      </c>
      <c r="E17" s="66">
        <f t="shared" si="0"/>
        <v>4</v>
      </c>
      <c r="F17" s="65">
        <f>VLOOKUP($A17,'Return Data'!$B$7:$R$2843,6,0)</f>
        <v>5.7823000000000002</v>
      </c>
      <c r="G17" s="66">
        <f t="shared" si="1"/>
        <v>3</v>
      </c>
      <c r="H17" s="65">
        <f>VLOOKUP($A17,'Return Data'!$B$7:$R$2843,7,0)</f>
        <v>6.5422000000000002</v>
      </c>
      <c r="I17" s="66">
        <f t="shared" si="2"/>
        <v>4</v>
      </c>
      <c r="J17" s="65">
        <f>VLOOKUP($A17,'Return Data'!$B$7:$R$2843,8,0)</f>
        <v>7.3865999999999996</v>
      </c>
      <c r="K17" s="66">
        <f t="shared" si="3"/>
        <v>2</v>
      </c>
      <c r="L17" s="65">
        <f>VLOOKUP($A17,'Return Data'!$B$7:$R$2843,9,0)</f>
        <v>4.9019000000000004</v>
      </c>
      <c r="M17" s="66">
        <f t="shared" si="4"/>
        <v>13</v>
      </c>
      <c r="N17" s="65">
        <f>VLOOKUP($A17,'Return Data'!$B$7:$R$2843,10,0)</f>
        <v>3.2029000000000001</v>
      </c>
      <c r="O17" s="66">
        <f t="shared" si="5"/>
        <v>25</v>
      </c>
      <c r="P17" s="65">
        <f>VLOOKUP($A17,'Return Data'!$B$7:$R$2843,11,0)</f>
        <v>4.3163999999999998</v>
      </c>
      <c r="Q17" s="66">
        <f t="shared" si="6"/>
        <v>6</v>
      </c>
      <c r="R17" s="65">
        <f>VLOOKUP($A17,'Return Data'!$B$7:$R$2843,12,0)</f>
        <v>5.0385</v>
      </c>
      <c r="S17" s="66">
        <f t="shared" si="7"/>
        <v>5</v>
      </c>
      <c r="T17" s="65">
        <f>VLOOKUP($A17,'Return Data'!$B$7:$R$2843,13,0)</f>
        <v>7.4878</v>
      </c>
      <c r="U17" s="66">
        <f t="shared" si="8"/>
        <v>6</v>
      </c>
      <c r="V17" s="65">
        <f>VLOOKUP($A17,'Return Data'!$B$7:$R$2843,17,0)</f>
        <v>7.6928999999999998</v>
      </c>
      <c r="W17" s="66">
        <f t="shared" si="9"/>
        <v>1</v>
      </c>
      <c r="X17" s="65">
        <f>VLOOKUP($A17,'Return Data'!$B$7:$R$2843,14,0)</f>
        <v>7.7393000000000001</v>
      </c>
      <c r="Y17" s="66">
        <f t="shared" si="10"/>
        <v>1</v>
      </c>
      <c r="Z17" s="65">
        <f>VLOOKUP($A17,'Return Data'!$B$7:$R$2843,16,0)</f>
        <v>7.9870999999999999</v>
      </c>
      <c r="AA17" s="67">
        <f t="shared" si="11"/>
        <v>3</v>
      </c>
    </row>
    <row r="18" spans="1:27" x14ac:dyDescent="0.3">
      <c r="A18" s="63" t="s">
        <v>1039</v>
      </c>
      <c r="B18" s="64">
        <f>VLOOKUP($A18,'Return Data'!$B$7:$R$2843,3,0)</f>
        <v>44321</v>
      </c>
      <c r="C18" s="65">
        <f>VLOOKUP($A18,'Return Data'!$B$7:$R$2843,4,0)</f>
        <v>30.3871</v>
      </c>
      <c r="D18" s="65">
        <f>VLOOKUP($A18,'Return Data'!$B$7:$R$2843,5,0)</f>
        <v>4.9255000000000004</v>
      </c>
      <c r="E18" s="66">
        <f t="shared" si="0"/>
        <v>13</v>
      </c>
      <c r="F18" s="65">
        <f>VLOOKUP($A18,'Return Data'!$B$7:$R$2843,6,0)</f>
        <v>4.0381999999999998</v>
      </c>
      <c r="G18" s="66">
        <f t="shared" si="1"/>
        <v>10</v>
      </c>
      <c r="H18" s="65">
        <f>VLOOKUP($A18,'Return Data'!$B$7:$R$2843,7,0)</f>
        <v>4.6715999999999998</v>
      </c>
      <c r="I18" s="66">
        <f t="shared" si="2"/>
        <v>13</v>
      </c>
      <c r="J18" s="65">
        <f>VLOOKUP($A18,'Return Data'!$B$7:$R$2843,8,0)</f>
        <v>6.6082999999999998</v>
      </c>
      <c r="K18" s="66">
        <f t="shared" si="3"/>
        <v>5</v>
      </c>
      <c r="L18" s="65">
        <f>VLOOKUP($A18,'Return Data'!$B$7:$R$2843,9,0)</f>
        <v>4.8155999999999999</v>
      </c>
      <c r="M18" s="66">
        <f t="shared" si="4"/>
        <v>15</v>
      </c>
      <c r="N18" s="65">
        <f>VLOOKUP($A18,'Return Data'!$B$7:$R$2843,10,0)</f>
        <v>5.0717999999999996</v>
      </c>
      <c r="O18" s="66">
        <f t="shared" si="5"/>
        <v>7</v>
      </c>
      <c r="P18" s="65">
        <f>VLOOKUP($A18,'Return Data'!$B$7:$R$2843,11,0)</f>
        <v>3.7357999999999998</v>
      </c>
      <c r="Q18" s="66">
        <f t="shared" si="6"/>
        <v>15</v>
      </c>
      <c r="R18" s="65">
        <f>VLOOKUP($A18,'Return Data'!$B$7:$R$2843,12,0)</f>
        <v>3.9981</v>
      </c>
      <c r="S18" s="66">
        <f t="shared" si="7"/>
        <v>17</v>
      </c>
      <c r="T18" s="65">
        <f>VLOOKUP($A18,'Return Data'!$B$7:$R$2843,13,0)</f>
        <v>5.7652999999999999</v>
      </c>
      <c r="U18" s="66">
        <f t="shared" si="8"/>
        <v>18</v>
      </c>
      <c r="V18" s="65">
        <f>VLOOKUP($A18,'Return Data'!$B$7:$R$2843,17,0)</f>
        <v>6.8651</v>
      </c>
      <c r="W18" s="66">
        <f t="shared" si="9"/>
        <v>8</v>
      </c>
      <c r="X18" s="65">
        <f>VLOOKUP($A18,'Return Data'!$B$7:$R$2843,14,0)</f>
        <v>7.1492000000000004</v>
      </c>
      <c r="Y18" s="66">
        <f t="shared" si="10"/>
        <v>8</v>
      </c>
      <c r="Z18" s="65">
        <f>VLOOKUP($A18,'Return Data'!$B$7:$R$2843,16,0)</f>
        <v>7.5311000000000003</v>
      </c>
      <c r="AA18" s="67">
        <f t="shared" si="11"/>
        <v>12</v>
      </c>
    </row>
    <row r="19" spans="1:27" x14ac:dyDescent="0.3">
      <c r="A19" s="63" t="s">
        <v>1040</v>
      </c>
      <c r="B19" s="64">
        <f>VLOOKUP($A19,'Return Data'!$B$7:$R$2843,3,0)</f>
        <v>44321</v>
      </c>
      <c r="C19" s="65">
        <f>VLOOKUP($A19,'Return Data'!$B$7:$R$2843,4,0)</f>
        <v>2980.3027000000002</v>
      </c>
      <c r="D19" s="65">
        <f>VLOOKUP($A19,'Return Data'!$B$7:$R$2843,5,0)</f>
        <v>2.7827000000000002</v>
      </c>
      <c r="E19" s="66">
        <f t="shared" si="0"/>
        <v>21</v>
      </c>
      <c r="F19" s="65">
        <f>VLOOKUP($A19,'Return Data'!$B$7:$R$2843,6,0)</f>
        <v>3.7587999999999999</v>
      </c>
      <c r="G19" s="66">
        <f t="shared" si="1"/>
        <v>15</v>
      </c>
      <c r="H19" s="65">
        <f>VLOOKUP($A19,'Return Data'!$B$7:$R$2843,7,0)</f>
        <v>4.7732000000000001</v>
      </c>
      <c r="I19" s="66">
        <f t="shared" si="2"/>
        <v>11</v>
      </c>
      <c r="J19" s="65">
        <f>VLOOKUP($A19,'Return Data'!$B$7:$R$2843,8,0)</f>
        <v>6.6806000000000001</v>
      </c>
      <c r="K19" s="66">
        <f t="shared" si="3"/>
        <v>4</v>
      </c>
      <c r="L19" s="65">
        <f>VLOOKUP($A19,'Return Data'!$B$7:$R$2843,9,0)</f>
        <v>5.3445999999999998</v>
      </c>
      <c r="M19" s="66">
        <f t="shared" si="4"/>
        <v>5</v>
      </c>
      <c r="N19" s="65">
        <f>VLOOKUP($A19,'Return Data'!$B$7:$R$2843,10,0)</f>
        <v>5.1753</v>
      </c>
      <c r="O19" s="66">
        <f t="shared" si="5"/>
        <v>5</v>
      </c>
      <c r="P19" s="65">
        <f>VLOOKUP($A19,'Return Data'!$B$7:$R$2843,11,0)</f>
        <v>3.7671000000000001</v>
      </c>
      <c r="Q19" s="66">
        <f t="shared" si="6"/>
        <v>13</v>
      </c>
      <c r="R19" s="65">
        <f>VLOOKUP($A19,'Return Data'!$B$7:$R$2843,12,0)</f>
        <v>4.2106000000000003</v>
      </c>
      <c r="S19" s="66">
        <f t="shared" si="7"/>
        <v>14</v>
      </c>
      <c r="T19" s="65">
        <f>VLOOKUP($A19,'Return Data'!$B$7:$R$2843,13,0)</f>
        <v>6.2046000000000001</v>
      </c>
      <c r="U19" s="66">
        <f t="shared" si="8"/>
        <v>14</v>
      </c>
      <c r="V19" s="65">
        <f>VLOOKUP($A19,'Return Data'!$B$7:$R$2843,17,0)</f>
        <v>7.1391999999999998</v>
      </c>
      <c r="W19" s="66">
        <f t="shared" si="9"/>
        <v>6</v>
      </c>
      <c r="X19" s="65">
        <f>VLOOKUP($A19,'Return Data'!$B$7:$R$2843,14,0)</f>
        <v>7.4082999999999997</v>
      </c>
      <c r="Y19" s="66">
        <f t="shared" si="10"/>
        <v>4</v>
      </c>
      <c r="Z19" s="65">
        <f>VLOOKUP($A19,'Return Data'!$B$7:$R$2843,16,0)</f>
        <v>7.9318</v>
      </c>
      <c r="AA19" s="67">
        <f t="shared" si="11"/>
        <v>4</v>
      </c>
    </row>
    <row r="20" spans="1:27" x14ac:dyDescent="0.3">
      <c r="A20" s="63" t="s">
        <v>1042</v>
      </c>
      <c r="B20" s="64">
        <f>VLOOKUP($A20,'Return Data'!$B$7:$R$2843,3,0)</f>
        <v>44321</v>
      </c>
      <c r="C20" s="65">
        <f>VLOOKUP($A20,'Return Data'!$B$7:$R$2843,4,0)</f>
        <v>29.310300000000002</v>
      </c>
      <c r="D20" s="65">
        <f>VLOOKUP($A20,'Return Data'!$B$7:$R$2843,5,0)</f>
        <v>3.3626</v>
      </c>
      <c r="E20" s="66">
        <f t="shared" si="0"/>
        <v>19</v>
      </c>
      <c r="F20" s="65">
        <f>VLOOKUP($A20,'Return Data'!$B$7:$R$2843,6,0)</f>
        <v>3.2143000000000002</v>
      </c>
      <c r="G20" s="66">
        <f t="shared" si="1"/>
        <v>23</v>
      </c>
      <c r="H20" s="65">
        <f>VLOOKUP($A20,'Return Data'!$B$7:$R$2843,7,0)</f>
        <v>4.0414000000000003</v>
      </c>
      <c r="I20" s="66">
        <f t="shared" si="2"/>
        <v>21</v>
      </c>
      <c r="J20" s="65">
        <f>VLOOKUP($A20,'Return Data'!$B$7:$R$2843,8,0)</f>
        <v>4.7412999999999998</v>
      </c>
      <c r="K20" s="66">
        <f t="shared" si="3"/>
        <v>23</v>
      </c>
      <c r="L20" s="65">
        <f>VLOOKUP($A20,'Return Data'!$B$7:$R$2843,9,0)</f>
        <v>3.9771999999999998</v>
      </c>
      <c r="M20" s="66">
        <f t="shared" si="4"/>
        <v>22</v>
      </c>
      <c r="N20" s="65">
        <f>VLOOKUP($A20,'Return Data'!$B$7:$R$2843,10,0)</f>
        <v>3.7717000000000001</v>
      </c>
      <c r="O20" s="66">
        <f t="shared" si="5"/>
        <v>23</v>
      </c>
      <c r="P20" s="65">
        <f>VLOOKUP($A20,'Return Data'!$B$7:$R$2843,11,0)</f>
        <v>3.1080999999999999</v>
      </c>
      <c r="Q20" s="66">
        <f t="shared" si="6"/>
        <v>25</v>
      </c>
      <c r="R20" s="65">
        <f>VLOOKUP($A20,'Return Data'!$B$7:$R$2843,12,0)</f>
        <v>3.4788000000000001</v>
      </c>
      <c r="S20" s="66">
        <f t="shared" si="7"/>
        <v>24</v>
      </c>
      <c r="T20" s="65">
        <f>VLOOKUP($A20,'Return Data'!$B$7:$R$2843,13,0)</f>
        <v>25.7958</v>
      </c>
      <c r="U20" s="66">
        <f t="shared" si="8"/>
        <v>2</v>
      </c>
      <c r="V20" s="65">
        <f>VLOOKUP($A20,'Return Data'!$B$7:$R$2843,17,0)</f>
        <v>4.7878999999999996</v>
      </c>
      <c r="W20" s="66">
        <f t="shared" si="9"/>
        <v>16</v>
      </c>
      <c r="X20" s="65">
        <f>VLOOKUP($A20,'Return Data'!$B$7:$R$2843,14,0)</f>
        <v>5.6589</v>
      </c>
      <c r="Y20" s="66">
        <f t="shared" si="10"/>
        <v>17</v>
      </c>
      <c r="Z20" s="65">
        <f>VLOOKUP($A20,'Return Data'!$B$7:$R$2843,16,0)</f>
        <v>7.6360000000000001</v>
      </c>
      <c r="AA20" s="67">
        <f t="shared" si="11"/>
        <v>11</v>
      </c>
    </row>
    <row r="21" spans="1:27" x14ac:dyDescent="0.3">
      <c r="A21" s="63" t="s">
        <v>1044</v>
      </c>
      <c r="B21" s="64">
        <f>VLOOKUP($A21,'Return Data'!$B$7:$R$2843,3,0)</f>
        <v>44321</v>
      </c>
      <c r="C21" s="65">
        <f>VLOOKUP($A21,'Return Data'!$B$7:$R$2843,4,0)</f>
        <v>2641.8667999999998</v>
      </c>
      <c r="D21" s="65">
        <f>VLOOKUP($A21,'Return Data'!$B$7:$R$2843,5,0)</f>
        <v>8.5886999999999993</v>
      </c>
      <c r="E21" s="66">
        <f t="shared" si="0"/>
        <v>3</v>
      </c>
      <c r="F21" s="65">
        <f>VLOOKUP($A21,'Return Data'!$B$7:$R$2843,6,0)</f>
        <v>4.9973000000000001</v>
      </c>
      <c r="G21" s="66">
        <f t="shared" si="1"/>
        <v>4</v>
      </c>
      <c r="H21" s="65">
        <f>VLOOKUP($A21,'Return Data'!$B$7:$R$2843,7,0)</f>
        <v>7.4781000000000004</v>
      </c>
      <c r="I21" s="66">
        <f t="shared" si="2"/>
        <v>3</v>
      </c>
      <c r="J21" s="65">
        <f>VLOOKUP($A21,'Return Data'!$B$7:$R$2843,8,0)</f>
        <v>6.1281999999999996</v>
      </c>
      <c r="K21" s="66">
        <f t="shared" si="3"/>
        <v>11</v>
      </c>
      <c r="L21" s="65">
        <f>VLOOKUP($A21,'Return Data'!$B$7:$R$2843,9,0)</f>
        <v>5.4473000000000003</v>
      </c>
      <c r="M21" s="66">
        <f t="shared" si="4"/>
        <v>4</v>
      </c>
      <c r="N21" s="65">
        <f>VLOOKUP($A21,'Return Data'!$B$7:$R$2843,10,0)</f>
        <v>4.5506000000000002</v>
      </c>
      <c r="O21" s="66">
        <f t="shared" si="5"/>
        <v>15</v>
      </c>
      <c r="P21" s="65">
        <f>VLOOKUP($A21,'Return Data'!$B$7:$R$2843,11,0)</f>
        <v>3.4977999999999998</v>
      </c>
      <c r="Q21" s="66">
        <f t="shared" si="6"/>
        <v>18</v>
      </c>
      <c r="R21" s="65">
        <f>VLOOKUP($A21,'Return Data'!$B$7:$R$2843,12,0)</f>
        <v>4.5632000000000001</v>
      </c>
      <c r="S21" s="66">
        <f t="shared" si="7"/>
        <v>7</v>
      </c>
      <c r="T21" s="65">
        <f>VLOOKUP($A21,'Return Data'!$B$7:$R$2843,13,0)</f>
        <v>7.1647999999999996</v>
      </c>
      <c r="U21" s="66">
        <f t="shared" si="8"/>
        <v>8</v>
      </c>
      <c r="V21" s="65">
        <f>VLOOKUP($A21,'Return Data'!$B$7:$R$2843,17,0)</f>
        <v>7.1660000000000004</v>
      </c>
      <c r="W21" s="66">
        <f t="shared" si="9"/>
        <v>5</v>
      </c>
      <c r="X21" s="65">
        <f>VLOOKUP($A21,'Return Data'!$B$7:$R$2843,14,0)</f>
        <v>7.4177</v>
      </c>
      <c r="Y21" s="66">
        <f t="shared" si="10"/>
        <v>3</v>
      </c>
      <c r="Z21" s="65">
        <f>VLOOKUP($A21,'Return Data'!$B$7:$R$2843,16,0)</f>
        <v>7.6538000000000004</v>
      </c>
      <c r="AA21" s="67">
        <f t="shared" si="11"/>
        <v>9</v>
      </c>
    </row>
    <row r="22" spans="1:27" x14ac:dyDescent="0.3">
      <c r="A22" s="63" t="s">
        <v>1047</v>
      </c>
      <c r="B22" s="64">
        <f>VLOOKUP($A22,'Return Data'!$B$7:$R$2843,3,0)</f>
        <v>44321</v>
      </c>
      <c r="C22" s="65">
        <f>VLOOKUP($A22,'Return Data'!$B$7:$R$2843,4,0)</f>
        <v>22.279699999999998</v>
      </c>
      <c r="D22" s="65">
        <f>VLOOKUP($A22,'Return Data'!$B$7:$R$2843,5,0)</f>
        <v>5.2431999999999999</v>
      </c>
      <c r="E22" s="66">
        <f t="shared" si="0"/>
        <v>9</v>
      </c>
      <c r="F22" s="65">
        <f>VLOOKUP($A22,'Return Data'!$B$7:$R$2843,6,0)</f>
        <v>4.0324</v>
      </c>
      <c r="G22" s="66">
        <f t="shared" si="1"/>
        <v>11</v>
      </c>
      <c r="H22" s="65">
        <f>VLOOKUP($A22,'Return Data'!$B$7:$R$2843,7,0)</f>
        <v>4.3802000000000003</v>
      </c>
      <c r="I22" s="66">
        <f t="shared" si="2"/>
        <v>18</v>
      </c>
      <c r="J22" s="65">
        <f>VLOOKUP($A22,'Return Data'!$B$7:$R$2843,8,0)</f>
        <v>6.0438000000000001</v>
      </c>
      <c r="K22" s="66">
        <f t="shared" si="3"/>
        <v>12</v>
      </c>
      <c r="L22" s="65">
        <f>VLOOKUP($A22,'Return Data'!$B$7:$R$2843,9,0)</f>
        <v>4.8465999999999996</v>
      </c>
      <c r="M22" s="66">
        <f t="shared" si="4"/>
        <v>14</v>
      </c>
      <c r="N22" s="65">
        <f>VLOOKUP($A22,'Return Data'!$B$7:$R$2843,10,0)</f>
        <v>4.9405000000000001</v>
      </c>
      <c r="O22" s="66">
        <f t="shared" si="5"/>
        <v>11</v>
      </c>
      <c r="P22" s="65">
        <f>VLOOKUP($A22,'Return Data'!$B$7:$R$2843,11,0)</f>
        <v>3.7890000000000001</v>
      </c>
      <c r="Q22" s="66">
        <f t="shared" si="6"/>
        <v>12</v>
      </c>
      <c r="R22" s="65">
        <f>VLOOKUP($A22,'Return Data'!$B$7:$R$2843,12,0)</f>
        <v>4.4668999999999999</v>
      </c>
      <c r="S22" s="66">
        <f t="shared" si="7"/>
        <v>9</v>
      </c>
      <c r="T22" s="65">
        <f>VLOOKUP($A22,'Return Data'!$B$7:$R$2843,13,0)</f>
        <v>8.6422000000000008</v>
      </c>
      <c r="U22" s="66">
        <f t="shared" si="8"/>
        <v>5</v>
      </c>
      <c r="V22" s="65">
        <f>VLOOKUP($A22,'Return Data'!$B$7:$R$2843,17,0)</f>
        <v>5.2591000000000001</v>
      </c>
      <c r="W22" s="66">
        <f t="shared" si="9"/>
        <v>15</v>
      </c>
      <c r="X22" s="65">
        <f>VLOOKUP($A22,'Return Data'!$B$7:$R$2843,14,0)</f>
        <v>5.9553000000000003</v>
      </c>
      <c r="Y22" s="66">
        <f t="shared" si="10"/>
        <v>15</v>
      </c>
      <c r="Z22" s="65">
        <f>VLOOKUP($A22,'Return Data'!$B$7:$R$2843,16,0)</f>
        <v>7.9875999999999996</v>
      </c>
      <c r="AA22" s="67">
        <f t="shared" si="11"/>
        <v>2</v>
      </c>
    </row>
    <row r="23" spans="1:27" x14ac:dyDescent="0.3">
      <c r="A23" s="63" t="s">
        <v>1048</v>
      </c>
      <c r="B23" s="64">
        <f>VLOOKUP($A23,'Return Data'!$B$7:$R$2843,3,0)</f>
        <v>44321</v>
      </c>
      <c r="C23" s="65">
        <f>VLOOKUP($A23,'Return Data'!$B$7:$R$2843,4,0)</f>
        <v>31.491399999999999</v>
      </c>
      <c r="D23" s="65">
        <f>VLOOKUP($A23,'Return Data'!$B$7:$R$2843,5,0)</f>
        <v>1.7386999999999999</v>
      </c>
      <c r="E23" s="66">
        <f t="shared" si="0"/>
        <v>24</v>
      </c>
      <c r="F23" s="65">
        <f>VLOOKUP($A23,'Return Data'!$B$7:$R$2843,6,0)</f>
        <v>3.4091999999999998</v>
      </c>
      <c r="G23" s="66">
        <f t="shared" si="1"/>
        <v>21</v>
      </c>
      <c r="H23" s="65">
        <f>VLOOKUP($A23,'Return Data'!$B$7:$R$2843,7,0)</f>
        <v>4.5739999999999998</v>
      </c>
      <c r="I23" s="66">
        <f t="shared" si="2"/>
        <v>15</v>
      </c>
      <c r="J23" s="65">
        <f>VLOOKUP($A23,'Return Data'!$B$7:$R$2843,8,0)</f>
        <v>5.8400999999999996</v>
      </c>
      <c r="K23" s="66">
        <f t="shared" si="3"/>
        <v>18</v>
      </c>
      <c r="L23" s="65">
        <f>VLOOKUP($A23,'Return Data'!$B$7:$R$2843,9,0)</f>
        <v>4.5137999999999998</v>
      </c>
      <c r="M23" s="66">
        <f t="shared" si="4"/>
        <v>18</v>
      </c>
      <c r="N23" s="65">
        <f>VLOOKUP($A23,'Return Data'!$B$7:$R$2843,10,0)</f>
        <v>4.0693000000000001</v>
      </c>
      <c r="O23" s="66">
        <f t="shared" si="5"/>
        <v>19</v>
      </c>
      <c r="P23" s="65">
        <f>VLOOKUP($A23,'Return Data'!$B$7:$R$2843,11,0)</f>
        <v>4.5461999999999998</v>
      </c>
      <c r="Q23" s="66">
        <f t="shared" si="6"/>
        <v>3</v>
      </c>
      <c r="R23" s="65">
        <f>VLOOKUP($A23,'Return Data'!$B$7:$R$2843,12,0)</f>
        <v>4.4527999999999999</v>
      </c>
      <c r="S23" s="66">
        <f t="shared" si="7"/>
        <v>10</v>
      </c>
      <c r="T23" s="65">
        <f>VLOOKUP($A23,'Return Data'!$B$7:$R$2843,13,0)</f>
        <v>6.8903999999999996</v>
      </c>
      <c r="U23" s="66">
        <f t="shared" si="8"/>
        <v>9</v>
      </c>
      <c r="V23" s="65">
        <f>VLOOKUP($A23,'Return Data'!$B$7:$R$2843,17,0)</f>
        <v>4.75</v>
      </c>
      <c r="W23" s="66">
        <f t="shared" si="9"/>
        <v>17</v>
      </c>
      <c r="X23" s="65">
        <f>VLOOKUP($A23,'Return Data'!$B$7:$R$2843,14,0)</f>
        <v>5.6711999999999998</v>
      </c>
      <c r="Y23" s="66">
        <f t="shared" si="10"/>
        <v>16</v>
      </c>
      <c r="Z23" s="65">
        <f>VLOOKUP($A23,'Return Data'!$B$7:$R$2843,16,0)</f>
        <v>6.6063000000000001</v>
      </c>
      <c r="AA23" s="67">
        <f t="shared" si="11"/>
        <v>19</v>
      </c>
    </row>
    <row r="24" spans="1:27" x14ac:dyDescent="0.3">
      <c r="A24" s="63" t="s">
        <v>1051</v>
      </c>
      <c r="B24" s="64">
        <f>VLOOKUP($A24,'Return Data'!$B$7:$R$2843,3,0)</f>
        <v>44321</v>
      </c>
      <c r="C24" s="65">
        <f>VLOOKUP($A24,'Return Data'!$B$7:$R$2843,4,0)</f>
        <v>1301.0806</v>
      </c>
      <c r="D24" s="65">
        <f>VLOOKUP($A24,'Return Data'!$B$7:$R$2843,5,0)</f>
        <v>4.4470000000000001</v>
      </c>
      <c r="E24" s="66">
        <f t="shared" si="0"/>
        <v>14</v>
      </c>
      <c r="F24" s="65">
        <f>VLOOKUP($A24,'Return Data'!$B$7:$R$2843,6,0)</f>
        <v>3.6892</v>
      </c>
      <c r="G24" s="66">
        <f t="shared" si="1"/>
        <v>18</v>
      </c>
      <c r="H24" s="65">
        <f>VLOOKUP($A24,'Return Data'!$B$7:$R$2843,7,0)</f>
        <v>4.7690999999999999</v>
      </c>
      <c r="I24" s="66">
        <f t="shared" si="2"/>
        <v>12</v>
      </c>
      <c r="J24" s="65">
        <f>VLOOKUP($A24,'Return Data'!$B$7:$R$2843,8,0)</f>
        <v>6.0393999999999997</v>
      </c>
      <c r="K24" s="66">
        <f t="shared" si="3"/>
        <v>13</v>
      </c>
      <c r="L24" s="65">
        <f>VLOOKUP($A24,'Return Data'!$B$7:$R$2843,9,0)</f>
        <v>4.4447000000000001</v>
      </c>
      <c r="M24" s="66">
        <f t="shared" si="4"/>
        <v>19</v>
      </c>
      <c r="N24" s="65">
        <f>VLOOKUP($A24,'Return Data'!$B$7:$R$2843,10,0)</f>
        <v>4.3151000000000002</v>
      </c>
      <c r="O24" s="66">
        <f t="shared" si="5"/>
        <v>18</v>
      </c>
      <c r="P24" s="65">
        <f>VLOOKUP($A24,'Return Data'!$B$7:$R$2843,11,0)</f>
        <v>3.2564000000000002</v>
      </c>
      <c r="Q24" s="66">
        <f t="shared" si="6"/>
        <v>23</v>
      </c>
      <c r="R24" s="65">
        <f>VLOOKUP($A24,'Return Data'!$B$7:$R$2843,12,0)</f>
        <v>3.8178999999999998</v>
      </c>
      <c r="S24" s="66">
        <f t="shared" si="7"/>
        <v>20</v>
      </c>
      <c r="T24" s="65">
        <f>VLOOKUP($A24,'Return Data'!$B$7:$R$2843,13,0)</f>
        <v>5.3209</v>
      </c>
      <c r="U24" s="66">
        <f t="shared" si="8"/>
        <v>21</v>
      </c>
      <c r="V24" s="65">
        <f>VLOOKUP($A24,'Return Data'!$B$7:$R$2843,17,0)</f>
        <v>6.2755000000000001</v>
      </c>
      <c r="W24" s="66">
        <f t="shared" si="9"/>
        <v>13</v>
      </c>
      <c r="X24" s="65">
        <f>VLOOKUP($A24,'Return Data'!$B$7:$R$2843,14,0)</f>
        <v>6.5934999999999997</v>
      </c>
      <c r="Y24" s="66">
        <f t="shared" si="10"/>
        <v>13</v>
      </c>
      <c r="Z24" s="65">
        <f>VLOOKUP($A24,'Return Data'!$B$7:$R$2843,16,0)</f>
        <v>6.4367000000000001</v>
      </c>
      <c r="AA24" s="67">
        <f t="shared" si="11"/>
        <v>20</v>
      </c>
    </row>
    <row r="25" spans="1:27" x14ac:dyDescent="0.3">
      <c r="A25" s="63" t="s">
        <v>1053</v>
      </c>
      <c r="B25" s="64">
        <f>VLOOKUP($A25,'Return Data'!$B$7:$R$2843,3,0)</f>
        <v>44321</v>
      </c>
      <c r="C25" s="65">
        <f>VLOOKUP($A25,'Return Data'!$B$7:$R$2843,4,0)</f>
        <v>1790.8629000000001</v>
      </c>
      <c r="D25" s="65">
        <f>VLOOKUP($A25,'Return Data'!$B$7:$R$2843,5,0)</f>
        <v>4.4028999999999998</v>
      </c>
      <c r="E25" s="66">
        <f t="shared" si="0"/>
        <v>16</v>
      </c>
      <c r="F25" s="65">
        <f>VLOOKUP($A25,'Return Data'!$B$7:$R$2843,6,0)</f>
        <v>4.0450999999999997</v>
      </c>
      <c r="G25" s="66">
        <f t="shared" si="1"/>
        <v>8</v>
      </c>
      <c r="H25" s="65">
        <f>VLOOKUP($A25,'Return Data'!$B$7:$R$2843,7,0)</f>
        <v>4.3144999999999998</v>
      </c>
      <c r="I25" s="66">
        <f t="shared" si="2"/>
        <v>19</v>
      </c>
      <c r="J25" s="65">
        <f>VLOOKUP($A25,'Return Data'!$B$7:$R$2843,8,0)</f>
        <v>5.9135</v>
      </c>
      <c r="K25" s="66">
        <f t="shared" si="3"/>
        <v>15</v>
      </c>
      <c r="L25" s="65">
        <f>VLOOKUP($A25,'Return Data'!$B$7:$R$2843,9,0)</f>
        <v>4.6771000000000003</v>
      </c>
      <c r="M25" s="66">
        <f t="shared" si="4"/>
        <v>17</v>
      </c>
      <c r="N25" s="65">
        <f>VLOOKUP($A25,'Return Data'!$B$7:$R$2843,10,0)</f>
        <v>4.4470999999999998</v>
      </c>
      <c r="O25" s="66">
        <f t="shared" si="5"/>
        <v>16</v>
      </c>
      <c r="P25" s="65">
        <f>VLOOKUP($A25,'Return Data'!$B$7:$R$2843,11,0)</f>
        <v>3.3628999999999998</v>
      </c>
      <c r="Q25" s="66">
        <f t="shared" si="6"/>
        <v>19</v>
      </c>
      <c r="R25" s="65">
        <f>VLOOKUP($A25,'Return Data'!$B$7:$R$2843,12,0)</f>
        <v>3.8940000000000001</v>
      </c>
      <c r="S25" s="66">
        <f t="shared" si="7"/>
        <v>19</v>
      </c>
      <c r="T25" s="65">
        <f>VLOOKUP($A25,'Return Data'!$B$7:$R$2843,13,0)</f>
        <v>5.9016999999999999</v>
      </c>
      <c r="U25" s="66">
        <f t="shared" si="8"/>
        <v>16</v>
      </c>
      <c r="V25" s="65">
        <f>VLOOKUP($A25,'Return Data'!$B$7:$R$2843,17,0)</f>
        <v>5.4256000000000002</v>
      </c>
      <c r="W25" s="66">
        <f t="shared" si="9"/>
        <v>14</v>
      </c>
      <c r="X25" s="65">
        <f>VLOOKUP($A25,'Return Data'!$B$7:$R$2843,14,0)</f>
        <v>6.0004</v>
      </c>
      <c r="Y25" s="66">
        <f t="shared" si="10"/>
        <v>14</v>
      </c>
      <c r="Z25" s="65">
        <f>VLOOKUP($A25,'Return Data'!$B$7:$R$2843,16,0)</f>
        <v>4.5218999999999996</v>
      </c>
      <c r="AA25" s="67">
        <f t="shared" si="11"/>
        <v>23</v>
      </c>
    </row>
    <row r="26" spans="1:27" x14ac:dyDescent="0.3">
      <c r="A26" s="63" t="s">
        <v>1054</v>
      </c>
      <c r="B26" s="64">
        <f>VLOOKUP($A26,'Return Data'!$B$7:$R$2843,3,0)</f>
        <v>44321</v>
      </c>
      <c r="C26" s="65">
        <f>VLOOKUP($A26,'Return Data'!$B$7:$R$2843,4,0)</f>
        <v>2939.4756000000002</v>
      </c>
      <c r="D26" s="65">
        <f>VLOOKUP($A26,'Return Data'!$B$7:$R$2843,5,0)</f>
        <v>5.1737000000000002</v>
      </c>
      <c r="E26" s="66">
        <f t="shared" si="0"/>
        <v>10</v>
      </c>
      <c r="F26" s="65">
        <f>VLOOKUP($A26,'Return Data'!$B$7:$R$2843,6,0)</f>
        <v>3.7134</v>
      </c>
      <c r="G26" s="66">
        <f t="shared" si="1"/>
        <v>17</v>
      </c>
      <c r="H26" s="65">
        <f>VLOOKUP($A26,'Return Data'!$B$7:$R$2843,7,0)</f>
        <v>5.7005999999999997</v>
      </c>
      <c r="I26" s="66">
        <f t="shared" si="2"/>
        <v>5</v>
      </c>
      <c r="J26" s="65">
        <f>VLOOKUP($A26,'Return Data'!$B$7:$R$2843,8,0)</f>
        <v>5.9454000000000002</v>
      </c>
      <c r="K26" s="66">
        <f t="shared" si="3"/>
        <v>14</v>
      </c>
      <c r="L26" s="65">
        <f>VLOOKUP($A26,'Return Data'!$B$7:$R$2843,9,0)</f>
        <v>5.056</v>
      </c>
      <c r="M26" s="66">
        <f t="shared" si="4"/>
        <v>10</v>
      </c>
      <c r="N26" s="65">
        <f>VLOOKUP($A26,'Return Data'!$B$7:$R$2843,10,0)</f>
        <v>5.7432999999999996</v>
      </c>
      <c r="O26" s="66">
        <f t="shared" si="5"/>
        <v>3</v>
      </c>
      <c r="P26" s="65">
        <f>VLOOKUP($A26,'Return Data'!$B$7:$R$2843,11,0)</f>
        <v>4.4905999999999997</v>
      </c>
      <c r="Q26" s="66">
        <f t="shared" si="6"/>
        <v>4</v>
      </c>
      <c r="R26" s="65">
        <f>VLOOKUP($A26,'Return Data'!$B$7:$R$2843,12,0)</f>
        <v>5.1672000000000002</v>
      </c>
      <c r="S26" s="66">
        <f t="shared" si="7"/>
        <v>4</v>
      </c>
      <c r="T26" s="65">
        <f>VLOOKUP($A26,'Return Data'!$B$7:$R$2843,13,0)</f>
        <v>6.7838000000000003</v>
      </c>
      <c r="U26" s="66">
        <f t="shared" si="8"/>
        <v>10</v>
      </c>
      <c r="V26" s="65">
        <f>VLOOKUP($A26,'Return Data'!$B$7:$R$2843,17,0)</f>
        <v>6.3813000000000004</v>
      </c>
      <c r="W26" s="66">
        <f t="shared" si="9"/>
        <v>11</v>
      </c>
      <c r="X26" s="65">
        <f>VLOOKUP($A26,'Return Data'!$B$7:$R$2843,14,0)</f>
        <v>6.9492000000000003</v>
      </c>
      <c r="Y26" s="66">
        <f t="shared" si="10"/>
        <v>10</v>
      </c>
      <c r="Z26" s="65">
        <f>VLOOKUP($A26,'Return Data'!$B$7:$R$2843,16,0)</f>
        <v>7.9253999999999998</v>
      </c>
      <c r="AA26" s="67">
        <f t="shared" si="11"/>
        <v>5</v>
      </c>
    </row>
    <row r="27" spans="1:27" x14ac:dyDescent="0.3">
      <c r="A27" s="63" t="s">
        <v>1056</v>
      </c>
      <c r="B27" s="64">
        <f>VLOOKUP($A27,'Return Data'!$B$7:$R$2843,3,0)</f>
        <v>44321</v>
      </c>
      <c r="C27" s="65">
        <f>VLOOKUP($A27,'Return Data'!$B$7:$R$2843,4,0)</f>
        <v>23.430599999999998</v>
      </c>
      <c r="D27" s="65">
        <f>VLOOKUP($A27,'Return Data'!$B$7:$R$2843,5,0)</f>
        <v>2.181</v>
      </c>
      <c r="E27" s="66">
        <f t="shared" si="0"/>
        <v>23</v>
      </c>
      <c r="F27" s="65">
        <f>VLOOKUP($A27,'Return Data'!$B$7:$R$2843,6,0)</f>
        <v>4.0837000000000003</v>
      </c>
      <c r="G27" s="66">
        <f t="shared" si="1"/>
        <v>7</v>
      </c>
      <c r="H27" s="65">
        <f>VLOOKUP($A27,'Return Data'!$B$7:$R$2843,7,0)</f>
        <v>5.1458000000000004</v>
      </c>
      <c r="I27" s="66">
        <f t="shared" si="2"/>
        <v>6</v>
      </c>
      <c r="J27" s="65">
        <f>VLOOKUP($A27,'Return Data'!$B$7:$R$2843,8,0)</f>
        <v>5.5374999999999996</v>
      </c>
      <c r="K27" s="66">
        <f t="shared" si="3"/>
        <v>20</v>
      </c>
      <c r="L27" s="65">
        <f>VLOOKUP($A27,'Return Data'!$B$7:$R$2843,9,0)</f>
        <v>3.9540000000000002</v>
      </c>
      <c r="M27" s="66">
        <f t="shared" si="4"/>
        <v>24</v>
      </c>
      <c r="N27" s="65">
        <f>VLOOKUP($A27,'Return Data'!$B$7:$R$2843,10,0)</f>
        <v>4.3818999999999999</v>
      </c>
      <c r="O27" s="66">
        <f t="shared" si="5"/>
        <v>17</v>
      </c>
      <c r="P27" s="65">
        <f>VLOOKUP($A27,'Return Data'!$B$7:$R$2843,11,0)</f>
        <v>3.8664999999999998</v>
      </c>
      <c r="Q27" s="66">
        <f t="shared" si="6"/>
        <v>9</v>
      </c>
      <c r="R27" s="65">
        <f>VLOOKUP($A27,'Return Data'!$B$7:$R$2843,12,0)</f>
        <v>4.4010999999999996</v>
      </c>
      <c r="S27" s="66">
        <f t="shared" si="7"/>
        <v>12</v>
      </c>
      <c r="T27" s="65">
        <f>VLOOKUP($A27,'Return Data'!$B$7:$R$2843,13,0)</f>
        <v>2.6627000000000001</v>
      </c>
      <c r="U27" s="66">
        <f t="shared" si="8"/>
        <v>25</v>
      </c>
      <c r="V27" s="65">
        <f>VLOOKUP($A27,'Return Data'!$B$7:$R$2843,17,0)</f>
        <v>-4.2333999999999996</v>
      </c>
      <c r="W27" s="66">
        <f t="shared" si="9"/>
        <v>24</v>
      </c>
      <c r="X27" s="65">
        <f>VLOOKUP($A27,'Return Data'!$B$7:$R$2843,14,0)</f>
        <v>-0.56230000000000002</v>
      </c>
      <c r="Y27" s="66">
        <f t="shared" si="10"/>
        <v>24</v>
      </c>
      <c r="Z27" s="65">
        <f>VLOOKUP($A27,'Return Data'!$B$7:$R$2843,16,0)</f>
        <v>6.3266999999999998</v>
      </c>
      <c r="AA27" s="67">
        <f t="shared" si="11"/>
        <v>21</v>
      </c>
    </row>
    <row r="28" spans="1:27" x14ac:dyDescent="0.3">
      <c r="A28" s="63" t="s">
        <v>1058</v>
      </c>
      <c r="B28" s="64">
        <f>VLOOKUP($A28,'Return Data'!$B$7:$R$2843,3,0)</f>
        <v>44321</v>
      </c>
      <c r="C28" s="65">
        <f>VLOOKUP($A28,'Return Data'!$B$7:$R$2843,4,0)</f>
        <v>2743.5879</v>
      </c>
      <c r="D28" s="65">
        <f>VLOOKUP($A28,'Return Data'!$B$7:$R$2843,5,0)</f>
        <v>4.2111000000000001</v>
      </c>
      <c r="E28" s="66">
        <f t="shared" si="0"/>
        <v>17</v>
      </c>
      <c r="F28" s="65">
        <f>VLOOKUP($A28,'Return Data'!$B$7:$R$2843,6,0)</f>
        <v>3.9251</v>
      </c>
      <c r="G28" s="66">
        <f t="shared" si="1"/>
        <v>12</v>
      </c>
      <c r="H28" s="65">
        <f>VLOOKUP($A28,'Return Data'!$B$7:$R$2843,7,0)</f>
        <v>4.0631000000000004</v>
      </c>
      <c r="I28" s="66">
        <f t="shared" si="2"/>
        <v>20</v>
      </c>
      <c r="J28" s="65">
        <f>VLOOKUP($A28,'Return Data'!$B$7:$R$2843,8,0)</f>
        <v>5.8875000000000002</v>
      </c>
      <c r="K28" s="66">
        <f t="shared" si="3"/>
        <v>17</v>
      </c>
      <c r="L28" s="65">
        <f>VLOOKUP($A28,'Return Data'!$B$7:$R$2843,9,0)</f>
        <v>4.7869000000000002</v>
      </c>
      <c r="M28" s="66">
        <f t="shared" si="4"/>
        <v>16</v>
      </c>
      <c r="N28" s="65">
        <f>VLOOKUP($A28,'Return Data'!$B$7:$R$2843,10,0)</f>
        <v>4.6173000000000002</v>
      </c>
      <c r="O28" s="66">
        <f t="shared" si="5"/>
        <v>14</v>
      </c>
      <c r="P28" s="65">
        <f>VLOOKUP($A28,'Return Data'!$B$7:$R$2843,11,0)</f>
        <v>3.5305</v>
      </c>
      <c r="Q28" s="66">
        <f t="shared" si="6"/>
        <v>17</v>
      </c>
      <c r="R28" s="65">
        <f>VLOOKUP($A28,'Return Data'!$B$7:$R$2843,12,0)</f>
        <v>3.6993999999999998</v>
      </c>
      <c r="S28" s="66">
        <f t="shared" si="7"/>
        <v>21</v>
      </c>
      <c r="T28" s="65">
        <f>VLOOKUP($A28,'Return Data'!$B$7:$R$2843,13,0)</f>
        <v>10.2666</v>
      </c>
      <c r="U28" s="66">
        <f t="shared" si="8"/>
        <v>4</v>
      </c>
      <c r="V28" s="65">
        <f>VLOOKUP($A28,'Return Data'!$B$7:$R$2843,17,0)</f>
        <v>-3.4352</v>
      </c>
      <c r="W28" s="66">
        <f t="shared" si="9"/>
        <v>23</v>
      </c>
      <c r="X28" s="65">
        <f>VLOOKUP($A28,'Return Data'!$B$7:$R$2843,14,0)</f>
        <v>-0.45240000000000002</v>
      </c>
      <c r="Y28" s="66">
        <f t="shared" si="10"/>
        <v>23</v>
      </c>
      <c r="Z28" s="65">
        <f>VLOOKUP($A28,'Return Data'!$B$7:$R$2843,16,0)</f>
        <v>6.2493999999999996</v>
      </c>
      <c r="AA28" s="67">
        <f t="shared" si="11"/>
        <v>22</v>
      </c>
    </row>
    <row r="29" spans="1:27" x14ac:dyDescent="0.3">
      <c r="A29" s="63" t="s">
        <v>1060</v>
      </c>
      <c r="B29" s="64">
        <f>VLOOKUP($A29,'Return Data'!$B$7:$R$2843,3,0)</f>
        <v>44321</v>
      </c>
      <c r="C29" s="65">
        <f>VLOOKUP($A29,'Return Data'!$B$7:$R$2843,4,0)</f>
        <v>2761.4265</v>
      </c>
      <c r="D29" s="65">
        <f>VLOOKUP($A29,'Return Data'!$B$7:$R$2843,5,0)</f>
        <v>4.4245000000000001</v>
      </c>
      <c r="E29" s="66">
        <f t="shared" si="0"/>
        <v>15</v>
      </c>
      <c r="F29" s="65">
        <f>VLOOKUP($A29,'Return Data'!$B$7:$R$2843,6,0)</f>
        <v>3.7290999999999999</v>
      </c>
      <c r="G29" s="66">
        <f t="shared" si="1"/>
        <v>16</v>
      </c>
      <c r="H29" s="65">
        <f>VLOOKUP($A29,'Return Data'!$B$7:$R$2843,7,0)</f>
        <v>3.5505</v>
      </c>
      <c r="I29" s="66">
        <f t="shared" si="2"/>
        <v>24</v>
      </c>
      <c r="J29" s="65">
        <f>VLOOKUP($A29,'Return Data'!$B$7:$R$2843,8,0)</f>
        <v>4.6970000000000001</v>
      </c>
      <c r="K29" s="66">
        <f t="shared" si="3"/>
        <v>24</v>
      </c>
      <c r="L29" s="65">
        <f>VLOOKUP($A29,'Return Data'!$B$7:$R$2843,9,0)</f>
        <v>4.1308999999999996</v>
      </c>
      <c r="M29" s="66">
        <f t="shared" si="4"/>
        <v>20</v>
      </c>
      <c r="N29" s="65">
        <f>VLOOKUP($A29,'Return Data'!$B$7:$R$2843,10,0)</f>
        <v>3.7305000000000001</v>
      </c>
      <c r="O29" s="66">
        <f t="shared" si="5"/>
        <v>24</v>
      </c>
      <c r="P29" s="65">
        <f>VLOOKUP($A29,'Return Data'!$B$7:$R$2843,11,0)</f>
        <v>3.2589000000000001</v>
      </c>
      <c r="Q29" s="66">
        <f t="shared" si="6"/>
        <v>22</v>
      </c>
      <c r="R29" s="65">
        <f>VLOOKUP($A29,'Return Data'!$B$7:$R$2843,12,0)</f>
        <v>3.6993999999999998</v>
      </c>
      <c r="S29" s="66">
        <f t="shared" si="7"/>
        <v>21</v>
      </c>
      <c r="T29" s="65">
        <f>VLOOKUP($A29,'Return Data'!$B$7:$R$2843,13,0)</f>
        <v>5.4016999999999999</v>
      </c>
      <c r="U29" s="66">
        <f t="shared" si="8"/>
        <v>20</v>
      </c>
      <c r="V29" s="65">
        <f>VLOOKUP($A29,'Return Data'!$B$7:$R$2843,17,0)</f>
        <v>6.6276999999999999</v>
      </c>
      <c r="W29" s="66">
        <f t="shared" si="9"/>
        <v>9</v>
      </c>
      <c r="X29" s="65">
        <f>VLOOKUP($A29,'Return Data'!$B$7:$R$2843,14,0)</f>
        <v>7.0323000000000002</v>
      </c>
      <c r="Y29" s="66">
        <f t="shared" si="10"/>
        <v>9</v>
      </c>
      <c r="Z29" s="65">
        <f>VLOOKUP($A29,'Return Data'!$B$7:$R$2843,16,0)</f>
        <v>7.6459999999999999</v>
      </c>
      <c r="AA29" s="67">
        <f t="shared" si="11"/>
        <v>10</v>
      </c>
    </row>
    <row r="30" spans="1:27" x14ac:dyDescent="0.3">
      <c r="A30" s="63" t="s">
        <v>1063</v>
      </c>
      <c r="B30" s="64">
        <f>VLOOKUP($A30,'Return Data'!$B$7:$R$2843,3,0)</f>
        <v>44321</v>
      </c>
      <c r="C30" s="65">
        <f>VLOOKUP($A30,'Return Data'!$B$7:$R$2843,4,0)</f>
        <v>26.068999999999999</v>
      </c>
      <c r="D30" s="65">
        <f>VLOOKUP($A30,'Return Data'!$B$7:$R$2843,5,0)</f>
        <v>5.0411999999999999</v>
      </c>
      <c r="E30" s="66">
        <f t="shared" si="0"/>
        <v>12</v>
      </c>
      <c r="F30" s="65">
        <f>VLOOKUP($A30,'Return Data'!$B$7:$R$2843,6,0)</f>
        <v>3.1937000000000002</v>
      </c>
      <c r="G30" s="66">
        <f t="shared" si="1"/>
        <v>24</v>
      </c>
      <c r="H30" s="65">
        <f>VLOOKUP($A30,'Return Data'!$B$7:$R$2843,7,0)</f>
        <v>3.6027999999999998</v>
      </c>
      <c r="I30" s="66">
        <f t="shared" si="2"/>
        <v>23</v>
      </c>
      <c r="J30" s="65">
        <f>VLOOKUP($A30,'Return Data'!$B$7:$R$2843,8,0)</f>
        <v>4.9852999999999996</v>
      </c>
      <c r="K30" s="66">
        <f t="shared" si="3"/>
        <v>21</v>
      </c>
      <c r="L30" s="65">
        <f>VLOOKUP($A30,'Return Data'!$B$7:$R$2843,9,0)</f>
        <v>3.9377</v>
      </c>
      <c r="M30" s="66">
        <f t="shared" si="4"/>
        <v>25</v>
      </c>
      <c r="N30" s="65">
        <f>VLOOKUP($A30,'Return Data'!$B$7:$R$2843,10,0)</f>
        <v>3.8363999999999998</v>
      </c>
      <c r="O30" s="66">
        <f t="shared" si="5"/>
        <v>22</v>
      </c>
      <c r="P30" s="65">
        <f>VLOOKUP($A30,'Return Data'!$B$7:$R$2843,11,0)</f>
        <v>3.1352000000000002</v>
      </c>
      <c r="Q30" s="66">
        <f t="shared" si="6"/>
        <v>24</v>
      </c>
      <c r="R30" s="65">
        <f>VLOOKUP($A30,'Return Data'!$B$7:$R$2843,12,0)</f>
        <v>3.4076</v>
      </c>
      <c r="S30" s="66">
        <f t="shared" si="7"/>
        <v>25</v>
      </c>
      <c r="T30" s="65">
        <f>VLOOKUP($A30,'Return Data'!$B$7:$R$2843,13,0)</f>
        <v>5.0838999999999999</v>
      </c>
      <c r="U30" s="66">
        <f t="shared" si="8"/>
        <v>23</v>
      </c>
      <c r="V30" s="65">
        <f>VLOOKUP($A30,'Return Data'!$B$7:$R$2843,17,0)</f>
        <v>0.97260000000000002</v>
      </c>
      <c r="W30" s="66">
        <f t="shared" si="9"/>
        <v>20</v>
      </c>
      <c r="X30" s="65">
        <f>VLOOKUP($A30,'Return Data'!$B$7:$R$2843,14,0)</f>
        <v>3.0628000000000002</v>
      </c>
      <c r="Y30" s="66">
        <f t="shared" si="10"/>
        <v>20</v>
      </c>
      <c r="Z30" s="65">
        <f>VLOOKUP($A30,'Return Data'!$B$7:$R$2843,16,0)</f>
        <v>7.0608000000000004</v>
      </c>
      <c r="AA30" s="67">
        <f t="shared" si="11"/>
        <v>18</v>
      </c>
    </row>
    <row r="31" spans="1:27" x14ac:dyDescent="0.3">
      <c r="A31" s="63" t="s">
        <v>1064</v>
      </c>
      <c r="B31" s="64">
        <f>VLOOKUP($A31,'Return Data'!$B$7:$R$2843,3,0)</f>
        <v>44321</v>
      </c>
      <c r="C31" s="65">
        <f>VLOOKUP($A31,'Return Data'!$B$7:$R$2843,4,0)</f>
        <v>3090.8739999999998</v>
      </c>
      <c r="D31" s="65">
        <f>VLOOKUP($A31,'Return Data'!$B$7:$R$2843,5,0)</f>
        <v>6.4074999999999998</v>
      </c>
      <c r="E31" s="66">
        <f t="shared" si="0"/>
        <v>5</v>
      </c>
      <c r="F31" s="65">
        <f>VLOOKUP($A31,'Return Data'!$B$7:$R$2843,6,0)</f>
        <v>4.2657999999999996</v>
      </c>
      <c r="G31" s="66">
        <f t="shared" si="1"/>
        <v>6</v>
      </c>
      <c r="H31" s="65">
        <f>VLOOKUP($A31,'Return Data'!$B$7:$R$2843,7,0)</f>
        <v>5.1266999999999996</v>
      </c>
      <c r="I31" s="66">
        <f t="shared" si="2"/>
        <v>7</v>
      </c>
      <c r="J31" s="65">
        <f>VLOOKUP($A31,'Return Data'!$B$7:$R$2843,8,0)</f>
        <v>7.0693999999999999</v>
      </c>
      <c r="K31" s="66">
        <f t="shared" si="3"/>
        <v>3</v>
      </c>
      <c r="L31" s="65">
        <f>VLOOKUP($A31,'Return Data'!$B$7:$R$2843,9,0)</f>
        <v>5.6364999999999998</v>
      </c>
      <c r="M31" s="66">
        <f t="shared" si="4"/>
        <v>2</v>
      </c>
      <c r="N31" s="65">
        <f>VLOOKUP($A31,'Return Data'!$B$7:$R$2843,10,0)</f>
        <v>5.0827</v>
      </c>
      <c r="O31" s="66">
        <f t="shared" si="5"/>
        <v>6</v>
      </c>
      <c r="P31" s="65">
        <f>VLOOKUP($A31,'Return Data'!$B$7:$R$2843,11,0)</f>
        <v>3.8125</v>
      </c>
      <c r="Q31" s="66">
        <f t="shared" si="6"/>
        <v>10</v>
      </c>
      <c r="R31" s="65">
        <f>VLOOKUP($A31,'Return Data'!$B$7:$R$2843,12,0)</f>
        <v>4.5163000000000002</v>
      </c>
      <c r="S31" s="66">
        <f t="shared" si="7"/>
        <v>8</v>
      </c>
      <c r="T31" s="65">
        <f>VLOOKUP($A31,'Return Data'!$B$7:$R$2843,13,0)</f>
        <v>6.3520000000000003</v>
      </c>
      <c r="U31" s="66">
        <f t="shared" si="8"/>
        <v>13</v>
      </c>
      <c r="V31" s="65">
        <f>VLOOKUP($A31,'Return Data'!$B$7:$R$2843,17,0)</f>
        <v>4.0823999999999998</v>
      </c>
      <c r="W31" s="66">
        <f t="shared" si="9"/>
        <v>18</v>
      </c>
      <c r="X31" s="65">
        <f>VLOOKUP($A31,'Return Data'!$B$7:$R$2843,14,0)</f>
        <v>5.3154000000000003</v>
      </c>
      <c r="Y31" s="66">
        <f t="shared" si="10"/>
        <v>19</v>
      </c>
      <c r="Z31" s="65">
        <f>VLOOKUP($A31,'Return Data'!$B$7:$R$2843,16,0)</f>
        <v>7.4664000000000001</v>
      </c>
      <c r="AA31" s="67">
        <f t="shared" si="11"/>
        <v>14</v>
      </c>
    </row>
    <row r="32" spans="1:27" x14ac:dyDescent="0.3">
      <c r="A32" s="63" t="s">
        <v>1065</v>
      </c>
      <c r="B32" s="64">
        <f>VLOOKUP($A32,'Return Data'!$B$7:$R$2843,3,0)</f>
        <v>44321</v>
      </c>
      <c r="C32" s="65">
        <f>VLOOKUP($A32,'Return Data'!$B$7:$R$2843,4,0)</f>
        <v>31.121600000000001</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-0.217</v>
      </c>
      <c r="S32" s="66">
        <f t="shared" si="7"/>
        <v>26</v>
      </c>
      <c r="T32" s="65">
        <f>VLOOKUP($A32,'Return Data'!$B$7:$R$2843,13,0)</f>
        <v>-20.602699999999999</v>
      </c>
      <c r="U32" s="66">
        <f t="shared" si="8"/>
        <v>26</v>
      </c>
      <c r="V32" s="65"/>
      <c r="W32" s="66"/>
      <c r="X32" s="65"/>
      <c r="Y32" s="66"/>
      <c r="Z32" s="65">
        <f>VLOOKUP($A32,'Return Data'!$B$7:$R$2843,16,0)</f>
        <v>-18.851900000000001</v>
      </c>
      <c r="AA32" s="67">
        <f t="shared" si="11"/>
        <v>26</v>
      </c>
    </row>
    <row r="33" spans="1:27" x14ac:dyDescent="0.3">
      <c r="A33" s="63" t="s">
        <v>1069</v>
      </c>
      <c r="B33" s="64">
        <f>VLOOKUP($A33,'Return Data'!$B$7:$R$2843,3,0)</f>
        <v>44321</v>
      </c>
      <c r="C33" s="65">
        <f>VLOOKUP($A33,'Return Data'!$B$7:$R$2843,4,0)</f>
        <v>2628.2757999999999</v>
      </c>
      <c r="D33" s="65">
        <f>VLOOKUP($A33,'Return Data'!$B$7:$R$2843,5,0)</f>
        <v>5.3418999999999999</v>
      </c>
      <c r="E33" s="66">
        <f t="shared" si="0"/>
        <v>8</v>
      </c>
      <c r="F33" s="65">
        <f>VLOOKUP($A33,'Return Data'!$B$7:$R$2843,6,0)</f>
        <v>4.4036</v>
      </c>
      <c r="G33" s="66">
        <f t="shared" si="1"/>
        <v>5</v>
      </c>
      <c r="H33" s="65">
        <f>VLOOKUP($A33,'Return Data'!$B$7:$R$2843,7,0)</f>
        <v>4.7847999999999997</v>
      </c>
      <c r="I33" s="66">
        <f t="shared" si="2"/>
        <v>10</v>
      </c>
      <c r="J33" s="65">
        <f>VLOOKUP($A33,'Return Data'!$B$7:$R$2843,8,0)</f>
        <v>6.1360000000000001</v>
      </c>
      <c r="K33" s="66">
        <f t="shared" si="3"/>
        <v>10</v>
      </c>
      <c r="L33" s="65">
        <f>VLOOKUP($A33,'Return Data'!$B$7:$R$2843,9,0)</f>
        <v>4.9318999999999997</v>
      </c>
      <c r="M33" s="66">
        <f t="shared" si="4"/>
        <v>12</v>
      </c>
      <c r="N33" s="65">
        <f>VLOOKUP($A33,'Return Data'!$B$7:$R$2843,10,0)</f>
        <v>4.9283999999999999</v>
      </c>
      <c r="O33" s="66">
        <f t="shared" si="5"/>
        <v>12</v>
      </c>
      <c r="P33" s="65">
        <f>VLOOKUP($A33,'Return Data'!$B$7:$R$2843,11,0)</f>
        <v>3.8035000000000001</v>
      </c>
      <c r="Q33" s="66">
        <f t="shared" si="6"/>
        <v>11</v>
      </c>
      <c r="R33" s="65">
        <f>VLOOKUP($A33,'Return Data'!$B$7:$R$2843,12,0)</f>
        <v>4.2554999999999996</v>
      </c>
      <c r="S33" s="66">
        <f t="shared" si="7"/>
        <v>13</v>
      </c>
      <c r="T33" s="65">
        <f>VLOOKUP($A33,'Return Data'!$B$7:$R$2843,13,0)</f>
        <v>6.1566999999999998</v>
      </c>
      <c r="U33" s="66">
        <f t="shared" si="8"/>
        <v>15</v>
      </c>
      <c r="V33" s="65">
        <f>VLOOKUP($A33,'Return Data'!$B$7:$R$2843,17,0)</f>
        <v>0.74950000000000006</v>
      </c>
      <c r="W33" s="66">
        <f>RANK(V33,V$8:V$33,0)</f>
        <v>21</v>
      </c>
      <c r="X33" s="65">
        <f>VLOOKUP($A33,'Return Data'!$B$7:$R$2843,14,0)</f>
        <v>2.9980000000000002</v>
      </c>
      <c r="Y33" s="66">
        <f>RANK(X33,X$8:X$33,0)</f>
        <v>21</v>
      </c>
      <c r="Z33" s="65">
        <f>VLOOKUP($A33,'Return Data'!$B$7:$R$2843,16,0)</f>
        <v>7.1230000000000002</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5.9893115384615392</v>
      </c>
      <c r="E35" s="74"/>
      <c r="F35" s="75">
        <f>AVERAGE(F8:F33)</f>
        <v>4.3986076923076922</v>
      </c>
      <c r="G35" s="74"/>
      <c r="H35" s="75">
        <f>AVERAGE(H8:H33)</f>
        <v>5.4031653846153826</v>
      </c>
      <c r="I35" s="74"/>
      <c r="J35" s="75">
        <f>AVERAGE(J8:J33)</f>
        <v>6.2114499999999992</v>
      </c>
      <c r="K35" s="74"/>
      <c r="L35" s="75">
        <f>AVERAGE(L8:L33)</f>
        <v>5.0939115384615388</v>
      </c>
      <c r="M35" s="74"/>
      <c r="N35" s="75">
        <f>AVERAGE(N8:N33)</f>
        <v>4.8247499999999999</v>
      </c>
      <c r="O35" s="74"/>
      <c r="P35" s="75">
        <f>AVERAGE(P8:P33)</f>
        <v>4.2512153846153842</v>
      </c>
      <c r="Q35" s="74"/>
      <c r="R35" s="75">
        <f>AVERAGE(R8:R33)</f>
        <v>4.6462538461538454</v>
      </c>
      <c r="S35" s="74"/>
      <c r="T35" s="75">
        <f>AVERAGE(T8:T33)</f>
        <v>7.0527500000000014</v>
      </c>
      <c r="U35" s="74"/>
      <c r="V35" s="75">
        <f>AVERAGE(V8:V33)</f>
        <v>3.8576000000000006</v>
      </c>
      <c r="W35" s="74"/>
      <c r="X35" s="75">
        <f>AVERAGE(X8:X33)</f>
        <v>5.0329519999999999</v>
      </c>
      <c r="Y35" s="74"/>
      <c r="Z35" s="75">
        <f>AVERAGE(Z8:Z33)</f>
        <v>6.0111269230769215</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-0.217</v>
      </c>
      <c r="S36" s="74"/>
      <c r="T36" s="75">
        <f>MIN(T8:T33)</f>
        <v>-20.602699999999999</v>
      </c>
      <c r="U36" s="74"/>
      <c r="V36" s="75">
        <f>MIN(V8:V33)</f>
        <v>-15.162599999999999</v>
      </c>
      <c r="W36" s="74"/>
      <c r="X36" s="75">
        <f>MIN(X8:X33)</f>
        <v>-8.5501000000000005</v>
      </c>
      <c r="Y36" s="74"/>
      <c r="Z36" s="75">
        <f>MIN(Z8:Z33)</f>
        <v>-18.851900000000001</v>
      </c>
      <c r="AA36" s="76"/>
    </row>
    <row r="37" spans="1:27" ht="15" thickBot="1" x14ac:dyDescent="0.35">
      <c r="A37" s="77" t="s">
        <v>29</v>
      </c>
      <c r="B37" s="78"/>
      <c r="C37" s="78"/>
      <c r="D37" s="79">
        <f>MAX(D8:D33)</f>
        <v>39.3504</v>
      </c>
      <c r="E37" s="78"/>
      <c r="F37" s="79">
        <f>MAX(F8:F33)</f>
        <v>16.192399999999999</v>
      </c>
      <c r="G37" s="78"/>
      <c r="H37" s="79">
        <f>MAX(H8:H33)</f>
        <v>24.588999999999999</v>
      </c>
      <c r="I37" s="78"/>
      <c r="J37" s="79">
        <f>MAX(J8:J33)</f>
        <v>19.866499999999998</v>
      </c>
      <c r="K37" s="78"/>
      <c r="L37" s="79">
        <f>MAX(L8:L33)</f>
        <v>17.9177</v>
      </c>
      <c r="M37" s="78"/>
      <c r="N37" s="79">
        <f>MAX(N8:N33)</f>
        <v>13.6143</v>
      </c>
      <c r="O37" s="78"/>
      <c r="P37" s="79">
        <f>MAX(P8:P33)</f>
        <v>15.2607</v>
      </c>
      <c r="Q37" s="78"/>
      <c r="R37" s="79">
        <f>MAX(R8:R33)</f>
        <v>14.6274</v>
      </c>
      <c r="S37" s="78"/>
      <c r="T37" s="79">
        <f>MAX(T8:T33)</f>
        <v>27.549800000000001</v>
      </c>
      <c r="U37" s="78"/>
      <c r="V37" s="79">
        <f>MAX(V8:V33)</f>
        <v>7.6928999999999998</v>
      </c>
      <c r="W37" s="78"/>
      <c r="X37" s="79">
        <f>MAX(X8:X33)</f>
        <v>7.7393000000000001</v>
      </c>
      <c r="Y37" s="78"/>
      <c r="Z37" s="79">
        <f>MAX(Z8:Z33)</f>
        <v>8.2820999999999998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44321</v>
      </c>
      <c r="C8" s="65">
        <f>VLOOKUP($A8,'Return Data'!$B$7:$R$2843,4,0)</f>
        <v>428.8689</v>
      </c>
      <c r="D8" s="65">
        <f>VLOOKUP($A8,'Return Data'!$B$7:$R$2843,5,0)</f>
        <v>4.1707000000000001</v>
      </c>
      <c r="E8" s="66">
        <f>RANK(D8,D$8:D$34,0)</f>
        <v>11</v>
      </c>
      <c r="F8" s="65">
        <f>VLOOKUP($A8,'Return Data'!$B$7:$R$2843,6,0)</f>
        <v>3.5165999999999999</v>
      </c>
      <c r="G8" s="66">
        <f>RANK(F8,F$8:F$34,0)</f>
        <v>15</v>
      </c>
      <c r="H8" s="65">
        <f>VLOOKUP($A8,'Return Data'!$B$7:$R$2843,7,0)</f>
        <v>4.0738000000000003</v>
      </c>
      <c r="I8" s="66">
        <f>RANK(H8,H$8:H$34,0)</f>
        <v>13</v>
      </c>
      <c r="J8" s="65">
        <f>VLOOKUP($A8,'Return Data'!$B$7:$R$2843,8,0)</f>
        <v>5.6967999999999996</v>
      </c>
      <c r="K8" s="66">
        <f>RANK(J8,J$8:J$34,0)</f>
        <v>3</v>
      </c>
      <c r="L8" s="65">
        <f>VLOOKUP($A8,'Return Data'!$B$7:$R$2843,9,0)</f>
        <v>4.9775</v>
      </c>
      <c r="M8" s="66">
        <f>RANK(L8,L$8:L$34,0)</f>
        <v>4</v>
      </c>
      <c r="N8" s="65">
        <f>VLOOKUP($A8,'Return Data'!$B$7:$R$2843,10,0)</f>
        <v>5.0930999999999997</v>
      </c>
      <c r="O8" s="66">
        <f>RANK(N8,N$8:N$34,0)</f>
        <v>5</v>
      </c>
      <c r="P8" s="65">
        <f>VLOOKUP($A8,'Return Data'!$B$7:$R$2843,11,0)</f>
        <v>4.2057000000000002</v>
      </c>
      <c r="Q8" s="66">
        <f>RANK(P8,P$8:P$34,0)</f>
        <v>7</v>
      </c>
      <c r="R8" s="65">
        <f>VLOOKUP($A8,'Return Data'!$B$7:$R$2843,12,0)</f>
        <v>4.7911999999999999</v>
      </c>
      <c r="S8" s="66">
        <f>RANK(R8,R$8:R$34,0)</f>
        <v>5</v>
      </c>
      <c r="T8" s="65">
        <f>VLOOKUP($A8,'Return Data'!$B$7:$R$2843,13,0)</f>
        <v>6.5157999999999996</v>
      </c>
      <c r="U8" s="66">
        <f>RANK(T8,T$8:T$34,0)</f>
        <v>3</v>
      </c>
      <c r="V8" s="65">
        <f>VLOOKUP($A8,'Return Data'!$B$7:$R$2843,17,0)</f>
        <v>7.0715000000000003</v>
      </c>
      <c r="W8" s="66">
        <f>RANK(V8,V$8:V$34,0)</f>
        <v>3</v>
      </c>
      <c r="X8" s="65">
        <f>VLOOKUP($A8,'Return Data'!$B$7:$R$2843,14,0)</f>
        <v>7.4919000000000002</v>
      </c>
      <c r="Y8" s="66">
        <f>RANK(X8,X$8:X$34,0)</f>
        <v>4</v>
      </c>
      <c r="Z8" s="65">
        <f>VLOOKUP($A8,'Return Data'!$B$7:$R$2843,16,0)</f>
        <v>8.3777000000000008</v>
      </c>
      <c r="AA8" s="67">
        <f>RANK(Z8,Z$8:Z$34,0)</f>
        <v>4</v>
      </c>
    </row>
    <row r="9" spans="1:27" x14ac:dyDescent="0.3">
      <c r="A9" s="63" t="s">
        <v>1500</v>
      </c>
      <c r="B9" s="64">
        <f>VLOOKUP($A9,'Return Data'!$B$7:$R$2843,3,0)</f>
        <v>44321</v>
      </c>
      <c r="C9" s="65">
        <f>VLOOKUP($A9,'Return Data'!$B$7:$R$2843,4,0)</f>
        <v>12.0169</v>
      </c>
      <c r="D9" s="65">
        <f>VLOOKUP($A9,'Return Data'!$B$7:$R$2843,5,0)</f>
        <v>2.7339000000000002</v>
      </c>
      <c r="E9" s="66">
        <f>RANK(D9,D$8:D$34,0)</f>
        <v>25</v>
      </c>
      <c r="F9" s="65">
        <f>VLOOKUP($A9,'Return Data'!$B$7:$R$2843,6,0)</f>
        <v>3.7683</v>
      </c>
      <c r="G9" s="66">
        <f>RANK(F9,F$8:F$34,0)</f>
        <v>9</v>
      </c>
      <c r="H9" s="65">
        <f>VLOOKUP($A9,'Return Data'!$B$7:$R$2843,7,0)</f>
        <v>4.6470000000000002</v>
      </c>
      <c r="I9" s="66">
        <f>RANK(H9,H$8:H$34,0)</f>
        <v>4</v>
      </c>
      <c r="J9" s="65">
        <f>VLOOKUP($A9,'Return Data'!$B$7:$R$2843,8,0)</f>
        <v>4.8491999999999997</v>
      </c>
      <c r="K9" s="66">
        <f>RANK(J9,J$8:J$34,0)</f>
        <v>8</v>
      </c>
      <c r="L9" s="65">
        <f>VLOOKUP($A9,'Return Data'!$B$7:$R$2843,9,0)</f>
        <v>4.5629999999999997</v>
      </c>
      <c r="M9" s="66">
        <f>RANK(L9,L$8:L$34,0)</f>
        <v>7</v>
      </c>
      <c r="N9" s="65">
        <f>VLOOKUP($A9,'Return Data'!$B$7:$R$2843,10,0)</f>
        <v>4.7434000000000003</v>
      </c>
      <c r="O9" s="66">
        <f>RANK(N9,N$8:N$34,0)</f>
        <v>7</v>
      </c>
      <c r="P9" s="65">
        <f>VLOOKUP($A9,'Return Data'!$B$7:$R$2843,11,0)</f>
        <v>4.2354000000000003</v>
      </c>
      <c r="Q9" s="66">
        <f>RANK(P9,P$8:P$34,0)</f>
        <v>6</v>
      </c>
      <c r="R9" s="65">
        <f>VLOOKUP($A9,'Return Data'!$B$7:$R$2843,12,0)</f>
        <v>4.6954000000000002</v>
      </c>
      <c r="S9" s="66">
        <f>RANK(R9,R$8:R$34,0)</f>
        <v>6</v>
      </c>
      <c r="T9" s="65">
        <f>VLOOKUP($A9,'Return Data'!$B$7:$R$2843,13,0)</f>
        <v>5.5938999999999997</v>
      </c>
      <c r="U9" s="66">
        <f>RANK(T9,T$8:T$34,0)</f>
        <v>6</v>
      </c>
      <c r="V9" s="65">
        <f>VLOOKUP($A9,'Return Data'!$B$7:$R$2843,17,0)</f>
        <v>6.6280999999999999</v>
      </c>
      <c r="W9" s="66">
        <f>RANK(V9,V$8:V$34,0)</f>
        <v>6</v>
      </c>
      <c r="X9" s="65"/>
      <c r="Y9" s="66"/>
      <c r="Z9" s="65">
        <f>VLOOKUP($A9,'Return Data'!$B$7:$R$2843,16,0)</f>
        <v>7.1734</v>
      </c>
      <c r="AA9" s="67">
        <f>RANK(Z9,Z$8:Z$34,0)</f>
        <v>16</v>
      </c>
    </row>
    <row r="10" spans="1:27" x14ac:dyDescent="0.3">
      <c r="A10" s="63" t="s">
        <v>1503</v>
      </c>
      <c r="B10" s="64">
        <f>VLOOKUP($A10,'Return Data'!$B$7:$R$2843,3,0)</f>
        <v>44321</v>
      </c>
      <c r="C10" s="65">
        <f>VLOOKUP($A10,'Return Data'!$B$7:$R$2843,4,0)</f>
        <v>1207.2908</v>
      </c>
      <c r="D10" s="65">
        <f>VLOOKUP($A10,'Return Data'!$B$7:$R$2843,5,0)</f>
        <v>3.7039</v>
      </c>
      <c r="E10" s="66">
        <f>RANK(D10,D$8:D$34,0)</f>
        <v>16</v>
      </c>
      <c r="F10" s="65">
        <f>VLOOKUP($A10,'Return Data'!$B$7:$R$2843,6,0)</f>
        <v>4.0491999999999999</v>
      </c>
      <c r="G10" s="66">
        <f>RANK(F10,F$8:F$34,0)</f>
        <v>6</v>
      </c>
      <c r="H10" s="65">
        <f>VLOOKUP($A10,'Return Data'!$B$7:$R$2843,7,0)</f>
        <v>4.5548999999999999</v>
      </c>
      <c r="I10" s="66">
        <f>RANK(H10,H$8:H$34,0)</f>
        <v>5</v>
      </c>
      <c r="J10" s="65">
        <f>VLOOKUP($A10,'Return Data'!$B$7:$R$2843,8,0)</f>
        <v>5.2788000000000004</v>
      </c>
      <c r="K10" s="66">
        <f>RANK(J10,J$8:J$34,0)</f>
        <v>5</v>
      </c>
      <c r="L10" s="65">
        <f>VLOOKUP($A10,'Return Data'!$B$7:$R$2843,9,0)</f>
        <v>4.7390999999999996</v>
      </c>
      <c r="M10" s="66">
        <f>RANK(L10,L$8:L$34,0)</f>
        <v>5</v>
      </c>
      <c r="N10" s="65">
        <f>VLOOKUP($A10,'Return Data'!$B$7:$R$2843,10,0)</f>
        <v>4.6487999999999996</v>
      </c>
      <c r="O10" s="66">
        <f>RANK(N10,N$8:N$34,0)</f>
        <v>8</v>
      </c>
      <c r="P10" s="65">
        <f>VLOOKUP($A10,'Return Data'!$B$7:$R$2843,11,0)</f>
        <v>3.8094000000000001</v>
      </c>
      <c r="Q10" s="66">
        <f>RANK(P10,P$8:P$34,0)</f>
        <v>11</v>
      </c>
      <c r="R10" s="65">
        <f>VLOOKUP($A10,'Return Data'!$B$7:$R$2843,12,0)</f>
        <v>3.9592000000000001</v>
      </c>
      <c r="S10" s="66">
        <f>RANK(R10,R$8:R$34,0)</f>
        <v>14</v>
      </c>
      <c r="T10" s="65">
        <f>VLOOKUP($A10,'Return Data'!$B$7:$R$2843,13,0)</f>
        <v>4.4941000000000004</v>
      </c>
      <c r="U10" s="66">
        <f>RANK(T10,T$8:T$34,0)</f>
        <v>20</v>
      </c>
      <c r="V10" s="65">
        <f>VLOOKUP($A10,'Return Data'!$B$7:$R$2843,17,0)</f>
        <v>5.8560999999999996</v>
      </c>
      <c r="W10" s="66">
        <f>RANK(V10,V$8:V$34,0)</f>
        <v>14</v>
      </c>
      <c r="X10" s="65"/>
      <c r="Y10" s="66"/>
      <c r="Z10" s="65">
        <f>VLOOKUP($A10,'Return Data'!$B$7:$R$2843,16,0)</f>
        <v>6.6433999999999997</v>
      </c>
      <c r="AA10" s="67">
        <f>RANK(Z10,Z$8:Z$34,0)</f>
        <v>20</v>
      </c>
    </row>
    <row r="11" spans="1:27" x14ac:dyDescent="0.3">
      <c r="A11" s="63" t="s">
        <v>1504</v>
      </c>
      <c r="B11" s="64">
        <f>VLOOKUP($A11,'Return Data'!$B$7:$R$2843,3,0)</f>
        <v>44321</v>
      </c>
      <c r="C11" s="65">
        <f>VLOOKUP($A11,'Return Data'!$B$7:$R$2843,4,0)</f>
        <v>2578.8618999999999</v>
      </c>
      <c r="D11" s="65">
        <f>VLOOKUP($A11,'Return Data'!$B$7:$R$2843,5,0)</f>
        <v>3.3673999999999999</v>
      </c>
      <c r="E11" s="66">
        <f>RANK(D11,D$8:D$34,0)</f>
        <v>19</v>
      </c>
      <c r="F11" s="65">
        <f>VLOOKUP($A11,'Return Data'!$B$7:$R$2843,6,0)</f>
        <v>3.3086000000000002</v>
      </c>
      <c r="G11" s="66">
        <f>RANK(F11,F$8:F$34,0)</f>
        <v>18</v>
      </c>
      <c r="H11" s="65">
        <f>VLOOKUP($A11,'Return Data'!$B$7:$R$2843,7,0)</f>
        <v>3.9447000000000001</v>
      </c>
      <c r="I11" s="66">
        <f>RANK(H11,H$8:H$34,0)</f>
        <v>15</v>
      </c>
      <c r="J11" s="65">
        <f>VLOOKUP($A11,'Return Data'!$B$7:$R$2843,8,0)</f>
        <v>4.5434999999999999</v>
      </c>
      <c r="K11" s="66">
        <f>RANK(J11,J$8:J$34,0)</f>
        <v>13</v>
      </c>
      <c r="L11" s="65">
        <f>VLOOKUP($A11,'Return Data'!$B$7:$R$2843,9,0)</f>
        <v>3.8169</v>
      </c>
      <c r="M11" s="66">
        <f>RANK(L11,L$8:L$34,0)</f>
        <v>21</v>
      </c>
      <c r="N11" s="65">
        <f>VLOOKUP($A11,'Return Data'!$B$7:$R$2843,10,0)</f>
        <v>3.9453999999999998</v>
      </c>
      <c r="O11" s="66">
        <f>RANK(N11,N$8:N$34,0)</f>
        <v>22</v>
      </c>
      <c r="P11" s="65">
        <f>VLOOKUP($A11,'Return Data'!$B$7:$R$2843,11,0)</f>
        <v>3.3216999999999999</v>
      </c>
      <c r="Q11" s="66">
        <f>RANK(P11,P$8:P$34,0)</f>
        <v>24</v>
      </c>
      <c r="R11" s="65">
        <f>VLOOKUP($A11,'Return Data'!$B$7:$R$2843,12,0)</f>
        <v>3.6013000000000002</v>
      </c>
      <c r="S11" s="66">
        <f>RANK(R11,R$8:R$34,0)</f>
        <v>23</v>
      </c>
      <c r="T11" s="65">
        <f>VLOOKUP($A11,'Return Data'!$B$7:$R$2843,13,0)</f>
        <v>4.3968999999999996</v>
      </c>
      <c r="U11" s="66">
        <f>RANK(T11,T$8:T$34,0)</f>
        <v>21</v>
      </c>
      <c r="V11" s="65">
        <f>VLOOKUP($A11,'Return Data'!$B$7:$R$2843,17,0)</f>
        <v>5.7004999999999999</v>
      </c>
      <c r="W11" s="66">
        <f>RANK(V11,V$8:V$34,0)</f>
        <v>16</v>
      </c>
      <c r="X11" s="65">
        <f>VLOOKUP($A11,'Return Data'!$B$7:$R$2843,14,0)</f>
        <v>6.4244000000000003</v>
      </c>
      <c r="Y11" s="66">
        <f>RANK(X11,X$8:X$34,0)</f>
        <v>10</v>
      </c>
      <c r="Z11" s="65">
        <f>VLOOKUP($A11,'Return Data'!$B$7:$R$2843,16,0)</f>
        <v>8.0747</v>
      </c>
      <c r="AA11" s="67">
        <f>RANK(Z11,Z$8:Z$34,0)</f>
        <v>5</v>
      </c>
    </row>
    <row r="12" spans="1:27" x14ac:dyDescent="0.3">
      <c r="A12" s="63" t="s">
        <v>1506</v>
      </c>
      <c r="B12" s="64">
        <f>VLOOKUP($A12,'Return Data'!$B$7:$R$2843,3,0)</f>
        <v>44321</v>
      </c>
      <c r="C12" s="65">
        <f>VLOOKUP($A12,'Return Data'!$B$7:$R$2843,4,0)</f>
        <v>3176.2837</v>
      </c>
      <c r="D12" s="65">
        <f>VLOOKUP($A12,'Return Data'!$B$7:$R$2843,5,0)</f>
        <v>4.4074999999999998</v>
      </c>
      <c r="E12" s="66">
        <f>RANK(D12,D$8:D$34,0)</f>
        <v>9</v>
      </c>
      <c r="F12" s="65">
        <f>VLOOKUP($A12,'Return Data'!$B$7:$R$2843,6,0)</f>
        <v>3.1448999999999998</v>
      </c>
      <c r="G12" s="66">
        <f>RANK(F12,F$8:F$34,0)</f>
        <v>22</v>
      </c>
      <c r="H12" s="65">
        <f>VLOOKUP($A12,'Return Data'!$B$7:$R$2843,7,0)</f>
        <v>3.3864000000000001</v>
      </c>
      <c r="I12" s="66">
        <f>RANK(H12,H$8:H$34,0)</f>
        <v>23</v>
      </c>
      <c r="J12" s="65">
        <f>VLOOKUP($A12,'Return Data'!$B$7:$R$2843,8,0)</f>
        <v>4.0198</v>
      </c>
      <c r="K12" s="66">
        <f>RANK(J12,J$8:J$34,0)</f>
        <v>22</v>
      </c>
      <c r="L12" s="65">
        <f>VLOOKUP($A12,'Return Data'!$B$7:$R$2843,9,0)</f>
        <v>3.5905</v>
      </c>
      <c r="M12" s="66">
        <f>RANK(L12,L$8:L$34,0)</f>
        <v>24</v>
      </c>
      <c r="N12" s="65">
        <f>VLOOKUP($A12,'Return Data'!$B$7:$R$2843,10,0)</f>
        <v>3.6181999999999999</v>
      </c>
      <c r="O12" s="66">
        <f>RANK(N12,N$8:N$34,0)</f>
        <v>24</v>
      </c>
      <c r="P12" s="65">
        <f>VLOOKUP($A12,'Return Data'!$B$7:$R$2843,11,0)</f>
        <v>3.2008999999999999</v>
      </c>
      <c r="Q12" s="66">
        <f>RANK(P12,P$8:P$34,0)</f>
        <v>25</v>
      </c>
      <c r="R12" s="65">
        <f>VLOOKUP($A12,'Return Data'!$B$7:$R$2843,12,0)</f>
        <v>3.3340999999999998</v>
      </c>
      <c r="S12" s="66">
        <f>RANK(R12,R$8:R$34,0)</f>
        <v>25</v>
      </c>
      <c r="T12" s="65">
        <f>VLOOKUP($A12,'Return Data'!$B$7:$R$2843,13,0)</f>
        <v>4.2647000000000004</v>
      </c>
      <c r="U12" s="66">
        <f>RANK(T12,T$8:T$34,0)</f>
        <v>22</v>
      </c>
      <c r="V12" s="65">
        <f>VLOOKUP($A12,'Return Data'!$B$7:$R$2843,17,0)</f>
        <v>5.4770000000000003</v>
      </c>
      <c r="W12" s="66">
        <f>RANK(V12,V$8:V$34,0)</f>
        <v>17</v>
      </c>
      <c r="X12" s="65">
        <f>VLOOKUP($A12,'Return Data'!$B$7:$R$2843,14,0)</f>
        <v>5.9226000000000001</v>
      </c>
      <c r="Y12" s="66">
        <f>RANK(X12,X$8:X$34,0)</f>
        <v>12</v>
      </c>
      <c r="Z12" s="65">
        <f>VLOOKUP($A12,'Return Data'!$B$7:$R$2843,16,0)</f>
        <v>7.4328000000000003</v>
      </c>
      <c r="AA12" s="67">
        <f>RANK(Z12,Z$8:Z$34,0)</f>
        <v>14</v>
      </c>
    </row>
    <row r="13" spans="1:27" x14ac:dyDescent="0.3">
      <c r="A13" s="63" t="s">
        <v>1508</v>
      </c>
      <c r="B13" s="64">
        <f>VLOOKUP($A13,'Return Data'!$B$7:$R$2843,3,0)</f>
        <v>44321</v>
      </c>
      <c r="C13" s="65">
        <f>VLOOKUP($A13,'Return Data'!$B$7:$R$2843,4,0)</f>
        <v>2864.8218999999999</v>
      </c>
      <c r="D13" s="65">
        <f>VLOOKUP($A13,'Return Data'!$B$7:$R$2843,5,0)</f>
        <v>4.2674000000000003</v>
      </c>
      <c r="E13" s="66">
        <f>RANK(D13,D$8:D$34,0)</f>
        <v>10</v>
      </c>
      <c r="F13" s="65">
        <f>VLOOKUP($A13,'Return Data'!$B$7:$R$2843,6,0)</f>
        <v>3.2664</v>
      </c>
      <c r="G13" s="66">
        <f>RANK(F13,F$8:F$34,0)</f>
        <v>19</v>
      </c>
      <c r="H13" s="65">
        <f>VLOOKUP($A13,'Return Data'!$B$7:$R$2843,7,0)</f>
        <v>3.7694000000000001</v>
      </c>
      <c r="I13" s="66">
        <f>RANK(H13,H$8:H$34,0)</f>
        <v>17</v>
      </c>
      <c r="J13" s="65">
        <f>VLOOKUP($A13,'Return Data'!$B$7:$R$2843,8,0)</f>
        <v>4.2850999999999999</v>
      </c>
      <c r="K13" s="66">
        <f>RANK(J13,J$8:J$34,0)</f>
        <v>17</v>
      </c>
      <c r="L13" s="65">
        <f>VLOOKUP($A13,'Return Data'!$B$7:$R$2843,9,0)</f>
        <v>3.9020999999999999</v>
      </c>
      <c r="M13" s="66">
        <f>RANK(L13,L$8:L$34,0)</f>
        <v>17</v>
      </c>
      <c r="N13" s="65">
        <f>VLOOKUP($A13,'Return Data'!$B$7:$R$2843,10,0)</f>
        <v>4.1649000000000003</v>
      </c>
      <c r="O13" s="66">
        <f>RANK(N13,N$8:N$34,0)</f>
        <v>16</v>
      </c>
      <c r="P13" s="65">
        <f>VLOOKUP($A13,'Return Data'!$B$7:$R$2843,11,0)</f>
        <v>3.6315</v>
      </c>
      <c r="Q13" s="66">
        <f>RANK(P13,P$8:P$34,0)</f>
        <v>18</v>
      </c>
      <c r="R13" s="65">
        <f>VLOOKUP($A13,'Return Data'!$B$7:$R$2843,12,0)</f>
        <v>3.8450000000000002</v>
      </c>
      <c r="S13" s="66">
        <f>RANK(R13,R$8:R$34,0)</f>
        <v>19</v>
      </c>
      <c r="T13" s="65">
        <f>VLOOKUP($A13,'Return Data'!$B$7:$R$2843,13,0)</f>
        <v>4.5236999999999998</v>
      </c>
      <c r="U13" s="66">
        <f>RANK(T13,T$8:T$34,0)</f>
        <v>19</v>
      </c>
      <c r="V13" s="65">
        <f>VLOOKUP($A13,'Return Data'!$B$7:$R$2843,17,0)</f>
        <v>5.9957000000000003</v>
      </c>
      <c r="W13" s="66">
        <f>RANK(V13,V$8:V$34,0)</f>
        <v>13</v>
      </c>
      <c r="X13" s="65">
        <f>VLOOKUP($A13,'Return Data'!$B$7:$R$2843,14,0)</f>
        <v>6.0347999999999997</v>
      </c>
      <c r="Y13" s="66">
        <f>RANK(X13,X$8:X$34,0)</f>
        <v>11</v>
      </c>
      <c r="Z13" s="65">
        <f>VLOOKUP($A13,'Return Data'!$B$7:$R$2843,16,0)</f>
        <v>7.5627000000000004</v>
      </c>
      <c r="AA13" s="67">
        <f>RANK(Z13,Z$8:Z$34,0)</f>
        <v>12</v>
      </c>
    </row>
    <row r="14" spans="1:27" x14ac:dyDescent="0.3">
      <c r="A14" s="63" t="s">
        <v>1513</v>
      </c>
      <c r="B14" s="64">
        <f>VLOOKUP($A14,'Return Data'!$B$7:$R$2843,3,0)</f>
        <v>44321</v>
      </c>
      <c r="C14" s="65">
        <f>VLOOKUP($A14,'Return Data'!$B$7:$R$2843,4,0)</f>
        <v>30.303599999999999</v>
      </c>
      <c r="D14" s="65">
        <f>VLOOKUP($A14,'Return Data'!$B$7:$R$2843,5,0)</f>
        <v>8.4332999999999991</v>
      </c>
      <c r="E14" s="66">
        <f>RANK(D14,D$8:D$34,0)</f>
        <v>2</v>
      </c>
      <c r="F14" s="65">
        <f>VLOOKUP($A14,'Return Data'!$B$7:$R$2843,6,0)</f>
        <v>11.678000000000001</v>
      </c>
      <c r="G14" s="66">
        <f>RANK(F14,F$8:F$34,0)</f>
        <v>1</v>
      </c>
      <c r="H14" s="65">
        <f>VLOOKUP($A14,'Return Data'!$B$7:$R$2843,7,0)</f>
        <v>10.7074</v>
      </c>
      <c r="I14" s="66">
        <f>RANK(H14,H$8:H$34,0)</f>
        <v>1</v>
      </c>
      <c r="J14" s="65">
        <f>VLOOKUP($A14,'Return Data'!$B$7:$R$2843,8,0)</f>
        <v>16.744299999999999</v>
      </c>
      <c r="K14" s="66">
        <f>RANK(J14,J$8:J$34,0)</f>
        <v>1</v>
      </c>
      <c r="L14" s="65">
        <f>VLOOKUP($A14,'Return Data'!$B$7:$R$2843,9,0)</f>
        <v>14.6152</v>
      </c>
      <c r="M14" s="66">
        <f>RANK(L14,L$8:L$34,0)</f>
        <v>1</v>
      </c>
      <c r="N14" s="65">
        <f>VLOOKUP($A14,'Return Data'!$B$7:$R$2843,10,0)</f>
        <v>10.4916</v>
      </c>
      <c r="O14" s="66">
        <f>RANK(N14,N$8:N$34,0)</f>
        <v>1</v>
      </c>
      <c r="P14" s="65">
        <f>VLOOKUP($A14,'Return Data'!$B$7:$R$2843,11,0)</f>
        <v>8.3096999999999994</v>
      </c>
      <c r="Q14" s="66">
        <f>RANK(P14,P$8:P$34,0)</f>
        <v>1</v>
      </c>
      <c r="R14" s="65">
        <f>VLOOKUP($A14,'Return Data'!$B$7:$R$2843,12,0)</f>
        <v>8.4530999999999992</v>
      </c>
      <c r="S14" s="66">
        <f>RANK(R14,R$8:R$34,0)</f>
        <v>1</v>
      </c>
      <c r="T14" s="65">
        <f>VLOOKUP($A14,'Return Data'!$B$7:$R$2843,13,0)</f>
        <v>9.4260999999999999</v>
      </c>
      <c r="U14" s="66">
        <f>RANK(T14,T$8:T$34,0)</f>
        <v>1</v>
      </c>
      <c r="V14" s="65">
        <f>VLOOKUP($A14,'Return Data'!$B$7:$R$2843,17,0)</f>
        <v>6.7716000000000003</v>
      </c>
      <c r="W14" s="66">
        <f>RANK(V14,V$8:V$34,0)</f>
        <v>4</v>
      </c>
      <c r="X14" s="65">
        <f>VLOOKUP($A14,'Return Data'!$B$7:$R$2843,14,0)</f>
        <v>7.6482999999999999</v>
      </c>
      <c r="Y14" s="66">
        <f>RANK(X14,X$8:X$34,0)</f>
        <v>3</v>
      </c>
      <c r="Z14" s="65">
        <f>VLOOKUP($A14,'Return Data'!$B$7:$R$2843,16,0)</f>
        <v>8.8292000000000002</v>
      </c>
      <c r="AA14" s="67">
        <f>RANK(Z14,Z$8:Z$34,0)</f>
        <v>2</v>
      </c>
    </row>
    <row r="15" spans="1:27" x14ac:dyDescent="0.3">
      <c r="A15" s="63" t="s">
        <v>1514</v>
      </c>
      <c r="B15" s="64">
        <f>VLOOKUP($A15,'Return Data'!$B$7:$R$2843,3,0)</f>
        <v>44321</v>
      </c>
      <c r="C15" s="65">
        <f>VLOOKUP($A15,'Return Data'!$B$7:$R$2843,4,0)</f>
        <v>11.991899999999999</v>
      </c>
      <c r="D15" s="65">
        <f>VLOOKUP($A15,'Return Data'!$B$7:$R$2843,5,0)</f>
        <v>3.9573</v>
      </c>
      <c r="E15" s="66">
        <f>RANK(D15,D$8:D$34,0)</f>
        <v>13</v>
      </c>
      <c r="F15" s="65">
        <f>VLOOKUP($A15,'Return Data'!$B$7:$R$2843,6,0)</f>
        <v>3.9590000000000001</v>
      </c>
      <c r="G15" s="66">
        <f>RANK(F15,F$8:F$34,0)</f>
        <v>7</v>
      </c>
      <c r="H15" s="65">
        <f>VLOOKUP($A15,'Return Data'!$B$7:$R$2843,7,0)</f>
        <v>4.2210999999999999</v>
      </c>
      <c r="I15" s="66">
        <f>RANK(H15,H$8:H$34,0)</f>
        <v>10</v>
      </c>
      <c r="J15" s="65">
        <f>VLOOKUP($A15,'Return Data'!$B$7:$R$2843,8,0)</f>
        <v>5.4095000000000004</v>
      </c>
      <c r="K15" s="66">
        <f>RANK(J15,J$8:J$34,0)</f>
        <v>4</v>
      </c>
      <c r="L15" s="65">
        <f>VLOOKUP($A15,'Return Data'!$B$7:$R$2843,9,0)</f>
        <v>4.6951999999999998</v>
      </c>
      <c r="M15" s="66">
        <f>RANK(L15,L$8:L$34,0)</f>
        <v>6</v>
      </c>
      <c r="N15" s="65">
        <f>VLOOKUP($A15,'Return Data'!$B$7:$R$2843,10,0)</f>
        <v>4.7884000000000002</v>
      </c>
      <c r="O15" s="66">
        <f>RANK(N15,N$8:N$34,0)</f>
        <v>6</v>
      </c>
      <c r="P15" s="65">
        <f>VLOOKUP($A15,'Return Data'!$B$7:$R$2843,11,0)</f>
        <v>4.0552999999999999</v>
      </c>
      <c r="Q15" s="66">
        <f>RANK(P15,P$8:P$34,0)</f>
        <v>9</v>
      </c>
      <c r="R15" s="65">
        <f>VLOOKUP($A15,'Return Data'!$B$7:$R$2843,12,0)</f>
        <v>4.4705000000000004</v>
      </c>
      <c r="S15" s="66">
        <f>RANK(R15,R$8:R$34,0)</f>
        <v>9</v>
      </c>
      <c r="T15" s="65">
        <f>VLOOKUP($A15,'Return Data'!$B$7:$R$2843,13,0)</f>
        <v>5.8186999999999998</v>
      </c>
      <c r="U15" s="66">
        <f>RANK(T15,T$8:T$34,0)</f>
        <v>5</v>
      </c>
      <c r="V15" s="65">
        <f>VLOOKUP($A15,'Return Data'!$B$7:$R$2843,17,0)</f>
        <v>6.6483999999999996</v>
      </c>
      <c r="W15" s="66">
        <f>RANK(V15,V$8:V$34,0)</f>
        <v>5</v>
      </c>
      <c r="X15" s="65"/>
      <c r="Y15" s="66"/>
      <c r="Z15" s="65">
        <f>VLOOKUP($A15,'Return Data'!$B$7:$R$2843,16,0)</f>
        <v>7.1970000000000001</v>
      </c>
      <c r="AA15" s="67">
        <f>RANK(Z15,Z$8:Z$34,0)</f>
        <v>15</v>
      </c>
    </row>
    <row r="16" spans="1:27" x14ac:dyDescent="0.3">
      <c r="A16" s="63" t="s">
        <v>1516</v>
      </c>
      <c r="B16" s="64">
        <f>VLOOKUP($A16,'Return Data'!$B$7:$R$2843,3,0)</f>
        <v>44321</v>
      </c>
      <c r="C16" s="65">
        <f>VLOOKUP($A16,'Return Data'!$B$7:$R$2843,4,0)</f>
        <v>1065.1188999999999</v>
      </c>
      <c r="D16" s="65">
        <f>VLOOKUP($A16,'Return Data'!$B$7:$R$2843,5,0)</f>
        <v>2.8891</v>
      </c>
      <c r="E16" s="66">
        <f>RANK(D16,D$8:D$34,0)</f>
        <v>24</v>
      </c>
      <c r="F16" s="65">
        <f>VLOOKUP($A16,'Return Data'!$B$7:$R$2843,6,0)</f>
        <v>3.3845999999999998</v>
      </c>
      <c r="G16" s="66">
        <f>RANK(F16,F$8:F$34,0)</f>
        <v>16</v>
      </c>
      <c r="H16" s="65">
        <f>VLOOKUP($A16,'Return Data'!$B$7:$R$2843,7,0)</f>
        <v>3.4619</v>
      </c>
      <c r="I16" s="66">
        <f>RANK(H16,H$8:H$34,0)</f>
        <v>21</v>
      </c>
      <c r="J16" s="65">
        <f>VLOOKUP($A16,'Return Data'!$B$7:$R$2843,8,0)</f>
        <v>4.2656999999999998</v>
      </c>
      <c r="K16" s="66">
        <f>RANK(J16,J$8:J$34,0)</f>
        <v>18</v>
      </c>
      <c r="L16" s="65">
        <f>VLOOKUP($A16,'Return Data'!$B$7:$R$2843,9,0)</f>
        <v>3.8780000000000001</v>
      </c>
      <c r="M16" s="66">
        <f>RANK(L16,L$8:L$34,0)</f>
        <v>19</v>
      </c>
      <c r="N16" s="65">
        <f>VLOOKUP($A16,'Return Data'!$B$7:$R$2843,10,0)</f>
        <v>4.2938000000000001</v>
      </c>
      <c r="O16" s="66">
        <f>RANK(N16,N$8:N$34,0)</f>
        <v>12</v>
      </c>
      <c r="P16" s="65">
        <f>VLOOKUP($A16,'Return Data'!$B$7:$R$2843,11,0)</f>
        <v>3.6878000000000002</v>
      </c>
      <c r="Q16" s="66">
        <f>RANK(P16,P$8:P$34,0)</f>
        <v>16</v>
      </c>
      <c r="R16" s="65">
        <f>VLOOKUP($A16,'Return Data'!$B$7:$R$2843,12,0)</f>
        <v>3.9272</v>
      </c>
      <c r="S16" s="66">
        <f>RANK(R16,R$8:R$34,0)</f>
        <v>16</v>
      </c>
      <c r="T16" s="65">
        <f>VLOOKUP($A16,'Return Data'!$B$7:$R$2843,13,0)</f>
        <v>4.8377999999999997</v>
      </c>
      <c r="U16" s="66">
        <f>RANK(T16,T$8:T$34,0)</f>
        <v>14</v>
      </c>
      <c r="V16" s="65"/>
      <c r="W16" s="66"/>
      <c r="X16" s="65"/>
      <c r="Y16" s="66"/>
      <c r="Z16" s="65">
        <f>VLOOKUP($A16,'Return Data'!$B$7:$R$2843,16,0)</f>
        <v>5.1104000000000003</v>
      </c>
      <c r="AA16" s="67">
        <f>RANK(Z16,Z$8:Z$34,0)</f>
        <v>24</v>
      </c>
    </row>
    <row r="17" spans="1:27" x14ac:dyDescent="0.3">
      <c r="A17" s="63" t="s">
        <v>1519</v>
      </c>
      <c r="B17" s="64">
        <f>VLOOKUP($A17,'Return Data'!$B$7:$R$2843,3,0)</f>
        <v>44321</v>
      </c>
      <c r="C17" s="65">
        <f>VLOOKUP($A17,'Return Data'!$B$7:$R$2843,4,0)</f>
        <v>22.987400000000001</v>
      </c>
      <c r="D17" s="65">
        <f>VLOOKUP($A17,'Return Data'!$B$7:$R$2843,5,0)</f>
        <v>3.4935999999999998</v>
      </c>
      <c r="E17" s="66">
        <f>RANK(D17,D$8:D$34,0)</f>
        <v>18</v>
      </c>
      <c r="F17" s="65">
        <f>VLOOKUP($A17,'Return Data'!$B$7:$R$2843,6,0)</f>
        <v>3.6856</v>
      </c>
      <c r="G17" s="66">
        <f>RANK(F17,F$8:F$34,0)</f>
        <v>10</v>
      </c>
      <c r="H17" s="65">
        <f>VLOOKUP($A17,'Return Data'!$B$7:$R$2843,7,0)</f>
        <v>4.3815</v>
      </c>
      <c r="I17" s="66">
        <f>RANK(H17,H$8:H$34,0)</f>
        <v>9</v>
      </c>
      <c r="J17" s="65">
        <f>VLOOKUP($A17,'Return Data'!$B$7:$R$2843,8,0)</f>
        <v>5.0172999999999996</v>
      </c>
      <c r="K17" s="66">
        <f>RANK(J17,J$8:J$34,0)</f>
        <v>7</v>
      </c>
      <c r="L17" s="65">
        <f>VLOOKUP($A17,'Return Data'!$B$7:$R$2843,9,0)</f>
        <v>5.0010000000000003</v>
      </c>
      <c r="M17" s="66">
        <f>RANK(L17,L$8:L$34,0)</f>
        <v>3</v>
      </c>
      <c r="N17" s="65">
        <f>VLOOKUP($A17,'Return Data'!$B$7:$R$2843,10,0)</f>
        <v>5.3150000000000004</v>
      </c>
      <c r="O17" s="66">
        <f>RANK(N17,N$8:N$34,0)</f>
        <v>4</v>
      </c>
      <c r="P17" s="65">
        <f>VLOOKUP($A17,'Return Data'!$B$7:$R$2843,11,0)</f>
        <v>4.7508999999999997</v>
      </c>
      <c r="Q17" s="66">
        <f>RANK(P17,P$8:P$34,0)</f>
        <v>3</v>
      </c>
      <c r="R17" s="65">
        <f>VLOOKUP($A17,'Return Data'!$B$7:$R$2843,12,0)</f>
        <v>5.4454000000000002</v>
      </c>
      <c r="S17" s="66">
        <f>RANK(R17,R$8:R$34,0)</f>
        <v>3</v>
      </c>
      <c r="T17" s="65">
        <f>VLOOKUP($A17,'Return Data'!$B$7:$R$2843,13,0)</f>
        <v>6.8540000000000001</v>
      </c>
      <c r="U17" s="66">
        <f>RANK(T17,T$8:T$34,0)</f>
        <v>2</v>
      </c>
      <c r="V17" s="65">
        <f>VLOOKUP($A17,'Return Data'!$B$7:$R$2843,17,0)</f>
        <v>7.4135</v>
      </c>
      <c r="W17" s="66">
        <f>RANK(V17,V$8:V$34,0)</f>
        <v>2</v>
      </c>
      <c r="X17" s="65">
        <f>VLOOKUP($A17,'Return Data'!$B$7:$R$2843,14,0)</f>
        <v>7.7462</v>
      </c>
      <c r="Y17" s="66">
        <f>RANK(X17,X$8:X$34,0)</f>
        <v>2</v>
      </c>
      <c r="Z17" s="65">
        <f>VLOOKUP($A17,'Return Data'!$B$7:$R$2843,16,0)</f>
        <v>8.7827000000000002</v>
      </c>
      <c r="AA17" s="67">
        <f>RANK(Z17,Z$8:Z$34,0)</f>
        <v>3</v>
      </c>
    </row>
    <row r="18" spans="1:27" x14ac:dyDescent="0.3">
      <c r="A18" s="63" t="s">
        <v>1521</v>
      </c>
      <c r="B18" s="64">
        <f>VLOOKUP($A18,'Return Data'!$B$7:$R$2843,3,0)</f>
        <v>44321</v>
      </c>
      <c r="C18" s="65">
        <f>VLOOKUP($A18,'Return Data'!$B$7:$R$2843,4,0)</f>
        <v>2275.9991</v>
      </c>
      <c r="D18" s="65">
        <f>VLOOKUP($A18,'Return Data'!$B$7:$R$2843,5,0)</f>
        <v>10.4863</v>
      </c>
      <c r="E18" s="66">
        <f>RANK(D18,D$8:D$34,0)</f>
        <v>1</v>
      </c>
      <c r="F18" s="65">
        <f>VLOOKUP($A18,'Return Data'!$B$7:$R$2843,6,0)</f>
        <v>8.3632000000000009</v>
      </c>
      <c r="G18" s="66">
        <f>RANK(F18,F$8:F$34,0)</f>
        <v>2</v>
      </c>
      <c r="H18" s="65">
        <f>VLOOKUP($A18,'Return Data'!$B$7:$R$2843,7,0)</f>
        <v>6.5067000000000004</v>
      </c>
      <c r="I18" s="66">
        <f>RANK(H18,H$8:H$34,0)</f>
        <v>2</v>
      </c>
      <c r="J18" s="65">
        <f>VLOOKUP($A18,'Return Data'!$B$7:$R$2843,8,0)</f>
        <v>4.1965000000000003</v>
      </c>
      <c r="K18" s="66">
        <f>RANK(J18,J$8:J$34,0)</f>
        <v>20</v>
      </c>
      <c r="L18" s="65">
        <f>VLOOKUP($A18,'Return Data'!$B$7:$R$2843,9,0)</f>
        <v>4.0976999999999997</v>
      </c>
      <c r="M18" s="66">
        <f>RANK(L18,L$8:L$34,0)</f>
        <v>15</v>
      </c>
      <c r="N18" s="65">
        <f>VLOOKUP($A18,'Return Data'!$B$7:$R$2843,10,0)</f>
        <v>3.7195999999999998</v>
      </c>
      <c r="O18" s="66">
        <f>RANK(N18,N$8:N$34,0)</f>
        <v>23</v>
      </c>
      <c r="P18" s="65">
        <f>VLOOKUP($A18,'Return Data'!$B$7:$R$2843,11,0)</f>
        <v>4.2427000000000001</v>
      </c>
      <c r="Q18" s="66">
        <f>RANK(P18,P$8:P$34,0)</f>
        <v>5</v>
      </c>
      <c r="R18" s="65">
        <f>VLOOKUP($A18,'Return Data'!$B$7:$R$2843,12,0)</f>
        <v>4.4814999999999996</v>
      </c>
      <c r="S18" s="66">
        <f>RANK(R18,R$8:R$34,0)</f>
        <v>7</v>
      </c>
      <c r="T18" s="65">
        <f>VLOOKUP($A18,'Return Data'!$B$7:$R$2843,13,0)</f>
        <v>5.4203999999999999</v>
      </c>
      <c r="U18" s="66">
        <f>RANK(T18,T$8:T$34,0)</f>
        <v>7</v>
      </c>
      <c r="V18" s="65">
        <f>VLOOKUP($A18,'Return Data'!$B$7:$R$2843,17,0)</f>
        <v>5.7221000000000002</v>
      </c>
      <c r="W18" s="66">
        <f>RANK(V18,V$8:V$34,0)</f>
        <v>15</v>
      </c>
      <c r="X18" s="65">
        <f>VLOOKUP($A18,'Return Data'!$B$7:$R$2843,14,0)</f>
        <v>6.4493999999999998</v>
      </c>
      <c r="Y18" s="66">
        <f>RANK(X18,X$8:X$34,0)</f>
        <v>9</v>
      </c>
      <c r="Z18" s="65">
        <f>VLOOKUP($A18,'Return Data'!$B$7:$R$2843,16,0)</f>
        <v>7.6906999999999996</v>
      </c>
      <c r="AA18" s="67">
        <f>RANK(Z18,Z$8:Z$34,0)</f>
        <v>10</v>
      </c>
    </row>
    <row r="19" spans="1:27" x14ac:dyDescent="0.3">
      <c r="A19" s="63" t="s">
        <v>1522</v>
      </c>
      <c r="B19" s="64">
        <f>VLOOKUP($A19,'Return Data'!$B$7:$R$2843,3,0)</f>
        <v>44321</v>
      </c>
      <c r="C19" s="65">
        <f>VLOOKUP($A19,'Return Data'!$B$7:$R$2843,4,0)</f>
        <v>12.015700000000001</v>
      </c>
      <c r="D19" s="65">
        <f>VLOOKUP($A19,'Return Data'!$B$7:$R$2843,5,0)</f>
        <v>3.3418000000000001</v>
      </c>
      <c r="E19" s="66">
        <f>RANK(D19,D$8:D$34,0)</f>
        <v>20</v>
      </c>
      <c r="F19" s="65">
        <f>VLOOKUP($A19,'Return Data'!$B$7:$R$2843,6,0)</f>
        <v>3.5861999999999998</v>
      </c>
      <c r="G19" s="66">
        <f>RANK(F19,F$8:F$34,0)</f>
        <v>13</v>
      </c>
      <c r="H19" s="65">
        <f>VLOOKUP($A19,'Return Data'!$B$7:$R$2843,7,0)</f>
        <v>3.7347000000000001</v>
      </c>
      <c r="I19" s="66">
        <f>RANK(H19,H$8:H$34,0)</f>
        <v>18</v>
      </c>
      <c r="J19" s="65">
        <f>VLOOKUP($A19,'Return Data'!$B$7:$R$2843,8,0)</f>
        <v>4.2398999999999996</v>
      </c>
      <c r="K19" s="66">
        <f>RANK(J19,J$8:J$34,0)</f>
        <v>19</v>
      </c>
      <c r="L19" s="65">
        <f>VLOOKUP($A19,'Return Data'!$B$7:$R$2843,9,0)</f>
        <v>3.9007000000000001</v>
      </c>
      <c r="M19" s="66">
        <f>RANK(L19,L$8:L$34,0)</f>
        <v>18</v>
      </c>
      <c r="N19" s="65">
        <f>VLOOKUP($A19,'Return Data'!$B$7:$R$2843,10,0)</f>
        <v>3.9525999999999999</v>
      </c>
      <c r="O19" s="66">
        <f>RANK(N19,N$8:N$34,0)</f>
        <v>21</v>
      </c>
      <c r="P19" s="65">
        <f>VLOOKUP($A19,'Return Data'!$B$7:$R$2843,11,0)</f>
        <v>3.403</v>
      </c>
      <c r="Q19" s="66">
        <f>RANK(P19,P$8:P$34,0)</f>
        <v>22</v>
      </c>
      <c r="R19" s="65">
        <f>VLOOKUP($A19,'Return Data'!$B$7:$R$2843,12,0)</f>
        <v>3.6158000000000001</v>
      </c>
      <c r="S19" s="66">
        <f>RANK(R19,R$8:R$34,0)</f>
        <v>21</v>
      </c>
      <c r="T19" s="65">
        <f>VLOOKUP($A19,'Return Data'!$B$7:$R$2843,13,0)</f>
        <v>4.6299000000000001</v>
      </c>
      <c r="U19" s="66">
        <f>RANK(T19,T$8:T$34,0)</f>
        <v>17</v>
      </c>
      <c r="V19" s="65">
        <f>VLOOKUP($A19,'Return Data'!$B$7:$R$2843,17,0)</f>
        <v>6.1281999999999996</v>
      </c>
      <c r="W19" s="66">
        <f>RANK(V19,V$8:V$34,0)</f>
        <v>10</v>
      </c>
      <c r="X19" s="65"/>
      <c r="Y19" s="66"/>
      <c r="Z19" s="65">
        <f>VLOOKUP($A19,'Return Data'!$B$7:$R$2843,16,0)</f>
        <v>6.7779999999999996</v>
      </c>
      <c r="AA19" s="67">
        <f>RANK(Z19,Z$8:Z$34,0)</f>
        <v>19</v>
      </c>
    </row>
    <row r="20" spans="1:27" x14ac:dyDescent="0.3">
      <c r="A20" s="63" t="s">
        <v>1527</v>
      </c>
      <c r="B20" s="64">
        <f>VLOOKUP($A20,'Return Data'!$B$7:$R$2843,3,0)</f>
        <v>44321</v>
      </c>
      <c r="C20" s="65">
        <f>VLOOKUP($A20,'Return Data'!$B$7:$R$2843,4,0)</f>
        <v>2231.3876</v>
      </c>
      <c r="D20" s="65">
        <f>VLOOKUP($A20,'Return Data'!$B$7:$R$2843,5,0)</f>
        <v>3.9982000000000002</v>
      </c>
      <c r="E20" s="66">
        <f>RANK(D20,D$8:D$34,0)</f>
        <v>12</v>
      </c>
      <c r="F20" s="65">
        <f>VLOOKUP($A20,'Return Data'!$B$7:$R$2843,6,0)</f>
        <v>3.6067</v>
      </c>
      <c r="G20" s="66">
        <f>RANK(F20,F$8:F$34,0)</f>
        <v>12</v>
      </c>
      <c r="H20" s="65">
        <f>VLOOKUP($A20,'Return Data'!$B$7:$R$2843,7,0)</f>
        <v>4.08</v>
      </c>
      <c r="I20" s="66">
        <f>RANK(H20,H$8:H$34,0)</f>
        <v>12</v>
      </c>
      <c r="J20" s="65">
        <f>VLOOKUP($A20,'Return Data'!$B$7:$R$2843,8,0)</f>
        <v>4.6573000000000002</v>
      </c>
      <c r="K20" s="66">
        <f>RANK(J20,J$8:J$34,0)</f>
        <v>11</v>
      </c>
      <c r="L20" s="65">
        <f>VLOOKUP($A20,'Return Data'!$B$7:$R$2843,9,0)</f>
        <v>4.3216000000000001</v>
      </c>
      <c r="M20" s="66">
        <f>RANK(L20,L$8:L$34,0)</f>
        <v>11</v>
      </c>
      <c r="N20" s="65">
        <f>VLOOKUP($A20,'Return Data'!$B$7:$R$2843,10,0)</f>
        <v>4.3385999999999996</v>
      </c>
      <c r="O20" s="66">
        <f>RANK(N20,N$8:N$34,0)</f>
        <v>10</v>
      </c>
      <c r="P20" s="65">
        <f>VLOOKUP($A20,'Return Data'!$B$7:$R$2843,11,0)</f>
        <v>3.7421000000000002</v>
      </c>
      <c r="Q20" s="66">
        <f>RANK(P20,P$8:P$34,0)</f>
        <v>13</v>
      </c>
      <c r="R20" s="65">
        <f>VLOOKUP($A20,'Return Data'!$B$7:$R$2843,12,0)</f>
        <v>3.8754</v>
      </c>
      <c r="S20" s="66">
        <f>RANK(R20,R$8:R$34,0)</f>
        <v>18</v>
      </c>
      <c r="T20" s="65">
        <f>VLOOKUP($A20,'Return Data'!$B$7:$R$2843,13,0)</f>
        <v>4.8806000000000003</v>
      </c>
      <c r="U20" s="66">
        <f>RANK(T20,T$8:T$34,0)</f>
        <v>13</v>
      </c>
      <c r="V20" s="65">
        <f>VLOOKUP($A20,'Return Data'!$B$7:$R$2843,17,0)</f>
        <v>6.1532</v>
      </c>
      <c r="W20" s="66">
        <f>RANK(V20,V$8:V$34,0)</f>
        <v>9</v>
      </c>
      <c r="X20" s="65">
        <f>VLOOKUP($A20,'Return Data'!$B$7:$R$2843,14,0)</f>
        <v>6.8235000000000001</v>
      </c>
      <c r="Y20" s="66">
        <f>RANK(X20,X$8:X$34,0)</f>
        <v>7</v>
      </c>
      <c r="Z20" s="65">
        <f>VLOOKUP($A20,'Return Data'!$B$7:$R$2843,16,0)</f>
        <v>7.9436999999999998</v>
      </c>
      <c r="AA20" s="67">
        <f>RANK(Z20,Z$8:Z$34,0)</f>
        <v>8</v>
      </c>
    </row>
    <row r="21" spans="1:27" x14ac:dyDescent="0.3">
      <c r="A21" s="63" t="s">
        <v>1531</v>
      </c>
      <c r="B21" s="64">
        <f>VLOOKUP($A21,'Return Data'!$B$7:$R$2843,3,0)</f>
        <v>44321</v>
      </c>
      <c r="C21" s="65">
        <f>VLOOKUP($A21,'Return Data'!$B$7:$R$2843,4,0)</f>
        <v>34.8125</v>
      </c>
      <c r="D21" s="65">
        <f>VLOOKUP($A21,'Return Data'!$B$7:$R$2843,5,0)</f>
        <v>3.8797999999999999</v>
      </c>
      <c r="E21" s="66">
        <f>RANK(D21,D$8:D$34,0)</f>
        <v>15</v>
      </c>
      <c r="F21" s="65">
        <f>VLOOKUP($A21,'Return Data'!$B$7:$R$2843,6,0)</f>
        <v>3.3357000000000001</v>
      </c>
      <c r="G21" s="66">
        <f>RANK(F21,F$8:F$34,0)</f>
        <v>17</v>
      </c>
      <c r="H21" s="65">
        <f>VLOOKUP($A21,'Return Data'!$B$7:$R$2843,7,0)</f>
        <v>3.7772000000000001</v>
      </c>
      <c r="I21" s="66">
        <f>RANK(H21,H$8:H$34,0)</f>
        <v>16</v>
      </c>
      <c r="J21" s="65">
        <f>VLOOKUP($A21,'Return Data'!$B$7:$R$2843,8,0)</f>
        <v>4.3273999999999999</v>
      </c>
      <c r="K21" s="66">
        <f>RANK(J21,J$8:J$34,0)</f>
        <v>16</v>
      </c>
      <c r="L21" s="65">
        <f>VLOOKUP($A21,'Return Data'!$B$7:$R$2843,9,0)</f>
        <v>3.9234</v>
      </c>
      <c r="M21" s="66">
        <f>RANK(L21,L$8:L$34,0)</f>
        <v>16</v>
      </c>
      <c r="N21" s="65">
        <f>VLOOKUP($A21,'Return Data'!$B$7:$R$2843,10,0)</f>
        <v>4.2336</v>
      </c>
      <c r="O21" s="66">
        <f>RANK(N21,N$8:N$34,0)</f>
        <v>15</v>
      </c>
      <c r="P21" s="65">
        <f>VLOOKUP($A21,'Return Data'!$B$7:$R$2843,11,0)</f>
        <v>3.698</v>
      </c>
      <c r="Q21" s="66">
        <f>RANK(P21,P$8:P$34,0)</f>
        <v>15</v>
      </c>
      <c r="R21" s="65">
        <f>VLOOKUP($A21,'Return Data'!$B$7:$R$2843,12,0)</f>
        <v>4.0408999999999997</v>
      </c>
      <c r="S21" s="66">
        <f>RANK(R21,R$8:R$34,0)</f>
        <v>12</v>
      </c>
      <c r="T21" s="65">
        <f>VLOOKUP($A21,'Return Data'!$B$7:$R$2843,13,0)</f>
        <v>5.2751999999999999</v>
      </c>
      <c r="U21" s="66">
        <f>RANK(T21,T$8:T$34,0)</f>
        <v>8</v>
      </c>
      <c r="V21" s="65">
        <f>VLOOKUP($A21,'Return Data'!$B$7:$R$2843,17,0)</f>
        <v>6.4447000000000001</v>
      </c>
      <c r="W21" s="66">
        <f>RANK(V21,V$8:V$34,0)</f>
        <v>7</v>
      </c>
      <c r="X21" s="65">
        <f>VLOOKUP($A21,'Return Data'!$B$7:$R$2843,14,0)</f>
        <v>7.0242000000000004</v>
      </c>
      <c r="Y21" s="66">
        <f>RANK(X21,X$8:X$34,0)</f>
        <v>5</v>
      </c>
      <c r="Z21" s="65">
        <f>VLOOKUP($A21,'Return Data'!$B$7:$R$2843,16,0)</f>
        <v>8.0220000000000002</v>
      </c>
      <c r="AA21" s="67">
        <f>RANK(Z21,Z$8:Z$34,0)</f>
        <v>6</v>
      </c>
    </row>
    <row r="22" spans="1:27" x14ac:dyDescent="0.3">
      <c r="A22" s="63" t="s">
        <v>1533</v>
      </c>
      <c r="B22" s="64">
        <f>VLOOKUP($A22,'Return Data'!$B$7:$R$2843,3,0)</f>
        <v>44321</v>
      </c>
      <c r="C22" s="65">
        <f>VLOOKUP($A22,'Return Data'!$B$7:$R$2843,4,0)</f>
        <v>35.218899999999998</v>
      </c>
      <c r="D22" s="65">
        <f>VLOOKUP($A22,'Return Data'!$B$7:$R$2843,5,0)</f>
        <v>5.3898999999999999</v>
      </c>
      <c r="E22" s="66">
        <f>RANK(D22,D$8:D$34,0)</f>
        <v>6</v>
      </c>
      <c r="F22" s="65">
        <f>VLOOKUP($A22,'Return Data'!$B$7:$R$2843,6,0)</f>
        <v>2.8614999999999999</v>
      </c>
      <c r="G22" s="66">
        <f>RANK(F22,F$8:F$34,0)</f>
        <v>25</v>
      </c>
      <c r="H22" s="65">
        <f>VLOOKUP($A22,'Return Data'!$B$7:$R$2843,7,0)</f>
        <v>3.2591999999999999</v>
      </c>
      <c r="I22" s="66">
        <f>RANK(H22,H$8:H$34,0)</f>
        <v>24</v>
      </c>
      <c r="J22" s="65">
        <f>VLOOKUP($A22,'Return Data'!$B$7:$R$2843,8,0)</f>
        <v>3.9445999999999999</v>
      </c>
      <c r="K22" s="66">
        <f>RANK(J22,J$8:J$34,0)</f>
        <v>23</v>
      </c>
      <c r="L22" s="65">
        <f>VLOOKUP($A22,'Return Data'!$B$7:$R$2843,9,0)</f>
        <v>3.7077</v>
      </c>
      <c r="M22" s="66">
        <f>RANK(L22,L$8:L$34,0)</f>
        <v>23</v>
      </c>
      <c r="N22" s="65">
        <f>VLOOKUP($A22,'Return Data'!$B$7:$R$2843,10,0)</f>
        <v>3.9942000000000002</v>
      </c>
      <c r="O22" s="66">
        <f>RANK(N22,N$8:N$34,0)</f>
        <v>20</v>
      </c>
      <c r="P22" s="65">
        <f>VLOOKUP($A22,'Return Data'!$B$7:$R$2843,11,0)</f>
        <v>3.4666000000000001</v>
      </c>
      <c r="Q22" s="66">
        <f>RANK(P22,P$8:P$34,0)</f>
        <v>21</v>
      </c>
      <c r="R22" s="65">
        <f>VLOOKUP($A22,'Return Data'!$B$7:$R$2843,12,0)</f>
        <v>3.6013999999999999</v>
      </c>
      <c r="S22" s="66">
        <f>RANK(R22,R$8:R$34,0)</f>
        <v>22</v>
      </c>
      <c r="T22" s="65">
        <f>VLOOKUP($A22,'Return Data'!$B$7:$R$2843,13,0)</f>
        <v>4.6045999999999996</v>
      </c>
      <c r="U22" s="66">
        <f>RANK(T22,T$8:T$34,0)</f>
        <v>18</v>
      </c>
      <c r="V22" s="65">
        <f>VLOOKUP($A22,'Return Data'!$B$7:$R$2843,17,0)</f>
        <v>6.0548000000000002</v>
      </c>
      <c r="W22" s="66">
        <f>RANK(V22,V$8:V$34,0)</f>
        <v>11</v>
      </c>
      <c r="X22" s="65">
        <f>VLOOKUP($A22,'Return Data'!$B$7:$R$2843,14,0)</f>
        <v>6.7222999999999997</v>
      </c>
      <c r="Y22" s="66">
        <f>RANK(X22,X$8:X$34,0)</f>
        <v>8</v>
      </c>
      <c r="Z22" s="65">
        <f>VLOOKUP($A22,'Return Data'!$B$7:$R$2843,16,0)</f>
        <v>7.9657</v>
      </c>
      <c r="AA22" s="67">
        <f>RANK(Z22,Z$8:Z$34,0)</f>
        <v>7</v>
      </c>
    </row>
    <row r="23" spans="1:27" x14ac:dyDescent="0.3">
      <c r="A23" s="63" t="s">
        <v>1534</v>
      </c>
      <c r="B23" s="64">
        <f>VLOOKUP($A23,'Return Data'!$B$7:$R$2843,3,0)</f>
        <v>44321</v>
      </c>
      <c r="C23" s="65">
        <f>VLOOKUP($A23,'Return Data'!$B$7:$R$2843,4,0)</f>
        <v>1062.9781</v>
      </c>
      <c r="D23" s="65">
        <f>VLOOKUP($A23,'Return Data'!$B$7:$R$2843,5,0)</f>
        <v>7.3188000000000004</v>
      </c>
      <c r="E23" s="66">
        <f>RANK(D23,D$8:D$34,0)</f>
        <v>3</v>
      </c>
      <c r="F23" s="65">
        <f>VLOOKUP($A23,'Return Data'!$B$7:$R$2843,6,0)</f>
        <v>3.2147000000000001</v>
      </c>
      <c r="G23" s="66">
        <f>RANK(F23,F$8:F$34,0)</f>
        <v>20</v>
      </c>
      <c r="H23" s="65">
        <f>VLOOKUP($A23,'Return Data'!$B$7:$R$2843,7,0)</f>
        <v>2.9115000000000002</v>
      </c>
      <c r="I23" s="66">
        <f>RANK(H23,H$8:H$34,0)</f>
        <v>25</v>
      </c>
      <c r="J23" s="65">
        <f>VLOOKUP($A23,'Return Data'!$B$7:$R$2843,8,0)</f>
        <v>3.4016000000000002</v>
      </c>
      <c r="K23" s="66">
        <f>RANK(J23,J$8:J$34,0)</f>
        <v>24</v>
      </c>
      <c r="L23" s="65">
        <f>VLOOKUP($A23,'Return Data'!$B$7:$R$2843,9,0)</f>
        <v>3.7467000000000001</v>
      </c>
      <c r="M23" s="66">
        <f>RANK(L23,L$8:L$34,0)</f>
        <v>22</v>
      </c>
      <c r="N23" s="65">
        <f>VLOOKUP($A23,'Return Data'!$B$7:$R$2843,10,0)</f>
        <v>3.5203000000000002</v>
      </c>
      <c r="O23" s="66">
        <f>RANK(N23,N$8:N$34,0)</f>
        <v>25</v>
      </c>
      <c r="P23" s="65">
        <f>VLOOKUP($A23,'Return Data'!$B$7:$R$2843,11,0)</f>
        <v>3.3820999999999999</v>
      </c>
      <c r="Q23" s="66">
        <f>RANK(P23,P$8:P$34,0)</f>
        <v>23</v>
      </c>
      <c r="R23" s="65">
        <f>VLOOKUP($A23,'Return Data'!$B$7:$R$2843,12,0)</f>
        <v>3.5118999999999998</v>
      </c>
      <c r="S23" s="66">
        <f>RANK(R23,R$8:R$34,0)</f>
        <v>24</v>
      </c>
      <c r="T23" s="65">
        <f>VLOOKUP($A23,'Return Data'!$B$7:$R$2843,13,0)</f>
        <v>4.1070000000000002</v>
      </c>
      <c r="U23" s="66">
        <f>RANK(T23,T$8:T$34,0)</f>
        <v>25</v>
      </c>
      <c r="V23" s="65"/>
      <c r="W23" s="66"/>
      <c r="X23" s="65"/>
      <c r="Y23" s="66"/>
      <c r="Z23" s="65">
        <f>VLOOKUP($A23,'Return Data'!$B$7:$R$2843,16,0)</f>
        <v>4.3376000000000001</v>
      </c>
      <c r="AA23" s="67">
        <f>RANK(Z23,Z$8:Z$34,0)</f>
        <v>27</v>
      </c>
    </row>
    <row r="24" spans="1:27" x14ac:dyDescent="0.3">
      <c r="A24" s="63" t="s">
        <v>1536</v>
      </c>
      <c r="B24" s="64">
        <f>VLOOKUP($A24,'Return Data'!$B$7:$R$2843,3,0)</f>
        <v>44321</v>
      </c>
      <c r="C24" s="65">
        <f>VLOOKUP($A24,'Return Data'!$B$7:$R$2843,4,0)</f>
        <v>1091.8010999999999</v>
      </c>
      <c r="D24" s="65">
        <f>VLOOKUP($A24,'Return Data'!$B$7:$R$2843,5,0)</f>
        <v>3.1328</v>
      </c>
      <c r="E24" s="66">
        <f>RANK(D24,D$8:D$34,0)</f>
        <v>22</v>
      </c>
      <c r="F24" s="65">
        <f>VLOOKUP($A24,'Return Data'!$B$7:$R$2843,6,0)</f>
        <v>3.8245</v>
      </c>
      <c r="G24" s="66">
        <f>RANK(F24,F$8:F$34,0)</f>
        <v>8</v>
      </c>
      <c r="H24" s="65">
        <f>VLOOKUP($A24,'Return Data'!$B$7:$R$2843,7,0)</f>
        <v>4.4884000000000004</v>
      </c>
      <c r="I24" s="66">
        <f>RANK(H24,H$8:H$34,0)</f>
        <v>8</v>
      </c>
      <c r="J24" s="65">
        <f>VLOOKUP($A24,'Return Data'!$B$7:$R$2843,8,0)</f>
        <v>4.7641</v>
      </c>
      <c r="K24" s="66">
        <f>RANK(J24,J$8:J$34,0)</f>
        <v>10</v>
      </c>
      <c r="L24" s="65">
        <f>VLOOKUP($A24,'Return Data'!$B$7:$R$2843,9,0)</f>
        <v>4.1844000000000001</v>
      </c>
      <c r="M24" s="66">
        <f>RANK(L24,L$8:L$34,0)</f>
        <v>13</v>
      </c>
      <c r="N24" s="65">
        <f>VLOOKUP($A24,'Return Data'!$B$7:$R$2843,10,0)</f>
        <v>4.2351000000000001</v>
      </c>
      <c r="O24" s="66">
        <f>RANK(N24,N$8:N$34,0)</f>
        <v>14</v>
      </c>
      <c r="P24" s="65">
        <f>VLOOKUP($A24,'Return Data'!$B$7:$R$2843,11,0)</f>
        <v>3.6558000000000002</v>
      </c>
      <c r="Q24" s="66">
        <f>RANK(P24,P$8:P$34,0)</f>
        <v>17</v>
      </c>
      <c r="R24" s="65">
        <f>VLOOKUP($A24,'Return Data'!$B$7:$R$2843,12,0)</f>
        <v>4.0244</v>
      </c>
      <c r="S24" s="66">
        <f>RANK(R24,R$8:R$34,0)</f>
        <v>13</v>
      </c>
      <c r="T24" s="65">
        <f>VLOOKUP($A24,'Return Data'!$B$7:$R$2843,13,0)</f>
        <v>5.1162000000000001</v>
      </c>
      <c r="U24" s="66">
        <f>RANK(T24,T$8:T$34,0)</f>
        <v>10</v>
      </c>
      <c r="V24" s="65"/>
      <c r="W24" s="66"/>
      <c r="X24" s="65"/>
      <c r="Y24" s="66"/>
      <c r="Z24" s="65">
        <f>VLOOKUP($A24,'Return Data'!$B$7:$R$2843,16,0)</f>
        <v>5.8273000000000001</v>
      </c>
      <c r="AA24" s="67">
        <f>RANK(Z24,Z$8:Z$34,0)</f>
        <v>22</v>
      </c>
    </row>
    <row r="25" spans="1:27" x14ac:dyDescent="0.3">
      <c r="A25" s="63" t="s">
        <v>1538</v>
      </c>
      <c r="B25" s="64">
        <f>VLOOKUP($A25,'Return Data'!$B$7:$R$2843,3,0)</f>
        <v>44321</v>
      </c>
      <c r="C25" s="65">
        <f>VLOOKUP($A25,'Return Data'!$B$7:$R$2843,4,0)</f>
        <v>13.9903</v>
      </c>
      <c r="D25" s="65">
        <f>VLOOKUP($A25,'Return Data'!$B$7:$R$2843,5,0)</f>
        <v>0.26090000000000002</v>
      </c>
      <c r="E25" s="66">
        <f>RANK(D25,D$8:D$34,0)</f>
        <v>26</v>
      </c>
      <c r="F25" s="65">
        <f>VLOOKUP($A25,'Return Data'!$B$7:$R$2843,6,0)</f>
        <v>2.6099000000000001</v>
      </c>
      <c r="G25" s="66">
        <f>RANK(F25,F$8:F$34,0)</f>
        <v>26</v>
      </c>
      <c r="H25" s="65">
        <f>VLOOKUP($A25,'Return Data'!$B$7:$R$2843,7,0)</f>
        <v>2.3491</v>
      </c>
      <c r="I25" s="66">
        <f>RANK(H25,H$8:H$34,0)</f>
        <v>27</v>
      </c>
      <c r="J25" s="65">
        <f>VLOOKUP($A25,'Return Data'!$B$7:$R$2843,8,0)</f>
        <v>2.9777999999999998</v>
      </c>
      <c r="K25" s="66">
        <f>RANK(J25,J$8:J$34,0)</f>
        <v>27</v>
      </c>
      <c r="L25" s="65">
        <f>VLOOKUP($A25,'Return Data'!$B$7:$R$2843,9,0)</f>
        <v>3.0251999999999999</v>
      </c>
      <c r="M25" s="66">
        <f>RANK(L25,L$8:L$34,0)</f>
        <v>26</v>
      </c>
      <c r="N25" s="65">
        <f>VLOOKUP($A25,'Return Data'!$B$7:$R$2843,10,0)</f>
        <v>3.262</v>
      </c>
      <c r="O25" s="66">
        <f>RANK(N25,N$8:N$34,0)</f>
        <v>26</v>
      </c>
      <c r="P25" s="65">
        <f>VLOOKUP($A25,'Return Data'!$B$7:$R$2843,11,0)</f>
        <v>3.1192000000000002</v>
      </c>
      <c r="Q25" s="66">
        <f>RANK(P25,P$8:P$34,0)</f>
        <v>26</v>
      </c>
      <c r="R25" s="65">
        <f>VLOOKUP($A25,'Return Data'!$B$7:$R$2843,12,0)</f>
        <v>3.2389000000000001</v>
      </c>
      <c r="S25" s="66">
        <f>RANK(R25,R$8:R$34,0)</f>
        <v>26</v>
      </c>
      <c r="T25" s="65">
        <f>VLOOKUP($A25,'Return Data'!$B$7:$R$2843,13,0)</f>
        <v>3.2928999999999999</v>
      </c>
      <c r="U25" s="66">
        <f>RANK(T25,T$8:T$34,0)</f>
        <v>27</v>
      </c>
      <c r="V25" s="65">
        <f>VLOOKUP($A25,'Return Data'!$B$7:$R$2843,17,0)</f>
        <v>4.6792999999999996</v>
      </c>
      <c r="W25" s="66">
        <f>RANK(V25,V$8:V$34,0)</f>
        <v>20</v>
      </c>
      <c r="X25" s="65">
        <f>VLOOKUP($A25,'Return Data'!$B$7:$R$2843,14,0)</f>
        <v>0.37040000000000001</v>
      </c>
      <c r="Y25" s="66">
        <f>RANK(X25,X$8:X$34,0)</f>
        <v>17</v>
      </c>
      <c r="Z25" s="65">
        <f>VLOOKUP($A25,'Return Data'!$B$7:$R$2843,16,0)</f>
        <v>4.4775999999999998</v>
      </c>
      <c r="AA25" s="67">
        <f>RANK(Z25,Z$8:Z$34,0)</f>
        <v>26</v>
      </c>
    </row>
    <row r="26" spans="1:27" x14ac:dyDescent="0.3">
      <c r="A26" s="63" t="s">
        <v>2029</v>
      </c>
      <c r="B26" s="64">
        <f>VLOOKUP($A26,'Return Data'!$B$7:$R$2843,3,0)</f>
        <v>44321</v>
      </c>
      <c r="C26" s="65">
        <f>VLOOKUP($A26,'Return Data'!$B$7:$R$2843,4,0)</f>
        <v>2318.7909</v>
      </c>
      <c r="D26" s="65">
        <f>VLOOKUP($A26,'Return Data'!$B$7:$R$2843,5,0)</f>
        <v>2.9752999999999998</v>
      </c>
      <c r="E26" s="66">
        <f>RANK(D26,D$8:D$34,0)</f>
        <v>23</v>
      </c>
      <c r="F26" s="65">
        <f>VLOOKUP($A26,'Return Data'!$B$7:$R$2843,6,0)</f>
        <v>3.0872000000000002</v>
      </c>
      <c r="G26" s="66">
        <f>RANK(F26,F$8:F$34,0)</f>
        <v>23</v>
      </c>
      <c r="H26" s="65">
        <f>VLOOKUP($A26,'Return Data'!$B$7:$R$2843,7,0)</f>
        <v>3.4498000000000002</v>
      </c>
      <c r="I26" s="66">
        <f>RANK(H26,H$8:H$34,0)</f>
        <v>22</v>
      </c>
      <c r="J26" s="65">
        <f>VLOOKUP($A26,'Return Data'!$B$7:$R$2843,8,0)</f>
        <v>3.3405999999999998</v>
      </c>
      <c r="K26" s="66">
        <f>RANK(J26,J$8:J$34,0)</f>
        <v>25</v>
      </c>
      <c r="L26" s="65">
        <f>VLOOKUP($A26,'Return Data'!$B$7:$R$2843,9,0)</f>
        <v>3.1095999999999999</v>
      </c>
      <c r="M26" s="66">
        <f>RANK(L26,L$8:L$34,0)</f>
        <v>25</v>
      </c>
      <c r="N26" s="65">
        <f>VLOOKUP($A26,'Return Data'!$B$7:$R$2843,10,0)</f>
        <v>3.0343</v>
      </c>
      <c r="O26" s="66">
        <f>RANK(N26,N$8:N$34,0)</f>
        <v>27</v>
      </c>
      <c r="P26" s="65">
        <f>VLOOKUP($A26,'Return Data'!$B$7:$R$2843,11,0)</f>
        <v>2.7248000000000001</v>
      </c>
      <c r="Q26" s="66">
        <f>RANK(P26,P$8:P$34,0)</f>
        <v>27</v>
      </c>
      <c r="R26" s="65">
        <f>VLOOKUP($A26,'Return Data'!$B$7:$R$2843,12,0)</f>
        <v>2.9140999999999999</v>
      </c>
      <c r="S26" s="66">
        <f>RANK(R26,R$8:R$34,0)</f>
        <v>27</v>
      </c>
      <c r="T26" s="65">
        <f>VLOOKUP($A26,'Return Data'!$B$7:$R$2843,13,0)</f>
        <v>3.6701999999999999</v>
      </c>
      <c r="U26" s="66">
        <f>RANK(T26,T$8:T$34,0)</f>
        <v>26</v>
      </c>
      <c r="V26" s="65">
        <f>VLOOKUP($A26,'Return Data'!$B$7:$R$2843,17,0)</f>
        <v>5.0026999999999999</v>
      </c>
      <c r="W26" s="66">
        <f>RANK(V26,V$8:V$34,0)</f>
        <v>19</v>
      </c>
      <c r="X26" s="65">
        <f>VLOOKUP($A26,'Return Data'!$B$7:$R$2843,14,0)</f>
        <v>5.8882000000000003</v>
      </c>
      <c r="Y26" s="66">
        <f>RANK(X26,X$8:X$34,0)</f>
        <v>13</v>
      </c>
      <c r="Z26" s="65">
        <f>VLOOKUP($A26,'Return Data'!$B$7:$R$2843,16,0)</f>
        <v>7.5088999999999997</v>
      </c>
      <c r="AA26" s="67">
        <f>RANK(Z26,Z$8:Z$34,0)</f>
        <v>13</v>
      </c>
    </row>
    <row r="27" spans="1:27" x14ac:dyDescent="0.3">
      <c r="A27" s="63" t="s">
        <v>1541</v>
      </c>
      <c r="B27" s="64">
        <f>VLOOKUP($A27,'Return Data'!$B$7:$R$2843,3,0)</f>
        <v>44321</v>
      </c>
      <c r="C27" s="65">
        <f>VLOOKUP($A27,'Return Data'!$B$7:$R$2843,4,0)</f>
        <v>3265.8782999999999</v>
      </c>
      <c r="D27" s="65">
        <f>VLOOKUP($A27,'Return Data'!$B$7:$R$2843,5,0)</f>
        <v>5.3307000000000002</v>
      </c>
      <c r="E27" s="66">
        <f>RANK(D27,D$8:D$34,0)</f>
        <v>7</v>
      </c>
      <c r="F27" s="65">
        <f>VLOOKUP($A27,'Return Data'!$B$7:$R$2843,6,0)</f>
        <v>4.6641000000000004</v>
      </c>
      <c r="G27" s="66">
        <f>RANK(F27,F$8:F$34,0)</f>
        <v>3</v>
      </c>
      <c r="H27" s="65">
        <f>VLOOKUP($A27,'Return Data'!$B$7:$R$2843,7,0)</f>
        <v>5.9112</v>
      </c>
      <c r="I27" s="66">
        <f>RANK(H27,H$8:H$34,0)</f>
        <v>3</v>
      </c>
      <c r="J27" s="65">
        <f>VLOOKUP($A27,'Return Data'!$B$7:$R$2843,8,0)</f>
        <v>5.8361999999999998</v>
      </c>
      <c r="K27" s="66">
        <f>RANK(J27,J$8:J$34,0)</f>
        <v>2</v>
      </c>
      <c r="L27" s="65">
        <f>VLOOKUP($A27,'Return Data'!$B$7:$R$2843,9,0)</f>
        <v>5.2926000000000002</v>
      </c>
      <c r="M27" s="66">
        <f>RANK(L27,L$8:L$34,0)</f>
        <v>2</v>
      </c>
      <c r="N27" s="65">
        <f>VLOOKUP($A27,'Return Data'!$B$7:$R$2843,10,0)</f>
        <v>6.1677</v>
      </c>
      <c r="O27" s="66">
        <f>RANK(N27,N$8:N$34,0)</f>
        <v>2</v>
      </c>
      <c r="P27" s="65">
        <f>VLOOKUP($A27,'Return Data'!$B$7:$R$2843,11,0)</f>
        <v>5.6538000000000004</v>
      </c>
      <c r="Q27" s="66">
        <f>RANK(P27,P$8:P$34,0)</f>
        <v>2</v>
      </c>
      <c r="R27" s="65">
        <f>VLOOKUP($A27,'Return Data'!$B$7:$R$2843,12,0)</f>
        <v>6.8977000000000004</v>
      </c>
      <c r="S27" s="66">
        <f>RANK(R27,R$8:R$34,0)</f>
        <v>2</v>
      </c>
      <c r="T27" s="65">
        <f>VLOOKUP($A27,'Return Data'!$B$7:$R$2843,13,0)</f>
        <v>6.1482999999999999</v>
      </c>
      <c r="U27" s="66">
        <f>RANK(T27,T$8:T$34,0)</f>
        <v>4</v>
      </c>
      <c r="V27" s="65">
        <f>VLOOKUP($A27,'Return Data'!$B$7:$R$2843,17,0)</f>
        <v>3.6901999999999999</v>
      </c>
      <c r="W27" s="66">
        <f>RANK(V27,V$8:V$34,0)</f>
        <v>22</v>
      </c>
      <c r="X27" s="65">
        <f>VLOOKUP($A27,'Return Data'!$B$7:$R$2843,14,0)</f>
        <v>4.9473000000000003</v>
      </c>
      <c r="Y27" s="66">
        <f>RANK(X27,X$8:X$34,0)</f>
        <v>15</v>
      </c>
      <c r="Z27" s="65">
        <f>VLOOKUP($A27,'Return Data'!$B$7:$R$2843,16,0)</f>
        <v>7.0167999999999999</v>
      </c>
      <c r="AA27" s="67">
        <f>RANK(Z27,Z$8:Z$34,0)</f>
        <v>18</v>
      </c>
    </row>
    <row r="28" spans="1:27" x14ac:dyDescent="0.3">
      <c r="A28" s="63" t="s">
        <v>1545</v>
      </c>
      <c r="B28" s="64">
        <f>VLOOKUP($A28,'Return Data'!$B$7:$R$2843,3,0)</f>
        <v>44321</v>
      </c>
      <c r="C28" s="65">
        <f>VLOOKUP($A28,'Return Data'!$B$7:$R$2843,4,0)</f>
        <v>27.683199999999999</v>
      </c>
      <c r="D28" s="65">
        <f>VLOOKUP($A28,'Return Data'!$B$7:$R$2843,5,0)</f>
        <v>3.6920999999999999</v>
      </c>
      <c r="E28" s="66">
        <f>RANK(D28,D$8:D$34,0)</f>
        <v>17</v>
      </c>
      <c r="F28" s="65">
        <f>VLOOKUP($A28,'Return Data'!$B$7:$R$2843,6,0)</f>
        <v>3.5617000000000001</v>
      </c>
      <c r="G28" s="66">
        <f>RANK(F28,F$8:F$34,0)</f>
        <v>14</v>
      </c>
      <c r="H28" s="65">
        <f>VLOOKUP($A28,'Return Data'!$B$7:$R$2843,7,0)</f>
        <v>4.5056000000000003</v>
      </c>
      <c r="I28" s="66">
        <f>RANK(H28,H$8:H$34,0)</f>
        <v>7</v>
      </c>
      <c r="J28" s="65">
        <f>VLOOKUP($A28,'Return Data'!$B$7:$R$2843,8,0)</f>
        <v>4.5529000000000002</v>
      </c>
      <c r="K28" s="66">
        <f>RANK(J28,J$8:J$34,0)</f>
        <v>12</v>
      </c>
      <c r="L28" s="65">
        <f>VLOOKUP($A28,'Return Data'!$B$7:$R$2843,9,0)</f>
        <v>4.2736999999999998</v>
      </c>
      <c r="M28" s="66">
        <f>RANK(L28,L$8:L$34,0)</f>
        <v>12</v>
      </c>
      <c r="N28" s="65">
        <f>VLOOKUP($A28,'Return Data'!$B$7:$R$2843,10,0)</f>
        <v>4.3220000000000001</v>
      </c>
      <c r="O28" s="66">
        <f>RANK(N28,N$8:N$34,0)</f>
        <v>11</v>
      </c>
      <c r="P28" s="65">
        <f>VLOOKUP($A28,'Return Data'!$B$7:$R$2843,11,0)</f>
        <v>3.7961</v>
      </c>
      <c r="Q28" s="66">
        <f>RANK(P28,P$8:P$34,0)</f>
        <v>12</v>
      </c>
      <c r="R28" s="65">
        <f>VLOOKUP($A28,'Return Data'!$B$7:$R$2843,12,0)</f>
        <v>4.0945</v>
      </c>
      <c r="S28" s="66">
        <f>RANK(R28,R$8:R$34,0)</f>
        <v>10</v>
      </c>
      <c r="T28" s="65">
        <f>VLOOKUP($A28,'Return Data'!$B$7:$R$2843,13,0)</f>
        <v>5.0612000000000004</v>
      </c>
      <c r="U28" s="66">
        <f>RANK(T28,T$8:T$34,0)</f>
        <v>11</v>
      </c>
      <c r="V28" s="65">
        <f>VLOOKUP($A28,'Return Data'!$B$7:$R$2843,17,0)</f>
        <v>9.6915999999999993</v>
      </c>
      <c r="W28" s="66">
        <f>RANK(V28,V$8:V$34,0)</f>
        <v>1</v>
      </c>
      <c r="X28" s="65">
        <f>VLOOKUP($A28,'Return Data'!$B$7:$R$2843,14,0)</f>
        <v>8.8823000000000008</v>
      </c>
      <c r="Y28" s="66">
        <f>RANK(X28,X$8:X$34,0)</f>
        <v>1</v>
      </c>
      <c r="Z28" s="65">
        <f>VLOOKUP($A28,'Return Data'!$B$7:$R$2843,16,0)</f>
        <v>8.8658000000000001</v>
      </c>
      <c r="AA28" s="67">
        <f>RANK(Z28,Z$8:Z$34,0)</f>
        <v>1</v>
      </c>
    </row>
    <row r="29" spans="1:27" x14ac:dyDescent="0.3">
      <c r="A29" s="63" t="s">
        <v>1547</v>
      </c>
      <c r="B29" s="64">
        <f>VLOOKUP($A29,'Return Data'!$B$7:$R$2843,3,0)</f>
        <v>44321</v>
      </c>
      <c r="C29" s="65">
        <f>VLOOKUP($A29,'Return Data'!$B$7:$R$2843,4,0)</f>
        <v>2269.0241000000001</v>
      </c>
      <c r="D29" s="65">
        <f>VLOOKUP($A29,'Return Data'!$B$7:$R$2843,5,0)</f>
        <v>3.1772999999999998</v>
      </c>
      <c r="E29" s="66">
        <f>RANK(D29,D$8:D$34,0)</f>
        <v>21</v>
      </c>
      <c r="F29" s="65">
        <f>VLOOKUP($A29,'Return Data'!$B$7:$R$2843,6,0)</f>
        <v>3.1667999999999998</v>
      </c>
      <c r="G29" s="66">
        <f>RANK(F29,F$8:F$34,0)</f>
        <v>21</v>
      </c>
      <c r="H29" s="65">
        <f>VLOOKUP($A29,'Return Data'!$B$7:$R$2843,7,0)</f>
        <v>3.589</v>
      </c>
      <c r="I29" s="66">
        <f>RANK(H29,H$8:H$34,0)</f>
        <v>19</v>
      </c>
      <c r="J29" s="65">
        <f>VLOOKUP($A29,'Return Data'!$B$7:$R$2843,8,0)</f>
        <v>4.5129000000000001</v>
      </c>
      <c r="K29" s="66">
        <f>RANK(J29,J$8:J$34,0)</f>
        <v>14</v>
      </c>
      <c r="L29" s="65">
        <f>VLOOKUP($A29,'Return Data'!$B$7:$R$2843,9,0)</f>
        <v>4.1764000000000001</v>
      </c>
      <c r="M29" s="66">
        <f>RANK(L29,L$8:L$34,0)</f>
        <v>14</v>
      </c>
      <c r="N29" s="65">
        <f>VLOOKUP($A29,'Return Data'!$B$7:$R$2843,10,0)</f>
        <v>4.0568</v>
      </c>
      <c r="O29" s="66">
        <f>RANK(N29,N$8:N$34,0)</f>
        <v>19</v>
      </c>
      <c r="P29" s="65">
        <f>VLOOKUP($A29,'Return Data'!$B$7:$R$2843,11,0)</f>
        <v>3.5087000000000002</v>
      </c>
      <c r="Q29" s="66">
        <f>RANK(P29,P$8:P$34,0)</f>
        <v>20</v>
      </c>
      <c r="R29" s="65">
        <f>VLOOKUP($A29,'Return Data'!$B$7:$R$2843,12,0)</f>
        <v>3.6307999999999998</v>
      </c>
      <c r="S29" s="66">
        <f>RANK(R29,R$8:R$34,0)</f>
        <v>20</v>
      </c>
      <c r="T29" s="65">
        <f>VLOOKUP($A29,'Return Data'!$B$7:$R$2843,13,0)</f>
        <v>4.1717000000000004</v>
      </c>
      <c r="U29" s="66">
        <f>RANK(T29,T$8:T$34,0)</f>
        <v>24</v>
      </c>
      <c r="V29" s="65">
        <f>VLOOKUP($A29,'Return Data'!$B$7:$R$2843,17,0)</f>
        <v>5.3945999999999996</v>
      </c>
      <c r="W29" s="66">
        <f>RANK(V29,V$8:V$34,0)</f>
        <v>18</v>
      </c>
      <c r="X29" s="65">
        <f>VLOOKUP($A29,'Return Data'!$B$7:$R$2843,14,0)</f>
        <v>4.3025000000000002</v>
      </c>
      <c r="Y29" s="66">
        <f>RANK(X29,X$8:X$34,0)</f>
        <v>16</v>
      </c>
      <c r="Z29" s="65">
        <f>VLOOKUP($A29,'Return Data'!$B$7:$R$2843,16,0)</f>
        <v>7.0410000000000004</v>
      </c>
      <c r="AA29" s="67">
        <f>RANK(Z29,Z$8:Z$34,0)</f>
        <v>17</v>
      </c>
    </row>
    <row r="30" spans="1:27" x14ac:dyDescent="0.3">
      <c r="A30" s="63" t="s">
        <v>1548</v>
      </c>
      <c r="B30" s="64">
        <f>VLOOKUP($A30,'Return Data'!$B$7:$R$2843,3,0)</f>
        <v>44321</v>
      </c>
      <c r="C30" s="65">
        <f>VLOOKUP($A30,'Return Data'!$B$7:$R$2843,4,0)</f>
        <v>4736.1198000000004</v>
      </c>
      <c r="D30" s="65">
        <f>VLOOKUP($A30,'Return Data'!$B$7:$R$2843,5,0)</f>
        <v>3.9054000000000002</v>
      </c>
      <c r="E30" s="66">
        <f>RANK(D30,D$8:D$34,0)</f>
        <v>14</v>
      </c>
      <c r="F30" s="65">
        <f>VLOOKUP($A30,'Return Data'!$B$7:$R$2843,6,0)</f>
        <v>3.0383</v>
      </c>
      <c r="G30" s="66">
        <f>RANK(F30,F$8:F$34,0)</f>
        <v>24</v>
      </c>
      <c r="H30" s="65">
        <f>VLOOKUP($A30,'Return Data'!$B$7:$R$2843,7,0)</f>
        <v>3.5438999999999998</v>
      </c>
      <c r="I30" s="66">
        <f>RANK(H30,H$8:H$34,0)</f>
        <v>20</v>
      </c>
      <c r="J30" s="65">
        <f>VLOOKUP($A30,'Return Data'!$B$7:$R$2843,8,0)</f>
        <v>4.1725000000000003</v>
      </c>
      <c r="K30" s="66">
        <f>RANK(J30,J$8:J$34,0)</f>
        <v>21</v>
      </c>
      <c r="L30" s="65">
        <f>VLOOKUP($A30,'Return Data'!$B$7:$R$2843,9,0)</f>
        <v>3.8748999999999998</v>
      </c>
      <c r="M30" s="66">
        <f>RANK(L30,L$8:L$34,0)</f>
        <v>20</v>
      </c>
      <c r="N30" s="65">
        <f>VLOOKUP($A30,'Return Data'!$B$7:$R$2843,10,0)</f>
        <v>4.1609999999999996</v>
      </c>
      <c r="O30" s="66">
        <f>RANK(N30,N$8:N$34,0)</f>
        <v>17</v>
      </c>
      <c r="P30" s="65">
        <f>VLOOKUP($A30,'Return Data'!$B$7:$R$2843,11,0)</f>
        <v>3.5775000000000001</v>
      </c>
      <c r="Q30" s="66">
        <f>RANK(P30,P$8:P$34,0)</f>
        <v>19</v>
      </c>
      <c r="R30" s="65">
        <f>VLOOKUP($A30,'Return Data'!$B$7:$R$2843,12,0)</f>
        <v>3.8973</v>
      </c>
      <c r="S30" s="66">
        <f>RANK(R30,R$8:R$34,0)</f>
        <v>17</v>
      </c>
      <c r="T30" s="65">
        <f>VLOOKUP($A30,'Return Data'!$B$7:$R$2843,13,0)</f>
        <v>4.9965000000000002</v>
      </c>
      <c r="U30" s="66">
        <f>RANK(T30,T$8:T$34,0)</f>
        <v>12</v>
      </c>
      <c r="V30" s="65">
        <f>VLOOKUP($A30,'Return Data'!$B$7:$R$2843,17,0)</f>
        <v>6.2731000000000003</v>
      </c>
      <c r="W30" s="66">
        <f>RANK(V30,V$8:V$34,0)</f>
        <v>8</v>
      </c>
      <c r="X30" s="65">
        <f>VLOOKUP($A30,'Return Data'!$B$7:$R$2843,14,0)</f>
        <v>6.9714</v>
      </c>
      <c r="Y30" s="66">
        <f>RANK(X30,X$8:X$34,0)</f>
        <v>6</v>
      </c>
      <c r="Z30" s="65">
        <f>VLOOKUP($A30,'Return Data'!$B$7:$R$2843,16,0)</f>
        <v>7.7554999999999996</v>
      </c>
      <c r="AA30" s="67">
        <f>RANK(Z30,Z$8:Z$34,0)</f>
        <v>9</v>
      </c>
    </row>
    <row r="31" spans="1:27" x14ac:dyDescent="0.3">
      <c r="A31" s="63" t="s">
        <v>1550</v>
      </c>
      <c r="B31" s="64">
        <f>VLOOKUP($A31,'Return Data'!$B$7:$R$2843,3,0)</f>
        <v>44321</v>
      </c>
      <c r="C31" s="65">
        <f>VLOOKUP($A31,'Return Data'!$B$7:$R$2843,4,0)</f>
        <v>11.1143</v>
      </c>
      <c r="D31" s="65">
        <f>VLOOKUP($A31,'Return Data'!$B$7:$R$2843,5,0)</f>
        <v>6.5693000000000001</v>
      </c>
      <c r="E31" s="66">
        <f>RANK(D31,D$8:D$34,0)</f>
        <v>4</v>
      </c>
      <c r="F31" s="65">
        <f>VLOOKUP($A31,'Return Data'!$B$7:$R$2843,6,0)</f>
        <v>4.4691000000000001</v>
      </c>
      <c r="G31" s="66">
        <f>RANK(F31,F$8:F$34,0)</f>
        <v>4</v>
      </c>
      <c r="H31" s="65">
        <f>VLOOKUP($A31,'Return Data'!$B$7:$R$2843,7,0)</f>
        <v>4.5076999999999998</v>
      </c>
      <c r="I31" s="66">
        <f>RANK(H31,H$8:H$34,0)</f>
        <v>6</v>
      </c>
      <c r="J31" s="65">
        <f>VLOOKUP($A31,'Return Data'!$B$7:$R$2843,8,0)</f>
        <v>5.2218999999999998</v>
      </c>
      <c r="K31" s="66">
        <f>RANK(J31,J$8:J$34,0)</f>
        <v>6</v>
      </c>
      <c r="L31" s="65">
        <f>VLOOKUP($A31,'Return Data'!$B$7:$R$2843,9,0)</f>
        <v>4.4386999999999999</v>
      </c>
      <c r="M31" s="66">
        <f>RANK(L31,L$8:L$34,0)</f>
        <v>10</v>
      </c>
      <c r="N31" s="65">
        <f>VLOOKUP($A31,'Return Data'!$B$7:$R$2843,10,0)</f>
        <v>4.1334</v>
      </c>
      <c r="O31" s="66">
        <f>RANK(N31,N$8:N$34,0)</f>
        <v>18</v>
      </c>
      <c r="P31" s="65">
        <f>VLOOKUP($A31,'Return Data'!$B$7:$R$2843,11,0)</f>
        <v>3.7309999999999999</v>
      </c>
      <c r="Q31" s="66">
        <f>RANK(P31,P$8:P$34,0)</f>
        <v>14</v>
      </c>
      <c r="R31" s="65">
        <f>VLOOKUP($A31,'Return Data'!$B$7:$R$2843,12,0)</f>
        <v>3.9457</v>
      </c>
      <c r="S31" s="66">
        <f>RANK(R31,R$8:R$34,0)</f>
        <v>15</v>
      </c>
      <c r="T31" s="65">
        <f>VLOOKUP($A31,'Return Data'!$B$7:$R$2843,13,0)</f>
        <v>4.7382999999999997</v>
      </c>
      <c r="U31" s="66">
        <f>RANK(T31,T$8:T$34,0)</f>
        <v>16</v>
      </c>
      <c r="V31" s="65"/>
      <c r="W31" s="66"/>
      <c r="X31" s="65"/>
      <c r="Y31" s="66"/>
      <c r="Z31" s="65">
        <f>VLOOKUP($A31,'Return Data'!$B$7:$R$2843,16,0)</f>
        <v>5.8258000000000001</v>
      </c>
      <c r="AA31" s="67">
        <f>RANK(Z31,Z$8:Z$34,0)</f>
        <v>23</v>
      </c>
    </row>
    <row r="32" spans="1:27" x14ac:dyDescent="0.3">
      <c r="A32" s="63" t="s">
        <v>1552</v>
      </c>
      <c r="B32" s="64">
        <f>VLOOKUP($A32,'Return Data'!$B$7:$R$2843,3,0)</f>
        <v>44321</v>
      </c>
      <c r="C32" s="65">
        <f>VLOOKUP($A32,'Return Data'!$B$7:$R$2843,4,0)</f>
        <v>11.486599999999999</v>
      </c>
      <c r="D32" s="65">
        <f>VLOOKUP($A32,'Return Data'!$B$7:$R$2843,5,0)</f>
        <v>5.0849000000000002</v>
      </c>
      <c r="E32" s="66">
        <f>RANK(D32,D$8:D$34,0)</f>
        <v>8</v>
      </c>
      <c r="F32" s="65">
        <f>VLOOKUP($A32,'Return Data'!$B$7:$R$2843,6,0)</f>
        <v>3.6242999999999999</v>
      </c>
      <c r="G32" s="66">
        <f>RANK(F32,F$8:F$34,0)</f>
        <v>11</v>
      </c>
      <c r="H32" s="65">
        <f>VLOOKUP($A32,'Return Data'!$B$7:$R$2843,7,0)</f>
        <v>3.9523000000000001</v>
      </c>
      <c r="I32" s="66">
        <f>RANK(H32,H$8:H$34,0)</f>
        <v>14</v>
      </c>
      <c r="J32" s="65">
        <f>VLOOKUP($A32,'Return Data'!$B$7:$R$2843,8,0)</f>
        <v>4.8182999999999998</v>
      </c>
      <c r="K32" s="66">
        <f>RANK(J32,J$8:J$34,0)</f>
        <v>9</v>
      </c>
      <c r="L32" s="65">
        <f>VLOOKUP($A32,'Return Data'!$B$7:$R$2843,9,0)</f>
        <v>4.4863</v>
      </c>
      <c r="M32" s="66">
        <f>RANK(L32,L$8:L$34,0)</f>
        <v>9</v>
      </c>
      <c r="N32" s="65">
        <f>VLOOKUP($A32,'Return Data'!$B$7:$R$2843,10,0)</f>
        <v>4.4207999999999998</v>
      </c>
      <c r="O32" s="66">
        <f>RANK(N32,N$8:N$34,0)</f>
        <v>9</v>
      </c>
      <c r="P32" s="65">
        <f>VLOOKUP($A32,'Return Data'!$B$7:$R$2843,11,0)</f>
        <v>3.9504999999999999</v>
      </c>
      <c r="Q32" s="66">
        <f>RANK(P32,P$8:P$34,0)</f>
        <v>10</v>
      </c>
      <c r="R32" s="65">
        <f>VLOOKUP($A32,'Return Data'!$B$7:$R$2843,12,0)</f>
        <v>4.0757000000000003</v>
      </c>
      <c r="S32" s="66">
        <f>RANK(R32,R$8:R$34,0)</f>
        <v>11</v>
      </c>
      <c r="T32" s="65">
        <f>VLOOKUP($A32,'Return Data'!$B$7:$R$2843,13,0)</f>
        <v>4.8094999999999999</v>
      </c>
      <c r="U32" s="66">
        <f>RANK(T32,T$8:T$34,0)</f>
        <v>15</v>
      </c>
      <c r="V32" s="65">
        <f>VLOOKUP($A32,'Return Data'!$B$7:$R$2843,17,0)</f>
        <v>6.0105000000000004</v>
      </c>
      <c r="W32" s="66">
        <f>RANK(V32,V$8:V$34,0)</f>
        <v>12</v>
      </c>
      <c r="X32" s="65"/>
      <c r="Y32" s="66"/>
      <c r="Z32" s="65">
        <f>VLOOKUP($A32,'Return Data'!$B$7:$R$2843,16,0)</f>
        <v>6.2534000000000001</v>
      </c>
      <c r="AA32" s="67">
        <f>RANK(Z32,Z$8:Z$34,0)</f>
        <v>21</v>
      </c>
    </row>
    <row r="33" spans="1:27" x14ac:dyDescent="0.3">
      <c r="A33" s="63" t="s">
        <v>1554</v>
      </c>
      <c r="B33" s="64">
        <f>VLOOKUP($A33,'Return Data'!$B$7:$R$2843,3,0)</f>
        <v>44321</v>
      </c>
      <c r="C33" s="65">
        <f>VLOOKUP($A33,'Return Data'!$B$7:$R$2843,4,0)</f>
        <v>3428.0893999999998</v>
      </c>
      <c r="D33" s="65">
        <f>VLOOKUP($A33,'Return Data'!$B$7:$R$2843,5,0)</f>
        <v>6.5621</v>
      </c>
      <c r="E33" s="66">
        <f>RANK(D33,D$8:D$34,0)</f>
        <v>5</v>
      </c>
      <c r="F33" s="65">
        <f>VLOOKUP($A33,'Return Data'!$B$7:$R$2843,6,0)</f>
        <v>4.2306999999999997</v>
      </c>
      <c r="G33" s="66">
        <f>RANK(F33,F$8:F$34,0)</f>
        <v>5</v>
      </c>
      <c r="H33" s="65">
        <f>VLOOKUP($A33,'Return Data'!$B$7:$R$2843,7,0)</f>
        <v>4.0945</v>
      </c>
      <c r="I33" s="66">
        <f>RANK(H33,H$8:H$34,0)</f>
        <v>11</v>
      </c>
      <c r="J33" s="65">
        <f>VLOOKUP($A33,'Return Data'!$B$7:$R$2843,8,0)</f>
        <v>4.3394000000000004</v>
      </c>
      <c r="K33" s="66">
        <f>RANK(J33,J$8:J$34,0)</f>
        <v>15</v>
      </c>
      <c r="L33" s="65">
        <f>VLOOKUP($A33,'Return Data'!$B$7:$R$2843,9,0)</f>
        <v>4.4931000000000001</v>
      </c>
      <c r="M33" s="66">
        <f>RANK(L33,L$8:L$34,0)</f>
        <v>8</v>
      </c>
      <c r="N33" s="65">
        <f>VLOOKUP($A33,'Return Data'!$B$7:$R$2843,10,0)</f>
        <v>4.2378999999999998</v>
      </c>
      <c r="O33" s="66">
        <f>RANK(N33,N$8:N$34,0)</f>
        <v>13</v>
      </c>
      <c r="P33" s="65">
        <f>VLOOKUP($A33,'Return Data'!$B$7:$R$2843,11,0)</f>
        <v>4.1712999999999996</v>
      </c>
      <c r="Q33" s="66">
        <f>RANK(P33,P$8:P$34,0)</f>
        <v>8</v>
      </c>
      <c r="R33" s="65">
        <f>VLOOKUP($A33,'Return Data'!$B$7:$R$2843,12,0)</f>
        <v>4.4749999999999996</v>
      </c>
      <c r="S33" s="66">
        <f>RANK(R33,R$8:R$34,0)</f>
        <v>8</v>
      </c>
      <c r="T33" s="65">
        <f>VLOOKUP($A33,'Return Data'!$B$7:$R$2843,13,0)</f>
        <v>5.2047999999999996</v>
      </c>
      <c r="U33" s="66">
        <f>RANK(T33,T$8:T$34,0)</f>
        <v>9</v>
      </c>
      <c r="V33" s="65">
        <f>VLOOKUP($A33,'Return Data'!$B$7:$R$2843,17,0)</f>
        <v>4.1626000000000003</v>
      </c>
      <c r="W33" s="66">
        <f>RANK(V33,V$8:V$34,0)</f>
        <v>21</v>
      </c>
      <c r="X33" s="65">
        <f>VLOOKUP($A33,'Return Data'!$B$7:$R$2843,14,0)</f>
        <v>5.3718000000000004</v>
      </c>
      <c r="Y33" s="66">
        <f>RANK(X33,X$8:X$34,0)</f>
        <v>14</v>
      </c>
      <c r="Z33" s="65">
        <f>VLOOKUP($A33,'Return Data'!$B$7:$R$2843,16,0)</f>
        <v>7.6879999999999997</v>
      </c>
      <c r="AA33" s="67">
        <f>RANK(Z33,Z$8:Z$34,0)</f>
        <v>11</v>
      </c>
    </row>
    <row r="34" spans="1:27" x14ac:dyDescent="0.3">
      <c r="A34" s="63" t="s">
        <v>1556</v>
      </c>
      <c r="B34" s="64">
        <f>VLOOKUP($A34,'Return Data'!$B$7:$R$2843,3,0)</f>
        <v>44321</v>
      </c>
      <c r="C34" s="65">
        <f>VLOOKUP($A34,'Return Data'!$B$7:$R$2843,4,0)</f>
        <v>1098.9734000000001</v>
      </c>
      <c r="D34" s="65">
        <f>VLOOKUP($A34,'Return Data'!$B$7:$R$2843,5,0)</f>
        <v>-1.3019000000000001</v>
      </c>
      <c r="E34" s="66">
        <f>RANK(D34,D$8:D$34,0)</f>
        <v>27</v>
      </c>
      <c r="F34" s="65">
        <f>VLOOKUP($A34,'Return Data'!$B$7:$R$2843,6,0)</f>
        <v>2.4014000000000002</v>
      </c>
      <c r="G34" s="66">
        <f>RANK(F34,F$8:F$34,0)</f>
        <v>27</v>
      </c>
      <c r="H34" s="65">
        <f>VLOOKUP($A34,'Return Data'!$B$7:$R$2843,7,0)</f>
        <v>2.3540000000000001</v>
      </c>
      <c r="I34" s="66">
        <f>RANK(H34,H$8:H$34,0)</f>
        <v>26</v>
      </c>
      <c r="J34" s="65">
        <f>VLOOKUP($A34,'Return Data'!$B$7:$R$2843,8,0)</f>
        <v>3.0417000000000001</v>
      </c>
      <c r="K34" s="66">
        <f>RANK(J34,J$8:J$34,0)</f>
        <v>26</v>
      </c>
      <c r="L34" s="65">
        <f>VLOOKUP($A34,'Return Data'!$B$7:$R$2843,9,0)</f>
        <v>2.9538000000000002</v>
      </c>
      <c r="M34" s="66">
        <f>RANK(L34,L$8:L$34,0)</f>
        <v>27</v>
      </c>
      <c r="N34" s="65">
        <f>VLOOKUP($A34,'Return Data'!$B$7:$R$2843,10,0)</f>
        <v>6.0229999999999997</v>
      </c>
      <c r="O34" s="66">
        <f>RANK(N34,N$8:N$34,0)</f>
        <v>3</v>
      </c>
      <c r="P34" s="65">
        <f>VLOOKUP($A34,'Return Data'!$B$7:$R$2843,11,0)</f>
        <v>4.4379999999999997</v>
      </c>
      <c r="Q34" s="66">
        <f>RANK(P34,P$8:P$34,0)</f>
        <v>4</v>
      </c>
      <c r="R34" s="65">
        <f>VLOOKUP($A34,'Return Data'!$B$7:$R$2843,12,0)</f>
        <v>4.8483999999999998</v>
      </c>
      <c r="S34" s="66">
        <f>RANK(R34,R$8:R$34,0)</f>
        <v>4</v>
      </c>
      <c r="T34" s="65">
        <f>VLOOKUP($A34,'Return Data'!$B$7:$R$2843,13,0)</f>
        <v>4.2281000000000004</v>
      </c>
      <c r="U34" s="66">
        <f>RANK(T34,T$8:T$34,0)</f>
        <v>23</v>
      </c>
      <c r="V34" s="65"/>
      <c r="W34" s="66"/>
      <c r="X34" s="65"/>
      <c r="Y34" s="66"/>
      <c r="Z34" s="65">
        <f>VLOOKUP($A34,'Return Data'!$B$7:$R$2843,16,0)</f>
        <v>5.0514999999999999</v>
      </c>
      <c r="AA34" s="67">
        <f>RANK(Z34,Z$8:Z$34,0)</f>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4.2676962962962968</v>
      </c>
      <c r="E36" s="74"/>
      <c r="F36" s="75">
        <f>AVERAGE(F8:F34)</f>
        <v>3.9780444444444445</v>
      </c>
      <c r="G36" s="74"/>
      <c r="H36" s="75">
        <f>AVERAGE(H8:H34)</f>
        <v>4.2282555555555543</v>
      </c>
      <c r="I36" s="74"/>
      <c r="J36" s="75">
        <f>AVERAGE(J8:J34)</f>
        <v>4.9057629629629629</v>
      </c>
      <c r="K36" s="74"/>
      <c r="L36" s="75">
        <f>AVERAGE(L8:L34)</f>
        <v>4.5105555555555554</v>
      </c>
      <c r="M36" s="74"/>
      <c r="N36" s="75">
        <f>AVERAGE(N8:N34)</f>
        <v>4.5524259259259257</v>
      </c>
      <c r="O36" s="74"/>
      <c r="P36" s="75">
        <f>AVERAGE(P8:P34)</f>
        <v>3.9803518518518524</v>
      </c>
      <c r="Q36" s="74"/>
      <c r="R36" s="75">
        <f>AVERAGE(R8:R34)</f>
        <v>4.2848814814814808</v>
      </c>
      <c r="S36" s="74"/>
      <c r="T36" s="75">
        <f>AVERAGE(T8:T34)</f>
        <v>5.0770777777777782</v>
      </c>
      <c r="U36" s="74"/>
      <c r="V36" s="75">
        <f>AVERAGE(V8:V34)</f>
        <v>6.044090909090909</v>
      </c>
      <c r="W36" s="74"/>
      <c r="X36" s="75">
        <f>AVERAGE(X8:X34)</f>
        <v>6.1777352941176469</v>
      </c>
      <c r="Y36" s="74"/>
      <c r="Z36" s="75">
        <f>AVERAGE(Z8:Z34)</f>
        <v>7.0827148148148149</v>
      </c>
      <c r="AA36" s="76"/>
    </row>
    <row r="37" spans="1:27" x14ac:dyDescent="0.3">
      <c r="A37" s="73" t="s">
        <v>28</v>
      </c>
      <c r="B37" s="74"/>
      <c r="C37" s="74"/>
      <c r="D37" s="75">
        <f>MIN(D8:D34)</f>
        <v>-1.3019000000000001</v>
      </c>
      <c r="E37" s="74"/>
      <c r="F37" s="75">
        <f>MIN(F8:F34)</f>
        <v>2.4014000000000002</v>
      </c>
      <c r="G37" s="74"/>
      <c r="H37" s="75">
        <f>MIN(H8:H34)</f>
        <v>2.3491</v>
      </c>
      <c r="I37" s="74"/>
      <c r="J37" s="75">
        <f>MIN(J8:J34)</f>
        <v>2.9777999999999998</v>
      </c>
      <c r="K37" s="74"/>
      <c r="L37" s="75">
        <f>MIN(L8:L34)</f>
        <v>2.9538000000000002</v>
      </c>
      <c r="M37" s="74"/>
      <c r="N37" s="75">
        <f>MIN(N8:N34)</f>
        <v>3.0343</v>
      </c>
      <c r="O37" s="74"/>
      <c r="P37" s="75">
        <f>MIN(P8:P34)</f>
        <v>2.7248000000000001</v>
      </c>
      <c r="Q37" s="74"/>
      <c r="R37" s="75">
        <f>MIN(R8:R34)</f>
        <v>2.9140999999999999</v>
      </c>
      <c r="S37" s="74"/>
      <c r="T37" s="75">
        <f>MIN(T8:T34)</f>
        <v>3.2928999999999999</v>
      </c>
      <c r="U37" s="74"/>
      <c r="V37" s="75">
        <f>MIN(V8:V34)</f>
        <v>3.6901999999999999</v>
      </c>
      <c r="W37" s="74"/>
      <c r="X37" s="75">
        <f>MIN(X8:X34)</f>
        <v>0.37040000000000001</v>
      </c>
      <c r="Y37" s="74"/>
      <c r="Z37" s="75">
        <f>MIN(Z8:Z34)</f>
        <v>4.3376000000000001</v>
      </c>
      <c r="AA37" s="76"/>
    </row>
    <row r="38" spans="1:27" ht="15" thickBot="1" x14ac:dyDescent="0.35">
      <c r="A38" s="77" t="s">
        <v>29</v>
      </c>
      <c r="B38" s="78"/>
      <c r="C38" s="78"/>
      <c r="D38" s="79">
        <f>MAX(D8:D34)</f>
        <v>10.4863</v>
      </c>
      <c r="E38" s="78"/>
      <c r="F38" s="79">
        <f>MAX(F8:F34)</f>
        <v>11.678000000000001</v>
      </c>
      <c r="G38" s="78"/>
      <c r="H38" s="79">
        <f>MAX(H8:H34)</f>
        <v>10.7074</v>
      </c>
      <c r="I38" s="78"/>
      <c r="J38" s="79">
        <f>MAX(J8:J34)</f>
        <v>16.744299999999999</v>
      </c>
      <c r="K38" s="78"/>
      <c r="L38" s="79">
        <f>MAX(L8:L34)</f>
        <v>14.6152</v>
      </c>
      <c r="M38" s="78"/>
      <c r="N38" s="79">
        <f>MAX(N8:N34)</f>
        <v>10.4916</v>
      </c>
      <c r="O38" s="78"/>
      <c r="P38" s="79">
        <f>MAX(P8:P34)</f>
        <v>8.3096999999999994</v>
      </c>
      <c r="Q38" s="78"/>
      <c r="R38" s="79">
        <f>MAX(R8:R34)</f>
        <v>8.4530999999999992</v>
      </c>
      <c r="S38" s="78"/>
      <c r="T38" s="79">
        <f>MAX(T8:T34)</f>
        <v>9.4260999999999999</v>
      </c>
      <c r="U38" s="78"/>
      <c r="V38" s="79">
        <f>MAX(V8:V34)</f>
        <v>9.6915999999999993</v>
      </c>
      <c r="W38" s="78"/>
      <c r="X38" s="79">
        <f>MAX(X8:X34)</f>
        <v>8.8823000000000008</v>
      </c>
      <c r="Y38" s="78"/>
      <c r="Z38" s="79">
        <f>MAX(Z8:Z34)</f>
        <v>8.8658000000000001</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44321</v>
      </c>
      <c r="C8" s="65">
        <f>VLOOKUP($A8,'Return Data'!$B$7:$R$2843,4,0)</f>
        <v>424.65010000000001</v>
      </c>
      <c r="D8" s="65">
        <f>VLOOKUP($A8,'Return Data'!$B$7:$R$2843,5,0)</f>
        <v>4.0058999999999996</v>
      </c>
      <c r="E8" s="66">
        <f>RANK(D8,D$8:D$34,0)</f>
        <v>8</v>
      </c>
      <c r="F8" s="65">
        <f>VLOOKUP($A8,'Return Data'!$B$7:$R$2843,6,0)</f>
        <v>3.3485</v>
      </c>
      <c r="G8" s="66">
        <f>RANK(F8,F$8:F$34,0)</f>
        <v>9</v>
      </c>
      <c r="H8" s="65">
        <f>VLOOKUP($A8,'Return Data'!$B$7:$R$2843,7,0)</f>
        <v>3.9051999999999998</v>
      </c>
      <c r="I8" s="66">
        <f>RANK(H8,H$8:H$34,0)</f>
        <v>7</v>
      </c>
      <c r="J8" s="65">
        <f>VLOOKUP($A8,'Return Data'!$B$7:$R$2843,8,0)</f>
        <v>5.5273000000000003</v>
      </c>
      <c r="K8" s="66">
        <f>RANK(J8,J$8:J$34,0)</f>
        <v>2</v>
      </c>
      <c r="L8" s="65">
        <f>VLOOKUP($A8,'Return Data'!$B$7:$R$2843,9,0)</f>
        <v>4.8071000000000002</v>
      </c>
      <c r="M8" s="66">
        <f>RANK(L8,L$8:L$34,0)</f>
        <v>2</v>
      </c>
      <c r="N8" s="65">
        <f>VLOOKUP($A8,'Return Data'!$B$7:$R$2843,10,0)</f>
        <v>4.9233000000000002</v>
      </c>
      <c r="O8" s="66">
        <f>RANK(N8,N$8:N$34,0)</f>
        <v>4</v>
      </c>
      <c r="P8" s="65">
        <f>VLOOKUP($A8,'Return Data'!$B$7:$R$2843,11,0)</f>
        <v>4.0458999999999996</v>
      </c>
      <c r="Q8" s="66">
        <f>RANK(P8,P$8:P$34,0)</f>
        <v>4</v>
      </c>
      <c r="R8" s="65">
        <f>VLOOKUP($A8,'Return Data'!$B$7:$R$2843,12,0)</f>
        <v>4.6367000000000003</v>
      </c>
      <c r="S8" s="66">
        <f>RANK(R8,R$8:R$34,0)</f>
        <v>4</v>
      </c>
      <c r="T8" s="65">
        <f>VLOOKUP($A8,'Return Data'!$B$7:$R$2843,13,0)</f>
        <v>6.3609</v>
      </c>
      <c r="U8" s="66">
        <f>RANK(T8,T$8:T$34,0)</f>
        <v>2</v>
      </c>
      <c r="V8" s="65">
        <f>VLOOKUP($A8,'Return Data'!$B$7:$R$2843,17,0)</f>
        <v>6.9282000000000004</v>
      </c>
      <c r="W8" s="66">
        <f>RANK(V8,V$8:V$34,0)</f>
        <v>2</v>
      </c>
      <c r="X8" s="65">
        <f>VLOOKUP($A8,'Return Data'!$B$7:$R$2843,14,0)</f>
        <v>7.3528000000000002</v>
      </c>
      <c r="Y8" s="66">
        <f>RANK(X8,X$8:X$34,0)</f>
        <v>3</v>
      </c>
      <c r="Z8" s="65">
        <f>VLOOKUP($A8,'Return Data'!$B$7:$R$2843,16,0)</f>
        <v>7.6811999999999996</v>
      </c>
      <c r="AA8" s="67">
        <f>RANK(Z8,Z$8:Z$34,0)</f>
        <v>4</v>
      </c>
    </row>
    <row r="9" spans="1:27" x14ac:dyDescent="0.3">
      <c r="A9" s="63" t="s">
        <v>1501</v>
      </c>
      <c r="B9" s="64">
        <f>VLOOKUP($A9,'Return Data'!$B$7:$R$2843,3,0)</f>
        <v>44321</v>
      </c>
      <c r="C9" s="65">
        <f>VLOOKUP($A9,'Return Data'!$B$7:$R$2843,4,0)</f>
        <v>11.736599999999999</v>
      </c>
      <c r="D9" s="65">
        <f>VLOOKUP($A9,'Return Data'!$B$7:$R$2843,5,0)</f>
        <v>1.8661000000000001</v>
      </c>
      <c r="E9" s="66">
        <f>RANK(D9,D$8:D$34,0)</f>
        <v>25</v>
      </c>
      <c r="F9" s="65">
        <f>VLOOKUP($A9,'Return Data'!$B$7:$R$2843,6,0)</f>
        <v>2.8622999999999998</v>
      </c>
      <c r="G9" s="66">
        <f>RANK(F9,F$8:F$34,0)</f>
        <v>18</v>
      </c>
      <c r="H9" s="65">
        <f>VLOOKUP($A9,'Return Data'!$B$7:$R$2843,7,0)</f>
        <v>3.7345999999999999</v>
      </c>
      <c r="I9" s="66">
        <f>RANK(H9,H$8:H$34,0)</f>
        <v>10</v>
      </c>
      <c r="J9" s="65">
        <f>VLOOKUP($A9,'Return Data'!$B$7:$R$2843,8,0)</f>
        <v>3.9664000000000001</v>
      </c>
      <c r="K9" s="66">
        <f>RANK(J9,J$8:J$34,0)</f>
        <v>15</v>
      </c>
      <c r="L9" s="65">
        <f>VLOOKUP($A9,'Return Data'!$B$7:$R$2843,9,0)</f>
        <v>3.6808000000000001</v>
      </c>
      <c r="M9" s="66">
        <f>RANK(L9,L$8:L$34,0)</f>
        <v>14</v>
      </c>
      <c r="N9" s="65">
        <f>VLOOKUP($A9,'Return Data'!$B$7:$R$2843,10,0)</f>
        <v>3.8445</v>
      </c>
      <c r="O9" s="66">
        <f>RANK(N9,N$8:N$34,0)</f>
        <v>11</v>
      </c>
      <c r="P9" s="65">
        <f>VLOOKUP($A9,'Return Data'!$B$7:$R$2843,11,0)</f>
        <v>3.3289</v>
      </c>
      <c r="Q9" s="66">
        <f>RANK(P9,P$8:P$34,0)</f>
        <v>12</v>
      </c>
      <c r="R9" s="65">
        <f>VLOOKUP($A9,'Return Data'!$B$7:$R$2843,12,0)</f>
        <v>3.7764000000000002</v>
      </c>
      <c r="S9" s="66">
        <f t="shared" ref="S9:S34" si="0">RANK(R9,R$8:R$34,0)</f>
        <v>9</v>
      </c>
      <c r="T9" s="65">
        <f>VLOOKUP($A9,'Return Data'!$B$7:$R$2843,13,0)</f>
        <v>4.6517999999999997</v>
      </c>
      <c r="U9" s="66">
        <f t="shared" ref="U9:U34" si="1">RANK(T9,T$8:T$34,0)</f>
        <v>10</v>
      </c>
      <c r="V9" s="65">
        <f>VLOOKUP($A9,'Return Data'!$B$7:$R$2843,17,0)</f>
        <v>5.6691000000000003</v>
      </c>
      <c r="W9" s="66">
        <f t="shared" ref="W9:W34" si="2">RANK(V9,V$8:V$34,0)</f>
        <v>10</v>
      </c>
      <c r="X9" s="65"/>
      <c r="Y9" s="66"/>
      <c r="Z9" s="65">
        <f>VLOOKUP($A9,'Return Data'!$B$7:$R$2843,16,0)</f>
        <v>6.2239000000000004</v>
      </c>
      <c r="AA9" s="67">
        <f t="shared" ref="AA9:AA34" si="3">RANK(Z9,Z$8:Z$34,0)</f>
        <v>17</v>
      </c>
    </row>
    <row r="10" spans="1:27" x14ac:dyDescent="0.3">
      <c r="A10" s="63" t="s">
        <v>1502</v>
      </c>
      <c r="B10" s="64">
        <f>VLOOKUP($A10,'Return Data'!$B$7:$R$2843,3,0)</f>
        <v>44321</v>
      </c>
      <c r="C10" s="65">
        <f>VLOOKUP($A10,'Return Data'!$B$7:$R$2843,4,0)</f>
        <v>1200.7004999999999</v>
      </c>
      <c r="D10" s="65">
        <f>VLOOKUP($A10,'Return Data'!$B$7:$R$2843,5,0)</f>
        <v>3.5114000000000001</v>
      </c>
      <c r="E10" s="66">
        <f>RANK(D10,D$8:D$34,0)</f>
        <v>12</v>
      </c>
      <c r="F10" s="65">
        <f>VLOOKUP($A10,'Return Data'!$B$7:$R$2843,6,0)</f>
        <v>3.8591000000000002</v>
      </c>
      <c r="G10" s="66">
        <f>RANK(F10,F$8:F$34,0)</f>
        <v>4</v>
      </c>
      <c r="H10" s="65">
        <f>VLOOKUP($A10,'Return Data'!$B$7:$R$2843,7,0)</f>
        <v>4.3646000000000003</v>
      </c>
      <c r="I10" s="66">
        <f>RANK(H10,H$8:H$34,0)</f>
        <v>4</v>
      </c>
      <c r="J10" s="65">
        <f>VLOOKUP($A10,'Return Data'!$B$7:$R$2843,8,0)</f>
        <v>5.0883000000000003</v>
      </c>
      <c r="K10" s="66">
        <f>RANK(J10,J$8:J$34,0)</f>
        <v>3</v>
      </c>
      <c r="L10" s="65">
        <f>VLOOKUP($A10,'Return Data'!$B$7:$R$2843,9,0)</f>
        <v>4.5483000000000002</v>
      </c>
      <c r="M10" s="66">
        <f>RANK(L10,L$8:L$34,0)</f>
        <v>3</v>
      </c>
      <c r="N10" s="65">
        <f>VLOOKUP($A10,'Return Data'!$B$7:$R$2843,10,0)</f>
        <v>4.4566999999999997</v>
      </c>
      <c r="O10" s="66">
        <f>RANK(N10,N$8:N$34,0)</f>
        <v>6</v>
      </c>
      <c r="P10" s="65">
        <f>VLOOKUP($A10,'Return Data'!$B$7:$R$2843,11,0)</f>
        <v>3.6153</v>
      </c>
      <c r="Q10" s="66">
        <f>RANK(P10,P$8:P$34,0)</f>
        <v>9</v>
      </c>
      <c r="R10" s="65">
        <f>VLOOKUP($A10,'Return Data'!$B$7:$R$2843,12,0)</f>
        <v>3.7663000000000002</v>
      </c>
      <c r="S10" s="66">
        <f t="shared" si="0"/>
        <v>10</v>
      </c>
      <c r="T10" s="65">
        <f>VLOOKUP($A10,'Return Data'!$B$7:$R$2843,13,0)</f>
        <v>4.3003999999999998</v>
      </c>
      <c r="U10" s="66">
        <f t="shared" si="1"/>
        <v>16</v>
      </c>
      <c r="V10" s="65">
        <f>VLOOKUP($A10,'Return Data'!$B$7:$R$2843,17,0)</f>
        <v>5.6630000000000003</v>
      </c>
      <c r="W10" s="66">
        <f t="shared" si="2"/>
        <v>11</v>
      </c>
      <c r="X10" s="65"/>
      <c r="Y10" s="66"/>
      <c r="Z10" s="65">
        <f>VLOOKUP($A10,'Return Data'!$B$7:$R$2843,16,0)</f>
        <v>6.4443000000000001</v>
      </c>
      <c r="AA10" s="67">
        <f t="shared" si="3"/>
        <v>16</v>
      </c>
    </row>
    <row r="11" spans="1:27" x14ac:dyDescent="0.3">
      <c r="A11" s="63" t="s">
        <v>1505</v>
      </c>
      <c r="B11" s="64">
        <f>VLOOKUP($A11,'Return Data'!$B$7:$R$2843,3,0)</f>
        <v>44321</v>
      </c>
      <c r="C11" s="65">
        <f>VLOOKUP($A11,'Return Data'!$B$7:$R$2843,4,0)</f>
        <v>2529.8742999999999</v>
      </c>
      <c r="D11" s="65">
        <f>VLOOKUP($A11,'Return Data'!$B$7:$R$2843,5,0)</f>
        <v>3.157</v>
      </c>
      <c r="E11" s="66">
        <f>RANK(D11,D$8:D$34,0)</f>
        <v>18</v>
      </c>
      <c r="F11" s="65">
        <f>VLOOKUP($A11,'Return Data'!$B$7:$R$2843,6,0)</f>
        <v>3.0848</v>
      </c>
      <c r="G11" s="66">
        <f>RANK(F11,F$8:F$34,0)</f>
        <v>12</v>
      </c>
      <c r="H11" s="65">
        <f>VLOOKUP($A11,'Return Data'!$B$7:$R$2843,7,0)</f>
        <v>3.7155</v>
      </c>
      <c r="I11" s="66">
        <f>RANK(H11,H$8:H$34,0)</f>
        <v>11</v>
      </c>
      <c r="J11" s="65">
        <f>VLOOKUP($A11,'Return Data'!$B$7:$R$2843,8,0)</f>
        <v>4.3052000000000001</v>
      </c>
      <c r="K11" s="66">
        <f>RANK(J11,J$8:J$34,0)</f>
        <v>8</v>
      </c>
      <c r="L11" s="65">
        <f>VLOOKUP($A11,'Return Data'!$B$7:$R$2843,9,0)</f>
        <v>3.5754000000000001</v>
      </c>
      <c r="M11" s="66">
        <f>RANK(L11,L$8:L$34,0)</f>
        <v>17</v>
      </c>
      <c r="N11" s="65">
        <f>VLOOKUP($A11,'Return Data'!$B$7:$R$2843,10,0)</f>
        <v>3.6999</v>
      </c>
      <c r="O11" s="66">
        <f>RANK(N11,N$8:N$34,0)</f>
        <v>16</v>
      </c>
      <c r="P11" s="65">
        <f>VLOOKUP($A11,'Return Data'!$B$7:$R$2843,11,0)</f>
        <v>3.0766</v>
      </c>
      <c r="Q11" s="66">
        <f>RANK(P11,P$8:P$34,0)</f>
        <v>20</v>
      </c>
      <c r="R11" s="65">
        <f>VLOOKUP($A11,'Return Data'!$B$7:$R$2843,12,0)</f>
        <v>3.3551000000000002</v>
      </c>
      <c r="S11" s="66">
        <f t="shared" si="0"/>
        <v>18</v>
      </c>
      <c r="T11" s="65">
        <f>VLOOKUP($A11,'Return Data'!$B$7:$R$2843,13,0)</f>
        <v>4.1474000000000002</v>
      </c>
      <c r="U11" s="66">
        <f t="shared" si="1"/>
        <v>18</v>
      </c>
      <c r="V11" s="65">
        <f>VLOOKUP($A11,'Return Data'!$B$7:$R$2843,17,0)</f>
        <v>5.4489999999999998</v>
      </c>
      <c r="W11" s="66">
        <f t="shared" si="2"/>
        <v>13</v>
      </c>
      <c r="X11" s="65">
        <f>VLOOKUP($A11,'Return Data'!$B$7:$R$2843,14,0)</f>
        <v>6.1833</v>
      </c>
      <c r="Y11" s="66">
        <f t="shared" ref="Y9:Y34" si="4">RANK(X11,X$8:X$34,0)</f>
        <v>9</v>
      </c>
      <c r="Z11" s="65">
        <f>VLOOKUP($A11,'Return Data'!$B$7:$R$2843,16,0)</f>
        <v>7.5140000000000002</v>
      </c>
      <c r="AA11" s="67">
        <f t="shared" si="3"/>
        <v>8</v>
      </c>
    </row>
    <row r="12" spans="1:27" x14ac:dyDescent="0.3">
      <c r="A12" s="63" t="s">
        <v>1507</v>
      </c>
      <c r="B12" s="64">
        <f>VLOOKUP($A12,'Return Data'!$B$7:$R$2843,3,0)</f>
        <v>44321</v>
      </c>
      <c r="C12" s="65">
        <f>VLOOKUP($A12,'Return Data'!$B$7:$R$2843,4,0)</f>
        <v>3054.9027999999998</v>
      </c>
      <c r="D12" s="65">
        <f>VLOOKUP($A12,'Return Data'!$B$7:$R$2843,5,0)</f>
        <v>3.8380999999999998</v>
      </c>
      <c r="E12" s="66">
        <f>RANK(D12,D$8:D$34,0)</f>
        <v>9</v>
      </c>
      <c r="F12" s="65">
        <f>VLOOKUP($A12,'Return Data'!$B$7:$R$2843,6,0)</f>
        <v>2.5821999999999998</v>
      </c>
      <c r="G12" s="66">
        <f>RANK(F12,F$8:F$34,0)</f>
        <v>22</v>
      </c>
      <c r="H12" s="65">
        <f>VLOOKUP($A12,'Return Data'!$B$7:$R$2843,7,0)</f>
        <v>2.8224999999999998</v>
      </c>
      <c r="I12" s="66">
        <f>RANK(H12,H$8:H$34,0)</f>
        <v>22</v>
      </c>
      <c r="J12" s="65">
        <f>VLOOKUP($A12,'Return Data'!$B$7:$R$2843,8,0)</f>
        <v>3.4558</v>
      </c>
      <c r="K12" s="66">
        <f>RANK(J12,J$8:J$34,0)</f>
        <v>23</v>
      </c>
      <c r="L12" s="65">
        <f>VLOOKUP($A12,'Return Data'!$B$7:$R$2843,9,0)</f>
        <v>3.0470999999999999</v>
      </c>
      <c r="M12" s="66">
        <f>RANK(L12,L$8:L$34,0)</f>
        <v>23</v>
      </c>
      <c r="N12" s="65">
        <f>VLOOKUP($A12,'Return Data'!$B$7:$R$2843,10,0)</f>
        <v>3.0699000000000001</v>
      </c>
      <c r="O12" s="66">
        <f>RANK(N12,N$8:N$34,0)</f>
        <v>24</v>
      </c>
      <c r="P12" s="65">
        <f>VLOOKUP($A12,'Return Data'!$B$7:$R$2843,11,0)</f>
        <v>2.6168</v>
      </c>
      <c r="Q12" s="66">
        <f>RANK(P12,P$8:P$34,0)</f>
        <v>24</v>
      </c>
      <c r="R12" s="65">
        <f>VLOOKUP($A12,'Return Data'!$B$7:$R$2843,12,0)</f>
        <v>2.7433999999999998</v>
      </c>
      <c r="S12" s="66">
        <f t="shared" si="0"/>
        <v>25</v>
      </c>
      <c r="T12" s="65">
        <f>VLOOKUP($A12,'Return Data'!$B$7:$R$2843,13,0)</f>
        <v>3.6625999999999999</v>
      </c>
      <c r="U12" s="66">
        <f t="shared" si="1"/>
        <v>23</v>
      </c>
      <c r="V12" s="65">
        <f>VLOOKUP($A12,'Return Data'!$B$7:$R$2843,17,0)</f>
        <v>4.8724999999999996</v>
      </c>
      <c r="W12" s="66">
        <f t="shared" si="2"/>
        <v>17</v>
      </c>
      <c r="X12" s="65">
        <f>VLOOKUP($A12,'Return Data'!$B$7:$R$2843,14,0)</f>
        <v>5.3480999999999996</v>
      </c>
      <c r="Y12" s="66">
        <f t="shared" si="4"/>
        <v>11</v>
      </c>
      <c r="Z12" s="65">
        <f>VLOOKUP($A12,'Return Data'!$B$7:$R$2843,16,0)</f>
        <v>7.2786999999999997</v>
      </c>
      <c r="AA12" s="67">
        <f t="shared" si="3"/>
        <v>10</v>
      </c>
    </row>
    <row r="13" spans="1:27" x14ac:dyDescent="0.3">
      <c r="A13" s="63" t="s">
        <v>1509</v>
      </c>
      <c r="B13" s="64">
        <f>VLOOKUP($A13,'Return Data'!$B$7:$R$2843,3,0)</f>
        <v>44321</v>
      </c>
      <c r="C13" s="65">
        <f>VLOOKUP($A13,'Return Data'!$B$7:$R$2843,4,0)</f>
        <v>2714.3766000000001</v>
      </c>
      <c r="D13" s="65">
        <f>VLOOKUP($A13,'Return Data'!$B$7:$R$2843,5,0)</f>
        <v>3.5651000000000002</v>
      </c>
      <c r="E13" s="66">
        <f>RANK(D13,D$8:D$34,0)</f>
        <v>11</v>
      </c>
      <c r="F13" s="65">
        <f>VLOOKUP($A13,'Return Data'!$B$7:$R$2843,6,0)</f>
        <v>2.5651999999999999</v>
      </c>
      <c r="G13" s="66">
        <f>RANK(F13,F$8:F$34,0)</f>
        <v>23</v>
      </c>
      <c r="H13" s="65">
        <f>VLOOKUP($A13,'Return Data'!$B$7:$R$2843,7,0)</f>
        <v>3.0670999999999999</v>
      </c>
      <c r="I13" s="66">
        <f>RANK(H13,H$8:H$34,0)</f>
        <v>20</v>
      </c>
      <c r="J13" s="65">
        <f>VLOOKUP($A13,'Return Data'!$B$7:$R$2843,8,0)</f>
        <v>3.5777000000000001</v>
      </c>
      <c r="K13" s="66">
        <f>RANK(J13,J$8:J$34,0)</f>
        <v>22</v>
      </c>
      <c r="L13" s="65">
        <f>VLOOKUP($A13,'Return Data'!$B$7:$R$2843,9,0)</f>
        <v>3.1919</v>
      </c>
      <c r="M13" s="66">
        <f>RANK(L13,L$8:L$34,0)</f>
        <v>22</v>
      </c>
      <c r="N13" s="65">
        <f>VLOOKUP($A13,'Return Data'!$B$7:$R$2843,10,0)</f>
        <v>3.4596</v>
      </c>
      <c r="O13" s="66">
        <f>RANK(N13,N$8:N$34,0)</f>
        <v>20</v>
      </c>
      <c r="P13" s="65">
        <f>VLOOKUP($A13,'Return Data'!$B$7:$R$2843,11,0)</f>
        <v>2.9093</v>
      </c>
      <c r="Q13" s="66">
        <f>RANK(P13,P$8:P$34,0)</f>
        <v>22</v>
      </c>
      <c r="R13" s="65">
        <f>VLOOKUP($A13,'Return Data'!$B$7:$R$2843,12,0)</f>
        <v>3.1219999999999999</v>
      </c>
      <c r="S13" s="66">
        <f t="shared" si="0"/>
        <v>22</v>
      </c>
      <c r="T13" s="65">
        <f>VLOOKUP($A13,'Return Data'!$B$7:$R$2843,13,0)</f>
        <v>3.7921</v>
      </c>
      <c r="U13" s="66">
        <f t="shared" si="1"/>
        <v>21</v>
      </c>
      <c r="V13" s="65">
        <f>VLOOKUP($A13,'Return Data'!$B$7:$R$2843,17,0)</f>
        <v>5.2416</v>
      </c>
      <c r="W13" s="66">
        <f t="shared" si="2"/>
        <v>16</v>
      </c>
      <c r="X13" s="65">
        <f>VLOOKUP($A13,'Return Data'!$B$7:$R$2843,14,0)</f>
        <v>5.2651000000000003</v>
      </c>
      <c r="Y13" s="66">
        <f t="shared" si="4"/>
        <v>12</v>
      </c>
      <c r="Z13" s="65">
        <f>VLOOKUP($A13,'Return Data'!$B$7:$R$2843,16,0)</f>
        <v>6.9931999999999999</v>
      </c>
      <c r="AA13" s="67">
        <f t="shared" si="3"/>
        <v>12</v>
      </c>
    </row>
    <row r="14" spans="1:27" x14ac:dyDescent="0.3">
      <c r="A14" s="63" t="s">
        <v>1512</v>
      </c>
      <c r="B14" s="64">
        <f>VLOOKUP($A14,'Return Data'!$B$7:$R$2843,3,0)</f>
        <v>44321</v>
      </c>
      <c r="C14" s="65">
        <f>VLOOKUP($A14,'Return Data'!$B$7:$R$2843,4,0)</f>
        <v>30.116700000000002</v>
      </c>
      <c r="D14" s="65">
        <f>VLOOKUP($A14,'Return Data'!$B$7:$R$2843,5,0)</f>
        <v>8.4855999999999998</v>
      </c>
      <c r="E14" s="66">
        <f>RANK(D14,D$8:D$34,0)</f>
        <v>2</v>
      </c>
      <c r="F14" s="65">
        <f>VLOOKUP($A14,'Return Data'!$B$7:$R$2843,6,0)</f>
        <v>11.7019</v>
      </c>
      <c r="G14" s="66">
        <f>RANK(F14,F$8:F$34,0)</f>
        <v>1</v>
      </c>
      <c r="H14" s="65">
        <f>VLOOKUP($A14,'Return Data'!$B$7:$R$2843,7,0)</f>
        <v>10.7218</v>
      </c>
      <c r="I14" s="66">
        <f>RANK(H14,H$8:H$34,0)</f>
        <v>1</v>
      </c>
      <c r="J14" s="65">
        <f>VLOOKUP($A14,'Return Data'!$B$7:$R$2843,8,0)</f>
        <v>16.750599999999999</v>
      </c>
      <c r="K14" s="66">
        <f>RANK(J14,J$8:J$34,0)</f>
        <v>1</v>
      </c>
      <c r="L14" s="65">
        <f>VLOOKUP($A14,'Return Data'!$B$7:$R$2843,9,0)</f>
        <v>14.620100000000001</v>
      </c>
      <c r="M14" s="66">
        <f>RANK(L14,L$8:L$34,0)</f>
        <v>1</v>
      </c>
      <c r="N14" s="65">
        <f>VLOOKUP($A14,'Return Data'!$B$7:$R$2843,10,0)</f>
        <v>10.466799999999999</v>
      </c>
      <c r="O14" s="66">
        <f>RANK(N14,N$8:N$34,0)</f>
        <v>1</v>
      </c>
      <c r="P14" s="65">
        <f>VLOOKUP($A14,'Return Data'!$B$7:$R$2843,11,0)</f>
        <v>8.2501999999999995</v>
      </c>
      <c r="Q14" s="66">
        <f>RANK(P14,P$8:P$34,0)</f>
        <v>1</v>
      </c>
      <c r="R14" s="65">
        <f>VLOOKUP($A14,'Return Data'!$B$7:$R$2843,12,0)</f>
        <v>8.3803999999999998</v>
      </c>
      <c r="S14" s="66">
        <f t="shared" si="0"/>
        <v>1</v>
      </c>
      <c r="T14" s="65">
        <f>VLOOKUP($A14,'Return Data'!$B$7:$R$2843,13,0)</f>
        <v>9.3454999999999995</v>
      </c>
      <c r="U14" s="66">
        <f t="shared" si="1"/>
        <v>1</v>
      </c>
      <c r="V14" s="65">
        <f>VLOOKUP($A14,'Return Data'!$B$7:$R$2843,17,0)</f>
        <v>6.6791999999999998</v>
      </c>
      <c r="W14" s="66">
        <f t="shared" si="2"/>
        <v>4</v>
      </c>
      <c r="X14" s="65">
        <f>VLOOKUP($A14,'Return Data'!$B$7:$R$2843,14,0)</f>
        <v>7.5598999999999998</v>
      </c>
      <c r="Y14" s="66">
        <f t="shared" si="4"/>
        <v>2</v>
      </c>
      <c r="Z14" s="65">
        <f>VLOOKUP($A14,'Return Data'!$B$7:$R$2843,16,0)</f>
        <v>8.5828000000000007</v>
      </c>
      <c r="AA14" s="67">
        <f t="shared" si="3"/>
        <v>1</v>
      </c>
    </row>
    <row r="15" spans="1:27" x14ac:dyDescent="0.3">
      <c r="A15" s="63" t="s">
        <v>1515</v>
      </c>
      <c r="B15" s="64">
        <f>VLOOKUP($A15,'Return Data'!$B$7:$R$2843,3,0)</f>
        <v>44321</v>
      </c>
      <c r="C15" s="65">
        <f>VLOOKUP($A15,'Return Data'!$B$7:$R$2843,4,0)</f>
        <v>11.893800000000001</v>
      </c>
      <c r="D15" s="65">
        <f>VLOOKUP($A15,'Return Data'!$B$7:$R$2843,5,0)</f>
        <v>3.3759999999999999</v>
      </c>
      <c r="E15" s="66">
        <f>RANK(D15,D$8:D$34,0)</f>
        <v>14</v>
      </c>
      <c r="F15" s="65">
        <f>VLOOKUP($A15,'Return Data'!$B$7:$R$2843,6,0)</f>
        <v>3.5615999999999999</v>
      </c>
      <c r="G15" s="66">
        <f>RANK(F15,F$8:F$34,0)</f>
        <v>6</v>
      </c>
      <c r="H15" s="65">
        <f>VLOOKUP($A15,'Return Data'!$B$7:$R$2843,7,0)</f>
        <v>3.8169</v>
      </c>
      <c r="I15" s="66">
        <f>RANK(H15,H$8:H$34,0)</f>
        <v>8</v>
      </c>
      <c r="J15" s="65">
        <f>VLOOKUP($A15,'Return Data'!$B$7:$R$2843,8,0)</f>
        <v>5.0022000000000002</v>
      </c>
      <c r="K15" s="66">
        <f>RANK(J15,J$8:J$34,0)</f>
        <v>5</v>
      </c>
      <c r="L15" s="65">
        <f>VLOOKUP($A15,'Return Data'!$B$7:$R$2843,9,0)</f>
        <v>4.2910000000000004</v>
      </c>
      <c r="M15" s="66">
        <f>RANK(L15,L$8:L$34,0)</f>
        <v>6</v>
      </c>
      <c r="N15" s="65">
        <f>VLOOKUP($A15,'Return Data'!$B$7:$R$2843,10,0)</f>
        <v>4.4088000000000003</v>
      </c>
      <c r="O15" s="66">
        <f>RANK(N15,N$8:N$34,0)</f>
        <v>7</v>
      </c>
      <c r="P15" s="65">
        <f>VLOOKUP($A15,'Return Data'!$B$7:$R$2843,11,0)</f>
        <v>3.7141999999999999</v>
      </c>
      <c r="Q15" s="66">
        <f>RANK(P15,P$8:P$34,0)</f>
        <v>7</v>
      </c>
      <c r="R15" s="65">
        <f>VLOOKUP($A15,'Return Data'!$B$7:$R$2843,12,0)</f>
        <v>4.1372999999999998</v>
      </c>
      <c r="S15" s="66">
        <f t="shared" si="0"/>
        <v>6</v>
      </c>
      <c r="T15" s="65">
        <f>VLOOKUP($A15,'Return Data'!$B$7:$R$2843,13,0)</f>
        <v>5.4836</v>
      </c>
      <c r="U15" s="66">
        <f t="shared" si="1"/>
        <v>4</v>
      </c>
      <c r="V15" s="65">
        <f>VLOOKUP($A15,'Return Data'!$B$7:$R$2843,17,0)</f>
        <v>6.3160999999999996</v>
      </c>
      <c r="W15" s="66">
        <f t="shared" si="2"/>
        <v>5</v>
      </c>
      <c r="X15" s="65"/>
      <c r="Y15" s="66"/>
      <c r="Z15" s="65">
        <f>VLOOKUP($A15,'Return Data'!$B$7:$R$2843,16,0)</f>
        <v>6.8605999999999998</v>
      </c>
      <c r="AA15" s="67">
        <f t="shared" si="3"/>
        <v>14</v>
      </c>
    </row>
    <row r="16" spans="1:27" x14ac:dyDescent="0.3">
      <c r="A16" s="63" t="s">
        <v>1517</v>
      </c>
      <c r="B16" s="64">
        <f>VLOOKUP($A16,'Return Data'!$B$7:$R$2843,3,0)</f>
        <v>44321</v>
      </c>
      <c r="C16" s="65">
        <f>VLOOKUP($A16,'Return Data'!$B$7:$R$2843,4,0)</f>
        <v>1061.6162999999999</v>
      </c>
      <c r="D16" s="65">
        <f>VLOOKUP($A16,'Return Data'!$B$7:$R$2843,5,0)</f>
        <v>2.6303999999999998</v>
      </c>
      <c r="E16" s="66">
        <f>RANK(D16,D$8:D$34,0)</f>
        <v>22</v>
      </c>
      <c r="F16" s="65">
        <f>VLOOKUP($A16,'Return Data'!$B$7:$R$2843,6,0)</f>
        <v>3.1252</v>
      </c>
      <c r="G16" s="66">
        <f>RANK(F16,F$8:F$34,0)</f>
        <v>10</v>
      </c>
      <c r="H16" s="65">
        <f>VLOOKUP($A16,'Return Data'!$B$7:$R$2843,7,0)</f>
        <v>3.2029000000000001</v>
      </c>
      <c r="I16" s="66">
        <f>RANK(H16,H$8:H$34,0)</f>
        <v>18</v>
      </c>
      <c r="J16" s="65">
        <f>VLOOKUP($A16,'Return Data'!$B$7:$R$2843,8,0)</f>
        <v>4.0061</v>
      </c>
      <c r="K16" s="66">
        <f>RANK(J16,J$8:J$34,0)</f>
        <v>12</v>
      </c>
      <c r="L16" s="65">
        <f>VLOOKUP($A16,'Return Data'!$B$7:$R$2843,9,0)</f>
        <v>3.6181999999999999</v>
      </c>
      <c r="M16" s="66">
        <f>RANK(L16,L$8:L$34,0)</f>
        <v>16</v>
      </c>
      <c r="N16" s="65">
        <f>VLOOKUP($A16,'Return Data'!$B$7:$R$2843,10,0)</f>
        <v>4.0254000000000003</v>
      </c>
      <c r="O16" s="66">
        <f>RANK(N16,N$8:N$34,0)</f>
        <v>8</v>
      </c>
      <c r="P16" s="65">
        <f>VLOOKUP($A16,'Return Data'!$B$7:$R$2843,11,0)</f>
        <v>3.4157999999999999</v>
      </c>
      <c r="Q16" s="66">
        <f>RANK(P16,P$8:P$34,0)</f>
        <v>10</v>
      </c>
      <c r="R16" s="65">
        <f>VLOOKUP($A16,'Return Data'!$B$7:$R$2843,12,0)</f>
        <v>3.6541999999999999</v>
      </c>
      <c r="S16" s="66">
        <f t="shared" si="0"/>
        <v>12</v>
      </c>
      <c r="T16" s="65">
        <f>VLOOKUP($A16,'Return Data'!$B$7:$R$2843,13,0)</f>
        <v>4.5632000000000001</v>
      </c>
      <c r="U16" s="66">
        <f t="shared" si="1"/>
        <v>13</v>
      </c>
      <c r="V16" s="65"/>
      <c r="W16" s="66"/>
      <c r="X16" s="65"/>
      <c r="Y16" s="66"/>
      <c r="Z16" s="65">
        <f>VLOOKUP($A16,'Return Data'!$B$7:$R$2843,16,0)</f>
        <v>4.8372000000000002</v>
      </c>
      <c r="AA16" s="67">
        <f t="shared" si="3"/>
        <v>22</v>
      </c>
    </row>
    <row r="17" spans="1:27" x14ac:dyDescent="0.3">
      <c r="A17" s="63" t="s">
        <v>1518</v>
      </c>
      <c r="B17" s="64">
        <f>VLOOKUP($A17,'Return Data'!$B$7:$R$2843,3,0)</f>
        <v>44321</v>
      </c>
      <c r="C17" s="65">
        <f>VLOOKUP($A17,'Return Data'!$B$7:$R$2843,4,0)</f>
        <v>21.658000000000001</v>
      </c>
      <c r="D17" s="65">
        <f>VLOOKUP($A17,'Return Data'!$B$7:$R$2843,5,0)</f>
        <v>2.8652000000000002</v>
      </c>
      <c r="E17" s="66">
        <f>RANK(D17,D$8:D$34,0)</f>
        <v>19</v>
      </c>
      <c r="F17" s="65">
        <f>VLOOKUP($A17,'Return Data'!$B$7:$R$2843,6,0)</f>
        <v>3.0684999999999998</v>
      </c>
      <c r="G17" s="66">
        <f>RANK(F17,F$8:F$34,0)</f>
        <v>13</v>
      </c>
      <c r="H17" s="65">
        <f>VLOOKUP($A17,'Return Data'!$B$7:$R$2843,7,0)</f>
        <v>3.7826</v>
      </c>
      <c r="I17" s="66">
        <f>RANK(H17,H$8:H$34,0)</f>
        <v>9</v>
      </c>
      <c r="J17" s="65">
        <f>VLOOKUP($A17,'Return Data'!$B$7:$R$2843,8,0)</f>
        <v>4.4234999999999998</v>
      </c>
      <c r="K17" s="66">
        <f>RANK(J17,J$8:J$34,0)</f>
        <v>6</v>
      </c>
      <c r="L17" s="65">
        <f>VLOOKUP($A17,'Return Data'!$B$7:$R$2843,9,0)</f>
        <v>4.4146000000000001</v>
      </c>
      <c r="M17" s="66">
        <f>RANK(L17,L$8:L$34,0)</f>
        <v>5</v>
      </c>
      <c r="N17" s="65">
        <f>VLOOKUP($A17,'Return Data'!$B$7:$R$2843,10,0)</f>
        <v>4.7271999999999998</v>
      </c>
      <c r="O17" s="66">
        <f>RANK(N17,N$8:N$34,0)</f>
        <v>5</v>
      </c>
      <c r="P17" s="65">
        <f>VLOOKUP($A17,'Return Data'!$B$7:$R$2843,11,0)</f>
        <v>4.1574999999999998</v>
      </c>
      <c r="Q17" s="66">
        <f>RANK(P17,P$8:P$34,0)</f>
        <v>3</v>
      </c>
      <c r="R17" s="65">
        <f>VLOOKUP($A17,'Return Data'!$B$7:$R$2843,12,0)</f>
        <v>4.8391000000000002</v>
      </c>
      <c r="S17" s="66">
        <f t="shared" si="0"/>
        <v>3</v>
      </c>
      <c r="T17" s="65">
        <f>VLOOKUP($A17,'Return Data'!$B$7:$R$2843,13,0)</f>
        <v>6.2145999999999999</v>
      </c>
      <c r="U17" s="66">
        <f t="shared" si="1"/>
        <v>3</v>
      </c>
      <c r="V17" s="65">
        <f>VLOOKUP($A17,'Return Data'!$B$7:$R$2843,17,0)</f>
        <v>6.7881999999999998</v>
      </c>
      <c r="W17" s="66">
        <f t="shared" si="2"/>
        <v>3</v>
      </c>
      <c r="X17" s="65">
        <f>VLOOKUP($A17,'Return Data'!$B$7:$R$2843,14,0)</f>
        <v>7.1227999999999998</v>
      </c>
      <c r="Y17" s="66">
        <f t="shared" si="4"/>
        <v>4</v>
      </c>
      <c r="Z17" s="65">
        <f>VLOOKUP($A17,'Return Data'!$B$7:$R$2843,16,0)</f>
        <v>8.0228999999999999</v>
      </c>
      <c r="AA17" s="67">
        <f t="shared" si="3"/>
        <v>3</v>
      </c>
    </row>
    <row r="18" spans="1:27" x14ac:dyDescent="0.3">
      <c r="A18" s="63" t="s">
        <v>1520</v>
      </c>
      <c r="B18" s="64">
        <f>VLOOKUP($A18,'Return Data'!$B$7:$R$2843,3,0)</f>
        <v>44321</v>
      </c>
      <c r="C18" s="65">
        <f>VLOOKUP($A18,'Return Data'!$B$7:$R$2843,4,0)</f>
        <v>2174.6990999999998</v>
      </c>
      <c r="D18" s="65">
        <f>VLOOKUP($A18,'Return Data'!$B$7:$R$2843,5,0)</f>
        <v>10.1655</v>
      </c>
      <c r="E18" s="66">
        <f>RANK(D18,D$8:D$34,0)</f>
        <v>1</v>
      </c>
      <c r="F18" s="65">
        <f>VLOOKUP($A18,'Return Data'!$B$7:$R$2843,6,0)</f>
        <v>8.0426000000000002</v>
      </c>
      <c r="G18" s="66">
        <f>RANK(F18,F$8:F$34,0)</f>
        <v>2</v>
      </c>
      <c r="H18" s="65">
        <f>VLOOKUP($A18,'Return Data'!$B$7:$R$2843,7,0)</f>
        <v>6.1862000000000004</v>
      </c>
      <c r="I18" s="66">
        <f>RANK(H18,H$8:H$34,0)</f>
        <v>2</v>
      </c>
      <c r="J18" s="65">
        <f>VLOOKUP($A18,'Return Data'!$B$7:$R$2843,8,0)</f>
        <v>3.8759000000000001</v>
      </c>
      <c r="K18" s="66">
        <f>RANK(J18,J$8:J$34,0)</f>
        <v>17</v>
      </c>
      <c r="L18" s="65">
        <f>VLOOKUP($A18,'Return Data'!$B$7:$R$2843,9,0)</f>
        <v>3.7766999999999999</v>
      </c>
      <c r="M18" s="66">
        <f>RANK(L18,L$8:L$34,0)</f>
        <v>8</v>
      </c>
      <c r="N18" s="65">
        <f>VLOOKUP($A18,'Return Data'!$B$7:$R$2843,10,0)</f>
        <v>3.3963999999999999</v>
      </c>
      <c r="O18" s="66">
        <f>RANK(N18,N$8:N$34,0)</f>
        <v>21</v>
      </c>
      <c r="P18" s="65">
        <f>VLOOKUP($A18,'Return Data'!$B$7:$R$2843,11,0)</f>
        <v>3.9163000000000001</v>
      </c>
      <c r="Q18" s="66">
        <f>RANK(P18,P$8:P$34,0)</f>
        <v>6</v>
      </c>
      <c r="R18" s="65">
        <f>VLOOKUP($A18,'Return Data'!$B$7:$R$2843,12,0)</f>
        <v>4.1242999999999999</v>
      </c>
      <c r="S18" s="66">
        <f t="shared" si="0"/>
        <v>7</v>
      </c>
      <c r="T18" s="65">
        <f>VLOOKUP($A18,'Return Data'!$B$7:$R$2843,13,0)</f>
        <v>5.0404</v>
      </c>
      <c r="U18" s="66">
        <f t="shared" si="1"/>
        <v>6</v>
      </c>
      <c r="V18" s="65">
        <f>VLOOKUP($A18,'Return Data'!$B$7:$R$2843,17,0)</f>
        <v>5.2935999999999996</v>
      </c>
      <c r="W18" s="66">
        <f t="shared" si="2"/>
        <v>14</v>
      </c>
      <c r="X18" s="65">
        <f>VLOOKUP($A18,'Return Data'!$B$7:$R$2843,14,0)</f>
        <v>5.9478999999999997</v>
      </c>
      <c r="Y18" s="66">
        <f t="shared" si="4"/>
        <v>10</v>
      </c>
      <c r="Z18" s="65">
        <f>VLOOKUP($A18,'Return Data'!$B$7:$R$2843,16,0)</f>
        <v>7.5477999999999996</v>
      </c>
      <c r="AA18" s="67">
        <f t="shared" si="3"/>
        <v>7</v>
      </c>
    </row>
    <row r="19" spans="1:27" x14ac:dyDescent="0.3">
      <c r="A19" s="63" t="s">
        <v>1523</v>
      </c>
      <c r="B19" s="64">
        <f>VLOOKUP($A19,'Return Data'!$B$7:$R$2843,3,0)</f>
        <v>44321</v>
      </c>
      <c r="C19" s="65">
        <f>VLOOKUP($A19,'Return Data'!$B$7:$R$2843,4,0)</f>
        <v>11.961499999999999</v>
      </c>
      <c r="D19" s="65">
        <f>VLOOKUP($A19,'Return Data'!$B$7:$R$2843,5,0)</f>
        <v>3.3569</v>
      </c>
      <c r="E19" s="66">
        <f>RANK(D19,D$8:D$34,0)</f>
        <v>16</v>
      </c>
      <c r="F19" s="65">
        <f>VLOOKUP($A19,'Return Data'!$B$7:$R$2843,6,0)</f>
        <v>3.4192</v>
      </c>
      <c r="G19" s="66">
        <f>RANK(F19,F$8:F$34,0)</f>
        <v>7</v>
      </c>
      <c r="H19" s="65">
        <f>VLOOKUP($A19,'Return Data'!$B$7:$R$2843,7,0)</f>
        <v>3.577</v>
      </c>
      <c r="I19" s="66">
        <f>RANK(H19,H$8:H$34,0)</f>
        <v>13</v>
      </c>
      <c r="J19" s="65">
        <f>VLOOKUP($A19,'Return Data'!$B$7:$R$2843,8,0)</f>
        <v>4.0957999999999997</v>
      </c>
      <c r="K19" s="66">
        <f>RANK(J19,J$8:J$34,0)</f>
        <v>9</v>
      </c>
      <c r="L19" s="65">
        <f>VLOOKUP($A19,'Return Data'!$B$7:$R$2843,9,0)</f>
        <v>3.7547000000000001</v>
      </c>
      <c r="M19" s="66">
        <f>RANK(L19,L$8:L$34,0)</f>
        <v>11</v>
      </c>
      <c r="N19" s="65">
        <f>VLOOKUP($A19,'Return Data'!$B$7:$R$2843,10,0)</f>
        <v>3.7959999999999998</v>
      </c>
      <c r="O19" s="66">
        <f>RANK(N19,N$8:N$34,0)</f>
        <v>14</v>
      </c>
      <c r="P19" s="65">
        <f>VLOOKUP($A19,'Return Data'!$B$7:$R$2843,11,0)</f>
        <v>3.2410000000000001</v>
      </c>
      <c r="Q19" s="66">
        <f>RANK(P19,P$8:P$34,0)</f>
        <v>16</v>
      </c>
      <c r="R19" s="65">
        <f>VLOOKUP($A19,'Return Data'!$B$7:$R$2843,12,0)</f>
        <v>3.4535999999999998</v>
      </c>
      <c r="S19" s="66">
        <f t="shared" si="0"/>
        <v>16</v>
      </c>
      <c r="T19" s="65">
        <f>VLOOKUP($A19,'Return Data'!$B$7:$R$2843,13,0)</f>
        <v>4.4653999999999998</v>
      </c>
      <c r="U19" s="66">
        <f t="shared" si="1"/>
        <v>14</v>
      </c>
      <c r="V19" s="65">
        <f>VLOOKUP($A19,'Return Data'!$B$7:$R$2843,17,0)</f>
        <v>5.9672999999999998</v>
      </c>
      <c r="W19" s="66">
        <f t="shared" si="2"/>
        <v>8</v>
      </c>
      <c r="X19" s="65"/>
      <c r="Y19" s="66"/>
      <c r="Z19" s="65">
        <f>VLOOKUP($A19,'Return Data'!$B$7:$R$2843,16,0)</f>
        <v>6.6056999999999997</v>
      </c>
      <c r="AA19" s="67">
        <f t="shared" si="3"/>
        <v>15</v>
      </c>
    </row>
    <row r="20" spans="1:27" x14ac:dyDescent="0.3">
      <c r="A20" s="63" t="s">
        <v>1526</v>
      </c>
      <c r="B20" s="64">
        <f>VLOOKUP($A20,'Return Data'!$B$7:$R$2843,3,0)</f>
        <v>44321</v>
      </c>
      <c r="C20" s="65">
        <f>VLOOKUP($A20,'Return Data'!$B$7:$R$2843,4,0)</f>
        <v>2137.2433000000001</v>
      </c>
      <c r="D20" s="65">
        <f>VLOOKUP($A20,'Return Data'!$B$7:$R$2843,5,0)</f>
        <v>3.3475999999999999</v>
      </c>
      <c r="E20" s="66">
        <f>RANK(D20,D$8:D$34,0)</f>
        <v>17</v>
      </c>
      <c r="F20" s="65">
        <f>VLOOKUP($A20,'Return Data'!$B$7:$R$2843,6,0)</f>
        <v>2.9557000000000002</v>
      </c>
      <c r="G20" s="66">
        <f>RANK(F20,F$8:F$34,0)</f>
        <v>15</v>
      </c>
      <c r="H20" s="65">
        <f>VLOOKUP($A20,'Return Data'!$B$7:$R$2843,7,0)</f>
        <v>3.4291</v>
      </c>
      <c r="I20" s="66">
        <f>RANK(H20,H$8:H$34,0)</f>
        <v>14</v>
      </c>
      <c r="J20" s="65">
        <f>VLOOKUP($A20,'Return Data'!$B$7:$R$2843,8,0)</f>
        <v>4.0057999999999998</v>
      </c>
      <c r="K20" s="66">
        <f>RANK(J20,J$8:J$34,0)</f>
        <v>13</v>
      </c>
      <c r="L20" s="65">
        <f>VLOOKUP($A20,'Return Data'!$B$7:$R$2843,9,0)</f>
        <v>3.6692999999999998</v>
      </c>
      <c r="M20" s="66">
        <f>RANK(L20,L$8:L$34,0)</f>
        <v>15</v>
      </c>
      <c r="N20" s="65">
        <f>VLOOKUP($A20,'Return Data'!$B$7:$R$2843,10,0)</f>
        <v>3.6823999999999999</v>
      </c>
      <c r="O20" s="66">
        <f>RANK(N20,N$8:N$34,0)</f>
        <v>17</v>
      </c>
      <c r="P20" s="65">
        <f>VLOOKUP($A20,'Return Data'!$B$7:$R$2843,11,0)</f>
        <v>3.0813999999999999</v>
      </c>
      <c r="Q20" s="66">
        <f>RANK(P20,P$8:P$34,0)</f>
        <v>19</v>
      </c>
      <c r="R20" s="65">
        <f>VLOOKUP($A20,'Return Data'!$B$7:$R$2843,12,0)</f>
        <v>3.2086000000000001</v>
      </c>
      <c r="S20" s="66">
        <f t="shared" si="0"/>
        <v>21</v>
      </c>
      <c r="T20" s="65">
        <f>VLOOKUP($A20,'Return Data'!$B$7:$R$2843,13,0)</f>
        <v>4.2016</v>
      </c>
      <c r="U20" s="66">
        <f t="shared" si="1"/>
        <v>17</v>
      </c>
      <c r="V20" s="65">
        <f>VLOOKUP($A20,'Return Data'!$B$7:$R$2843,17,0)</f>
        <v>5.5252999999999997</v>
      </c>
      <c r="W20" s="66">
        <f t="shared" si="2"/>
        <v>12</v>
      </c>
      <c r="X20" s="65">
        <f>VLOOKUP($A20,'Return Data'!$B$7:$R$2843,14,0)</f>
        <v>6.2248999999999999</v>
      </c>
      <c r="Y20" s="66">
        <f t="shared" si="4"/>
        <v>8</v>
      </c>
      <c r="Z20" s="65">
        <f>VLOOKUP($A20,'Return Data'!$B$7:$R$2843,16,0)</f>
        <v>7.6116999999999999</v>
      </c>
      <c r="AA20" s="67">
        <f t="shared" si="3"/>
        <v>5</v>
      </c>
    </row>
    <row r="21" spans="1:27" x14ac:dyDescent="0.3">
      <c r="A21" s="63" t="s">
        <v>1530</v>
      </c>
      <c r="B21" s="64">
        <f>VLOOKUP($A21,'Return Data'!$B$7:$R$2843,3,0)</f>
        <v>44321</v>
      </c>
      <c r="C21" s="65">
        <f>VLOOKUP($A21,'Return Data'!$B$7:$R$2843,4,0)</f>
        <v>33.842500000000001</v>
      </c>
      <c r="D21" s="65">
        <f>VLOOKUP($A21,'Return Data'!$B$7:$R$2843,5,0)</f>
        <v>3.4516</v>
      </c>
      <c r="E21" s="66">
        <f>RANK(D21,D$8:D$34,0)</f>
        <v>13</v>
      </c>
      <c r="F21" s="65">
        <f>VLOOKUP($A21,'Return Data'!$B$7:$R$2843,6,0)</f>
        <v>2.8915999999999999</v>
      </c>
      <c r="G21" s="66">
        <f>RANK(F21,F$8:F$34,0)</f>
        <v>17</v>
      </c>
      <c r="H21" s="65">
        <f>VLOOKUP($A21,'Return Data'!$B$7:$R$2843,7,0)</f>
        <v>3.3300999999999998</v>
      </c>
      <c r="I21" s="66">
        <f>RANK(H21,H$8:H$34,0)</f>
        <v>16</v>
      </c>
      <c r="J21" s="65">
        <f>VLOOKUP($A21,'Return Data'!$B$7:$R$2843,8,0)</f>
        <v>3.8889</v>
      </c>
      <c r="K21" s="66">
        <f>RANK(J21,J$8:J$34,0)</f>
        <v>16</v>
      </c>
      <c r="L21" s="65">
        <f>VLOOKUP($A21,'Return Data'!$B$7:$R$2843,9,0)</f>
        <v>3.4828000000000001</v>
      </c>
      <c r="M21" s="66">
        <f>RANK(L21,L$8:L$34,0)</f>
        <v>20</v>
      </c>
      <c r="N21" s="65">
        <f>VLOOKUP($A21,'Return Data'!$B$7:$R$2843,10,0)</f>
        <v>3.7902</v>
      </c>
      <c r="O21" s="66">
        <f>RANK(N21,N$8:N$34,0)</f>
        <v>15</v>
      </c>
      <c r="P21" s="65">
        <f>VLOOKUP($A21,'Return Data'!$B$7:$R$2843,11,0)</f>
        <v>3.2507999999999999</v>
      </c>
      <c r="Q21" s="66">
        <f>RANK(P21,P$8:P$34,0)</f>
        <v>15</v>
      </c>
      <c r="R21" s="65">
        <f>VLOOKUP($A21,'Return Data'!$B$7:$R$2843,12,0)</f>
        <v>3.5884999999999998</v>
      </c>
      <c r="S21" s="66">
        <f t="shared" si="0"/>
        <v>15</v>
      </c>
      <c r="T21" s="65">
        <f>VLOOKUP($A21,'Return Data'!$B$7:$R$2843,13,0)</f>
        <v>4.8121999999999998</v>
      </c>
      <c r="U21" s="66">
        <f t="shared" si="1"/>
        <v>8</v>
      </c>
      <c r="V21" s="65">
        <f>VLOOKUP($A21,'Return Data'!$B$7:$R$2843,17,0)</f>
        <v>5.9832999999999998</v>
      </c>
      <c r="W21" s="66">
        <f t="shared" si="2"/>
        <v>7</v>
      </c>
      <c r="X21" s="65">
        <f>VLOOKUP($A21,'Return Data'!$B$7:$R$2843,14,0)</f>
        <v>6.5861000000000001</v>
      </c>
      <c r="Y21" s="66">
        <f t="shared" si="4"/>
        <v>6</v>
      </c>
      <c r="Z21" s="65">
        <f>VLOOKUP($A21,'Return Data'!$B$7:$R$2843,16,0)</f>
        <v>7.5559000000000003</v>
      </c>
      <c r="AA21" s="67">
        <f t="shared" si="3"/>
        <v>6</v>
      </c>
    </row>
    <row r="22" spans="1:27" x14ac:dyDescent="0.3">
      <c r="A22" s="63" t="s">
        <v>1532</v>
      </c>
      <c r="B22" s="64">
        <f>VLOOKUP($A22,'Return Data'!$B$7:$R$2843,3,0)</f>
        <v>44321</v>
      </c>
      <c r="C22" s="65">
        <f>VLOOKUP($A22,'Return Data'!$B$7:$R$2843,4,0)</f>
        <v>34.346600000000002</v>
      </c>
      <c r="D22" s="65">
        <f>VLOOKUP($A22,'Return Data'!$B$7:$R$2843,5,0)</f>
        <v>5.1017000000000001</v>
      </c>
      <c r="E22" s="66">
        <f>RANK(D22,D$8:D$34,0)</f>
        <v>5</v>
      </c>
      <c r="F22" s="65">
        <f>VLOOKUP($A22,'Return Data'!$B$7:$R$2843,6,0)</f>
        <v>2.7002000000000002</v>
      </c>
      <c r="G22" s="66">
        <f>RANK(F22,F$8:F$34,0)</f>
        <v>20</v>
      </c>
      <c r="H22" s="65">
        <f>VLOOKUP($A22,'Return Data'!$B$7:$R$2843,7,0)</f>
        <v>3.0836000000000001</v>
      </c>
      <c r="I22" s="66">
        <f>RANK(H22,H$8:H$34,0)</f>
        <v>19</v>
      </c>
      <c r="J22" s="65">
        <f>VLOOKUP($A22,'Return Data'!$B$7:$R$2843,8,0)</f>
        <v>3.782</v>
      </c>
      <c r="K22" s="66">
        <f>RANK(J22,J$8:J$34,0)</f>
        <v>19</v>
      </c>
      <c r="L22" s="65">
        <f>VLOOKUP($A22,'Return Data'!$B$7:$R$2843,9,0)</f>
        <v>3.5455000000000001</v>
      </c>
      <c r="M22" s="66">
        <f>RANK(L22,L$8:L$34,0)</f>
        <v>18</v>
      </c>
      <c r="N22" s="65">
        <f>VLOOKUP($A22,'Return Data'!$B$7:$R$2843,10,0)</f>
        <v>3.8325</v>
      </c>
      <c r="O22" s="66">
        <f>RANK(N22,N$8:N$34,0)</f>
        <v>12</v>
      </c>
      <c r="P22" s="65">
        <f>VLOOKUP($A22,'Return Data'!$B$7:$R$2843,11,0)</f>
        <v>3.3041999999999998</v>
      </c>
      <c r="Q22" s="66">
        <f>RANK(P22,P$8:P$34,0)</f>
        <v>14</v>
      </c>
      <c r="R22" s="65">
        <f>VLOOKUP($A22,'Return Data'!$B$7:$R$2843,12,0)</f>
        <v>3.4197000000000002</v>
      </c>
      <c r="S22" s="66">
        <f t="shared" si="0"/>
        <v>17</v>
      </c>
      <c r="T22" s="65">
        <f>VLOOKUP($A22,'Return Data'!$B$7:$R$2843,13,0)</f>
        <v>4.3874000000000004</v>
      </c>
      <c r="U22" s="66">
        <f t="shared" si="1"/>
        <v>15</v>
      </c>
      <c r="V22" s="65">
        <f>VLOOKUP($A22,'Return Data'!$B$7:$R$2843,17,0)</f>
        <v>5.7803000000000004</v>
      </c>
      <c r="W22" s="66">
        <f t="shared" si="2"/>
        <v>9</v>
      </c>
      <c r="X22" s="65">
        <f>VLOOKUP($A22,'Return Data'!$B$7:$R$2843,14,0)</f>
        <v>6.4226999999999999</v>
      </c>
      <c r="Y22" s="66">
        <f t="shared" si="4"/>
        <v>7</v>
      </c>
      <c r="Z22" s="65">
        <f>VLOOKUP($A22,'Return Data'!$B$7:$R$2843,16,0)</f>
        <v>3.8450000000000002</v>
      </c>
      <c r="AA22" s="67">
        <f t="shared" si="3"/>
        <v>27</v>
      </c>
    </row>
    <row r="23" spans="1:27" x14ac:dyDescent="0.3">
      <c r="A23" s="63" t="s">
        <v>1535</v>
      </c>
      <c r="B23" s="64">
        <f>VLOOKUP($A23,'Return Data'!$B$7:$R$2843,3,0)</f>
        <v>44321</v>
      </c>
      <c r="C23" s="65">
        <f>VLOOKUP($A23,'Return Data'!$B$7:$R$2843,4,0)</f>
        <v>1059.3363999999999</v>
      </c>
      <c r="D23" s="65">
        <f>VLOOKUP($A23,'Return Data'!$B$7:$R$2843,5,0)</f>
        <v>7.1199000000000003</v>
      </c>
      <c r="E23" s="66">
        <f>RANK(D23,D$8:D$34,0)</f>
        <v>3</v>
      </c>
      <c r="F23" s="65">
        <f>VLOOKUP($A23,'Return Data'!$B$7:$R$2843,6,0)</f>
        <v>3.0139999999999998</v>
      </c>
      <c r="G23" s="66">
        <f>RANK(F23,F$8:F$34,0)</f>
        <v>14</v>
      </c>
      <c r="H23" s="65">
        <f>VLOOKUP($A23,'Return Data'!$B$7:$R$2843,7,0)</f>
        <v>2.7105999999999999</v>
      </c>
      <c r="I23" s="66">
        <f>RANK(H23,H$8:H$34,0)</f>
        <v>24</v>
      </c>
      <c r="J23" s="65">
        <f>VLOOKUP($A23,'Return Data'!$B$7:$R$2843,8,0)</f>
        <v>3.1785999999999999</v>
      </c>
      <c r="K23" s="66">
        <f>RANK(J23,J$8:J$34,0)</f>
        <v>24</v>
      </c>
      <c r="L23" s="65">
        <f>VLOOKUP($A23,'Return Data'!$B$7:$R$2843,9,0)</f>
        <v>3.5291999999999999</v>
      </c>
      <c r="M23" s="66">
        <f>RANK(L23,L$8:L$34,0)</f>
        <v>19</v>
      </c>
      <c r="N23" s="65">
        <f>VLOOKUP($A23,'Return Data'!$B$7:$R$2843,10,0)</f>
        <v>3.3399000000000001</v>
      </c>
      <c r="O23" s="66">
        <f>RANK(N23,N$8:N$34,0)</f>
        <v>22</v>
      </c>
      <c r="P23" s="65">
        <f>VLOOKUP($A23,'Return Data'!$B$7:$R$2843,11,0)</f>
        <v>3.1890999999999998</v>
      </c>
      <c r="Q23" s="66">
        <f>RANK(P23,P$8:P$34,0)</f>
        <v>18</v>
      </c>
      <c r="R23" s="65">
        <f>VLOOKUP($A23,'Return Data'!$B$7:$R$2843,12,0)</f>
        <v>3.3130999999999999</v>
      </c>
      <c r="S23" s="66">
        <f t="shared" si="0"/>
        <v>19</v>
      </c>
      <c r="T23" s="65">
        <f>VLOOKUP($A23,'Return Data'!$B$7:$R$2843,13,0)</f>
        <v>3.8881999999999999</v>
      </c>
      <c r="U23" s="66">
        <f t="shared" si="1"/>
        <v>20</v>
      </c>
      <c r="V23" s="65"/>
      <c r="W23" s="66"/>
      <c r="X23" s="65"/>
      <c r="Y23" s="66"/>
      <c r="Z23" s="65">
        <f>VLOOKUP($A23,'Return Data'!$B$7:$R$2843,16,0)</f>
        <v>4.0888999999999998</v>
      </c>
      <c r="AA23" s="67">
        <f t="shared" si="3"/>
        <v>25</v>
      </c>
    </row>
    <row r="24" spans="1:27" x14ac:dyDescent="0.3">
      <c r="A24" s="63" t="s">
        <v>1537</v>
      </c>
      <c r="B24" s="64">
        <f>VLOOKUP($A24,'Return Data'!$B$7:$R$2843,3,0)</f>
        <v>44321</v>
      </c>
      <c r="C24" s="65">
        <f>VLOOKUP($A24,'Return Data'!$B$7:$R$2843,4,0)</f>
        <v>1084.6846</v>
      </c>
      <c r="D24" s="65">
        <f>VLOOKUP($A24,'Return Data'!$B$7:$R$2843,5,0)</f>
        <v>2.7158000000000002</v>
      </c>
      <c r="E24" s="66">
        <f>RANK(D24,D$8:D$34,0)</f>
        <v>20</v>
      </c>
      <c r="F24" s="65">
        <f>VLOOKUP($A24,'Return Data'!$B$7:$R$2843,6,0)</f>
        <v>3.4043000000000001</v>
      </c>
      <c r="G24" s="66">
        <f>RANK(F24,F$8:F$34,0)</f>
        <v>8</v>
      </c>
      <c r="H24" s="65">
        <f>VLOOKUP($A24,'Return Data'!$B$7:$R$2843,7,0)</f>
        <v>4.0681000000000003</v>
      </c>
      <c r="I24" s="66">
        <f>RANK(H24,H$8:H$34,0)</f>
        <v>5</v>
      </c>
      <c r="J24" s="65">
        <f>VLOOKUP($A24,'Return Data'!$B$7:$R$2843,8,0)</f>
        <v>4.3434999999999997</v>
      </c>
      <c r="K24" s="66">
        <f>RANK(J24,J$8:J$34,0)</f>
        <v>7</v>
      </c>
      <c r="L24" s="65">
        <f>VLOOKUP($A24,'Return Data'!$B$7:$R$2843,9,0)</f>
        <v>3.7631999999999999</v>
      </c>
      <c r="M24" s="66">
        <f>RANK(L24,L$8:L$34,0)</f>
        <v>9</v>
      </c>
      <c r="N24" s="65">
        <f>VLOOKUP($A24,'Return Data'!$B$7:$R$2843,10,0)</f>
        <v>3.8109000000000002</v>
      </c>
      <c r="O24" s="66">
        <f>RANK(N24,N$8:N$34,0)</f>
        <v>13</v>
      </c>
      <c r="P24" s="65">
        <f>VLOOKUP($A24,'Return Data'!$B$7:$R$2843,11,0)</f>
        <v>3.2286999999999999</v>
      </c>
      <c r="Q24" s="66">
        <f>RANK(P24,P$8:P$34,0)</f>
        <v>17</v>
      </c>
      <c r="R24" s="65">
        <f>VLOOKUP($A24,'Return Data'!$B$7:$R$2843,12,0)</f>
        <v>3.5926</v>
      </c>
      <c r="S24" s="66">
        <f t="shared" si="0"/>
        <v>14</v>
      </c>
      <c r="T24" s="65">
        <f>VLOOKUP($A24,'Return Data'!$B$7:$R$2843,13,0)</f>
        <v>4.6760000000000002</v>
      </c>
      <c r="U24" s="66">
        <f t="shared" si="1"/>
        <v>9</v>
      </c>
      <c r="V24" s="65"/>
      <c r="W24" s="66"/>
      <c r="X24" s="65"/>
      <c r="Y24" s="66"/>
      <c r="Z24" s="65">
        <f>VLOOKUP($A24,'Return Data'!$B$7:$R$2843,16,0)</f>
        <v>5.3819999999999997</v>
      </c>
      <c r="AA24" s="67">
        <f t="shared" si="3"/>
        <v>21</v>
      </c>
    </row>
    <row r="25" spans="1:27" x14ac:dyDescent="0.3">
      <c r="A25" s="63" t="s">
        <v>1539</v>
      </c>
      <c r="B25" s="64">
        <f>VLOOKUP($A25,'Return Data'!$B$7:$R$2843,3,0)</f>
        <v>44321</v>
      </c>
      <c r="C25" s="65">
        <f>VLOOKUP($A25,'Return Data'!$B$7:$R$2843,4,0)</f>
        <v>13.5661</v>
      </c>
      <c r="D25" s="65">
        <f>VLOOKUP($A25,'Return Data'!$B$7:$R$2843,5,0)</f>
        <v>-0.80710000000000004</v>
      </c>
      <c r="E25" s="66">
        <f>RANK(D25,D$8:D$34,0)</f>
        <v>26</v>
      </c>
      <c r="F25" s="65">
        <f>VLOOKUP($A25,'Return Data'!$B$7:$R$2843,6,0)</f>
        <v>1.83</v>
      </c>
      <c r="G25" s="66">
        <f>RANK(F25,F$8:F$34,0)</f>
        <v>27</v>
      </c>
      <c r="H25" s="65">
        <f>VLOOKUP($A25,'Return Data'!$B$7:$R$2843,7,0)</f>
        <v>1.5379</v>
      </c>
      <c r="I25" s="66">
        <f>RANK(H25,H$8:H$34,0)</f>
        <v>27</v>
      </c>
      <c r="J25" s="65">
        <f>VLOOKUP($A25,'Return Data'!$B$7:$R$2843,8,0)</f>
        <v>2.1722999999999999</v>
      </c>
      <c r="K25" s="66">
        <f>RANK(J25,J$8:J$34,0)</f>
        <v>27</v>
      </c>
      <c r="L25" s="65">
        <f>VLOOKUP($A25,'Return Data'!$B$7:$R$2843,9,0)</f>
        <v>2.2191999999999998</v>
      </c>
      <c r="M25" s="66">
        <f>RANK(L25,L$8:L$34,0)</f>
        <v>26</v>
      </c>
      <c r="N25" s="65">
        <f>VLOOKUP($A25,'Return Data'!$B$7:$R$2843,10,0)</f>
        <v>2.4542000000000002</v>
      </c>
      <c r="O25" s="66">
        <f>RANK(N25,N$8:N$34,0)</f>
        <v>26</v>
      </c>
      <c r="P25" s="65">
        <f>VLOOKUP($A25,'Return Data'!$B$7:$R$2843,11,0)</f>
        <v>2.5438000000000001</v>
      </c>
      <c r="Q25" s="66">
        <f>RANK(P25,P$8:P$34,0)</f>
        <v>25</v>
      </c>
      <c r="R25" s="65">
        <f>VLOOKUP($A25,'Return Data'!$B$7:$R$2843,12,0)</f>
        <v>2.8536000000000001</v>
      </c>
      <c r="S25" s="66">
        <f t="shared" si="0"/>
        <v>23</v>
      </c>
      <c r="T25" s="65">
        <f>VLOOKUP($A25,'Return Data'!$B$7:$R$2843,13,0)</f>
        <v>3.0021</v>
      </c>
      <c r="U25" s="66">
        <f t="shared" si="1"/>
        <v>26</v>
      </c>
      <c r="V25" s="65">
        <f>VLOOKUP($A25,'Return Data'!$B$7:$R$2843,17,0)</f>
        <v>4.5327000000000002</v>
      </c>
      <c r="W25" s="66">
        <f t="shared" si="2"/>
        <v>19</v>
      </c>
      <c r="X25" s="65">
        <f>VLOOKUP($A25,'Return Data'!$B$7:$R$2843,14,0)</f>
        <v>0.21210000000000001</v>
      </c>
      <c r="Y25" s="66">
        <f t="shared" si="4"/>
        <v>17</v>
      </c>
      <c r="Z25" s="65">
        <f>VLOOKUP($A25,'Return Data'!$B$7:$R$2843,16,0)</f>
        <v>4.0587999999999997</v>
      </c>
      <c r="AA25" s="67">
        <f t="shared" si="3"/>
        <v>26</v>
      </c>
    </row>
    <row r="26" spans="1:27" x14ac:dyDescent="0.3">
      <c r="A26" s="63" t="s">
        <v>2030</v>
      </c>
      <c r="B26" s="64">
        <f>VLOOKUP($A26,'Return Data'!$B$7:$R$2843,3,0)</f>
        <v>44321</v>
      </c>
      <c r="C26" s="65">
        <f>VLOOKUP($A26,'Return Data'!$B$7:$R$2843,4,0)</f>
        <v>2198.6457999999998</v>
      </c>
      <c r="D26" s="65">
        <f>VLOOKUP($A26,'Return Data'!$B$7:$R$2843,5,0)</f>
        <v>2.0587</v>
      </c>
      <c r="E26" s="66">
        <f>RANK(D26,D$8:D$34,0)</f>
        <v>24</v>
      </c>
      <c r="F26" s="65">
        <f>VLOOKUP($A26,'Return Data'!$B$7:$R$2843,6,0)</f>
        <v>2.1678000000000002</v>
      </c>
      <c r="G26" s="66">
        <f>RANK(F26,F$8:F$34,0)</f>
        <v>25</v>
      </c>
      <c r="H26" s="65">
        <f>VLOOKUP($A26,'Return Data'!$B$7:$R$2843,7,0)</f>
        <v>2.5303</v>
      </c>
      <c r="I26" s="66">
        <f>RANK(H26,H$8:H$34,0)</f>
        <v>25</v>
      </c>
      <c r="J26" s="65">
        <f>VLOOKUP($A26,'Return Data'!$B$7:$R$2843,8,0)</f>
        <v>2.4205000000000001</v>
      </c>
      <c r="K26" s="66">
        <f>RANK(J26,J$8:J$34,0)</f>
        <v>26</v>
      </c>
      <c r="L26" s="65">
        <f>VLOOKUP($A26,'Return Data'!$B$7:$R$2843,9,0)</f>
        <v>2.1890999999999998</v>
      </c>
      <c r="M26" s="66">
        <f>RANK(L26,L$8:L$34,0)</f>
        <v>27</v>
      </c>
      <c r="N26" s="65">
        <f>VLOOKUP($A26,'Return Data'!$B$7:$R$2843,10,0)</f>
        <v>2.1097999999999999</v>
      </c>
      <c r="O26" s="66">
        <f>RANK(N26,N$8:N$34,0)</f>
        <v>27</v>
      </c>
      <c r="P26" s="65">
        <f>VLOOKUP($A26,'Return Data'!$B$7:$R$2843,11,0)</f>
        <v>1.7955000000000001</v>
      </c>
      <c r="Q26" s="66">
        <f>RANK(P26,P$8:P$34,0)</f>
        <v>27</v>
      </c>
      <c r="R26" s="65">
        <f>VLOOKUP($A26,'Return Data'!$B$7:$R$2843,12,0)</f>
        <v>1.9787999999999999</v>
      </c>
      <c r="S26" s="66">
        <f t="shared" si="0"/>
        <v>27</v>
      </c>
      <c r="T26" s="65">
        <f>VLOOKUP($A26,'Return Data'!$B$7:$R$2843,13,0)</f>
        <v>2.7296999999999998</v>
      </c>
      <c r="U26" s="66">
        <f t="shared" si="1"/>
        <v>27</v>
      </c>
      <c r="V26" s="65">
        <f>VLOOKUP($A26,'Return Data'!$B$7:$R$2843,17,0)</f>
        <v>4.1787000000000001</v>
      </c>
      <c r="W26" s="66">
        <f t="shared" si="2"/>
        <v>20</v>
      </c>
      <c r="X26" s="65">
        <f>VLOOKUP($A26,'Return Data'!$B$7:$R$2843,14,0)</f>
        <v>5.0461</v>
      </c>
      <c r="Y26" s="66">
        <f t="shared" si="4"/>
        <v>13</v>
      </c>
      <c r="Z26" s="65">
        <f>VLOOKUP($A26,'Return Data'!$B$7:$R$2843,16,0)</f>
        <v>7.2784000000000004</v>
      </c>
      <c r="AA26" s="67">
        <f t="shared" si="3"/>
        <v>11</v>
      </c>
    </row>
    <row r="27" spans="1:27" x14ac:dyDescent="0.3">
      <c r="A27" s="63" t="s">
        <v>1540</v>
      </c>
      <c r="B27" s="64">
        <f>VLOOKUP($A27,'Return Data'!$B$7:$R$2843,3,0)</f>
        <v>44321</v>
      </c>
      <c r="C27" s="65">
        <f>VLOOKUP($A27,'Return Data'!$B$7:$R$2843,4,0)</f>
        <v>3059.4843999999998</v>
      </c>
      <c r="D27" s="65">
        <f>VLOOKUP($A27,'Return Data'!$B$7:$R$2843,5,0)</f>
        <v>4.5625999999999998</v>
      </c>
      <c r="E27" s="66">
        <f>RANK(D27,D$8:D$34,0)</f>
        <v>6</v>
      </c>
      <c r="F27" s="65">
        <f>VLOOKUP($A27,'Return Data'!$B$7:$R$2843,6,0)</f>
        <v>3.8942000000000001</v>
      </c>
      <c r="G27" s="66">
        <f>RANK(F27,F$8:F$34,0)</f>
        <v>3</v>
      </c>
      <c r="H27" s="65">
        <f>VLOOKUP($A27,'Return Data'!$B$7:$R$2843,7,0)</f>
        <v>5.1429</v>
      </c>
      <c r="I27" s="66">
        <f>RANK(H27,H$8:H$34,0)</f>
        <v>3</v>
      </c>
      <c r="J27" s="65">
        <f>VLOOKUP($A27,'Return Data'!$B$7:$R$2843,8,0)</f>
        <v>5.0656999999999996</v>
      </c>
      <c r="K27" s="66">
        <f>RANK(J27,J$8:J$34,0)</f>
        <v>4</v>
      </c>
      <c r="L27" s="65">
        <f>VLOOKUP($A27,'Return Data'!$B$7:$R$2843,9,0)</f>
        <v>4.5209999999999999</v>
      </c>
      <c r="M27" s="66">
        <f>RANK(L27,L$8:L$34,0)</f>
        <v>4</v>
      </c>
      <c r="N27" s="65">
        <f>VLOOKUP($A27,'Return Data'!$B$7:$R$2843,10,0)</f>
        <v>5.3890000000000002</v>
      </c>
      <c r="O27" s="66">
        <f>RANK(N27,N$8:N$34,0)</f>
        <v>3</v>
      </c>
      <c r="P27" s="65">
        <f>VLOOKUP($A27,'Return Data'!$B$7:$R$2843,11,0)</f>
        <v>4.8647</v>
      </c>
      <c r="Q27" s="66">
        <f>RANK(P27,P$8:P$34,0)</f>
        <v>2</v>
      </c>
      <c r="R27" s="65">
        <f>VLOOKUP($A27,'Return Data'!$B$7:$R$2843,12,0)</f>
        <v>6.0914000000000001</v>
      </c>
      <c r="S27" s="66">
        <f t="shared" si="0"/>
        <v>2</v>
      </c>
      <c r="T27" s="65">
        <f>VLOOKUP($A27,'Return Data'!$B$7:$R$2843,13,0)</f>
        <v>5.3348000000000004</v>
      </c>
      <c r="U27" s="66">
        <f t="shared" si="1"/>
        <v>5</v>
      </c>
      <c r="V27" s="65">
        <f>VLOOKUP($A27,'Return Data'!$B$7:$R$2843,17,0)</f>
        <v>2.8921000000000001</v>
      </c>
      <c r="W27" s="66">
        <f t="shared" si="2"/>
        <v>22</v>
      </c>
      <c r="X27" s="65">
        <f>VLOOKUP($A27,'Return Data'!$B$7:$R$2843,14,0)</f>
        <v>4.1285999999999996</v>
      </c>
      <c r="Y27" s="66">
        <f t="shared" si="4"/>
        <v>15</v>
      </c>
      <c r="Z27" s="65">
        <f>VLOOKUP($A27,'Return Data'!$B$7:$R$2843,16,0)</f>
        <v>5.9257999999999997</v>
      </c>
      <c r="AA27" s="67">
        <f t="shared" si="3"/>
        <v>19</v>
      </c>
    </row>
    <row r="28" spans="1:27" x14ac:dyDescent="0.3">
      <c r="A28" s="63" t="s">
        <v>1544</v>
      </c>
      <c r="B28" s="64">
        <f>VLOOKUP($A28,'Return Data'!$B$7:$R$2843,3,0)</f>
        <v>44321</v>
      </c>
      <c r="C28" s="65">
        <f>VLOOKUP($A28,'Return Data'!$B$7:$R$2843,4,0)</f>
        <v>27.149899999999999</v>
      </c>
      <c r="D28" s="65">
        <f>VLOOKUP($A28,'Return Data'!$B$7:$R$2843,5,0)</f>
        <v>3.3613</v>
      </c>
      <c r="E28" s="66">
        <f>RANK(D28,D$8:D$34,0)</f>
        <v>15</v>
      </c>
      <c r="F28" s="65">
        <f>VLOOKUP($A28,'Return Data'!$B$7:$R$2843,6,0)</f>
        <v>3.1202999999999999</v>
      </c>
      <c r="G28" s="66">
        <f>RANK(F28,F$8:F$34,0)</f>
        <v>11</v>
      </c>
      <c r="H28" s="65">
        <f>VLOOKUP($A28,'Return Data'!$B$7:$R$2843,7,0)</f>
        <v>4.0555000000000003</v>
      </c>
      <c r="I28" s="66">
        <f>RANK(H28,H$8:H$34,0)</f>
        <v>6</v>
      </c>
      <c r="J28" s="65">
        <f>VLOOKUP($A28,'Return Data'!$B$7:$R$2843,8,0)</f>
        <v>4.0937999999999999</v>
      </c>
      <c r="K28" s="66">
        <f>RANK(J28,J$8:J$34,0)</f>
        <v>10</v>
      </c>
      <c r="L28" s="65">
        <f>VLOOKUP($A28,'Return Data'!$B$7:$R$2843,9,0)</f>
        <v>3.8075000000000001</v>
      </c>
      <c r="M28" s="66">
        <f>RANK(L28,L$8:L$34,0)</f>
        <v>7</v>
      </c>
      <c r="N28" s="65">
        <f>VLOOKUP($A28,'Return Data'!$B$7:$R$2843,10,0)</f>
        <v>3.8546</v>
      </c>
      <c r="O28" s="66">
        <f>RANK(N28,N$8:N$34,0)</f>
        <v>10</v>
      </c>
      <c r="P28" s="65">
        <f>VLOOKUP($A28,'Return Data'!$B$7:$R$2843,11,0)</f>
        <v>3.3266</v>
      </c>
      <c r="Q28" s="66">
        <f>RANK(P28,P$8:P$34,0)</f>
        <v>13</v>
      </c>
      <c r="R28" s="65">
        <f>VLOOKUP($A28,'Return Data'!$B$7:$R$2843,12,0)</f>
        <v>3.6234999999999999</v>
      </c>
      <c r="S28" s="66">
        <f t="shared" si="0"/>
        <v>13</v>
      </c>
      <c r="T28" s="65">
        <f>VLOOKUP($A28,'Return Data'!$B$7:$R$2843,13,0)</f>
        <v>4.5754999999999999</v>
      </c>
      <c r="U28" s="66">
        <f t="shared" si="1"/>
        <v>12</v>
      </c>
      <c r="V28" s="65">
        <f>VLOOKUP($A28,'Return Data'!$B$7:$R$2843,17,0)</f>
        <v>9.4453999999999994</v>
      </c>
      <c r="W28" s="66">
        <f t="shared" si="2"/>
        <v>1</v>
      </c>
      <c r="X28" s="65">
        <f>VLOOKUP($A28,'Return Data'!$B$7:$R$2843,14,0)</f>
        <v>8.6068999999999996</v>
      </c>
      <c r="Y28" s="66">
        <f t="shared" si="4"/>
        <v>1</v>
      </c>
      <c r="Z28" s="65">
        <f>VLOOKUP($A28,'Return Data'!$B$7:$R$2843,16,0)</f>
        <v>8.0868000000000002</v>
      </c>
      <c r="AA28" s="67">
        <f t="shared" si="3"/>
        <v>2</v>
      </c>
    </row>
    <row r="29" spans="1:27" x14ac:dyDescent="0.3">
      <c r="A29" s="63" t="s">
        <v>1546</v>
      </c>
      <c r="B29" s="64">
        <f>VLOOKUP($A29,'Return Data'!$B$7:$R$2843,3,0)</f>
        <v>44321</v>
      </c>
      <c r="C29" s="65">
        <f>VLOOKUP($A29,'Return Data'!$B$7:$R$2843,4,0)</f>
        <v>2182.9647</v>
      </c>
      <c r="D29" s="65">
        <f>VLOOKUP($A29,'Return Data'!$B$7:$R$2843,5,0)</f>
        <v>2.3544</v>
      </c>
      <c r="E29" s="66">
        <f>RANK(D29,D$8:D$34,0)</f>
        <v>23</v>
      </c>
      <c r="F29" s="65">
        <f>VLOOKUP($A29,'Return Data'!$B$7:$R$2843,6,0)</f>
        <v>2.3450000000000002</v>
      </c>
      <c r="G29" s="66">
        <f>RANK(F29,F$8:F$34,0)</f>
        <v>24</v>
      </c>
      <c r="H29" s="65">
        <f>VLOOKUP($A29,'Return Data'!$B$7:$R$2843,7,0)</f>
        <v>2.7673000000000001</v>
      </c>
      <c r="I29" s="66">
        <f>RANK(H29,H$8:H$34,0)</f>
        <v>23</v>
      </c>
      <c r="J29" s="65">
        <f>VLOOKUP($A29,'Return Data'!$B$7:$R$2843,8,0)</f>
        <v>3.6909000000000001</v>
      </c>
      <c r="K29" s="66">
        <f>RANK(J29,J$8:J$34,0)</f>
        <v>21</v>
      </c>
      <c r="L29" s="65">
        <f>VLOOKUP($A29,'Return Data'!$B$7:$R$2843,9,0)</f>
        <v>3.3530000000000002</v>
      </c>
      <c r="M29" s="66">
        <f>RANK(L29,L$8:L$34,0)</f>
        <v>21</v>
      </c>
      <c r="N29" s="65">
        <f>VLOOKUP($A29,'Return Data'!$B$7:$R$2843,10,0)</f>
        <v>3.2296</v>
      </c>
      <c r="O29" s="66">
        <f>RANK(N29,N$8:N$34,0)</f>
        <v>23</v>
      </c>
      <c r="P29" s="65">
        <f>VLOOKUP($A29,'Return Data'!$B$7:$R$2843,11,0)</f>
        <v>2.6796000000000002</v>
      </c>
      <c r="Q29" s="66">
        <f>RANK(P29,P$8:P$34,0)</f>
        <v>23</v>
      </c>
      <c r="R29" s="65">
        <f>VLOOKUP($A29,'Return Data'!$B$7:$R$2843,12,0)</f>
        <v>2.7982999999999998</v>
      </c>
      <c r="S29" s="66">
        <f t="shared" si="0"/>
        <v>24</v>
      </c>
      <c r="T29" s="65">
        <f>VLOOKUP($A29,'Return Data'!$B$7:$R$2843,13,0)</f>
        <v>3.3199000000000001</v>
      </c>
      <c r="U29" s="66">
        <f t="shared" si="1"/>
        <v>25</v>
      </c>
      <c r="V29" s="65">
        <f>VLOOKUP($A29,'Return Data'!$B$7:$R$2843,17,0)</f>
        <v>4.5331000000000001</v>
      </c>
      <c r="W29" s="66">
        <f t="shared" si="2"/>
        <v>18</v>
      </c>
      <c r="X29" s="65">
        <f>VLOOKUP($A29,'Return Data'!$B$7:$R$2843,14,0)</f>
        <v>3.4355000000000002</v>
      </c>
      <c r="Y29" s="66">
        <f t="shared" si="4"/>
        <v>16</v>
      </c>
      <c r="Z29" s="65">
        <f>VLOOKUP($A29,'Return Data'!$B$7:$R$2843,16,0)</f>
        <v>6.0167999999999999</v>
      </c>
      <c r="AA29" s="67">
        <f t="shared" si="3"/>
        <v>18</v>
      </c>
    </row>
    <row r="30" spans="1:27" x14ac:dyDescent="0.3">
      <c r="A30" s="63" t="s">
        <v>1549</v>
      </c>
      <c r="B30" s="64">
        <f>VLOOKUP($A30,'Return Data'!$B$7:$R$2843,3,0)</f>
        <v>44321</v>
      </c>
      <c r="C30" s="65">
        <f>VLOOKUP($A30,'Return Data'!$B$7:$R$2843,4,0)</f>
        <v>4694.0081</v>
      </c>
      <c r="D30" s="65">
        <f>VLOOKUP($A30,'Return Data'!$B$7:$R$2843,5,0)</f>
        <v>3.7258</v>
      </c>
      <c r="E30" s="66">
        <f>RANK(D30,D$8:D$34,0)</f>
        <v>10</v>
      </c>
      <c r="F30" s="65">
        <f>VLOOKUP($A30,'Return Data'!$B$7:$R$2843,6,0)</f>
        <v>2.8580000000000001</v>
      </c>
      <c r="G30" s="66">
        <f>RANK(F30,F$8:F$34,0)</f>
        <v>19</v>
      </c>
      <c r="H30" s="65">
        <f>VLOOKUP($A30,'Return Data'!$B$7:$R$2843,7,0)</f>
        <v>3.3633000000000002</v>
      </c>
      <c r="I30" s="66">
        <f>RANK(H30,H$8:H$34,0)</f>
        <v>15</v>
      </c>
      <c r="J30" s="65">
        <f>VLOOKUP($A30,'Return Data'!$B$7:$R$2843,8,0)</f>
        <v>3.9927999999999999</v>
      </c>
      <c r="K30" s="66">
        <f>RANK(J30,J$8:J$34,0)</f>
        <v>14</v>
      </c>
      <c r="L30" s="65">
        <f>VLOOKUP($A30,'Return Data'!$B$7:$R$2843,9,0)</f>
        <v>3.6947000000000001</v>
      </c>
      <c r="M30" s="66">
        <f>RANK(L30,L$8:L$34,0)</f>
        <v>13</v>
      </c>
      <c r="N30" s="65">
        <f>VLOOKUP($A30,'Return Data'!$B$7:$R$2843,10,0)</f>
        <v>3.9794999999999998</v>
      </c>
      <c r="O30" s="66">
        <f>RANK(N30,N$8:N$34,0)</f>
        <v>9</v>
      </c>
      <c r="P30" s="65">
        <f>VLOOKUP($A30,'Return Data'!$B$7:$R$2843,11,0)</f>
        <v>3.3938999999999999</v>
      </c>
      <c r="Q30" s="66">
        <f>RANK(P30,P$8:P$34,0)</f>
        <v>11</v>
      </c>
      <c r="R30" s="65">
        <f>VLOOKUP($A30,'Return Data'!$B$7:$R$2843,12,0)</f>
        <v>3.7147000000000001</v>
      </c>
      <c r="S30" s="66">
        <f t="shared" si="0"/>
        <v>11</v>
      </c>
      <c r="T30" s="65">
        <f>VLOOKUP($A30,'Return Data'!$B$7:$R$2843,13,0)</f>
        <v>4.8143000000000002</v>
      </c>
      <c r="U30" s="66">
        <f t="shared" si="1"/>
        <v>7</v>
      </c>
      <c r="V30" s="65">
        <f>VLOOKUP($A30,'Return Data'!$B$7:$R$2843,17,0)</f>
        <v>6.0968999999999998</v>
      </c>
      <c r="W30" s="66">
        <f t="shared" si="2"/>
        <v>6</v>
      </c>
      <c r="X30" s="65">
        <f>VLOOKUP($A30,'Return Data'!$B$7:$R$2843,14,0)</f>
        <v>6.8083</v>
      </c>
      <c r="Y30" s="66">
        <f t="shared" si="4"/>
        <v>5</v>
      </c>
      <c r="Z30" s="65">
        <f>VLOOKUP($A30,'Return Data'!$B$7:$R$2843,16,0)</f>
        <v>7.2889999999999997</v>
      </c>
      <c r="AA30" s="67">
        <f t="shared" si="3"/>
        <v>9</v>
      </c>
    </row>
    <row r="31" spans="1:27" x14ac:dyDescent="0.3">
      <c r="A31" s="63" t="s">
        <v>1551</v>
      </c>
      <c r="B31" s="64">
        <f>VLOOKUP($A31,'Return Data'!$B$7:$R$2843,3,0)</f>
        <v>44321</v>
      </c>
      <c r="C31" s="65">
        <f>VLOOKUP($A31,'Return Data'!$B$7:$R$2843,4,0)</f>
        <v>10.875299999999999</v>
      </c>
      <c r="D31" s="65">
        <f>VLOOKUP($A31,'Return Data'!$B$7:$R$2843,5,0)</f>
        <v>2.6852</v>
      </c>
      <c r="E31" s="66">
        <f>RANK(D31,D$8:D$34,0)</f>
        <v>21</v>
      </c>
      <c r="F31" s="65">
        <f>VLOOKUP($A31,'Return Data'!$B$7:$R$2843,6,0)</f>
        <v>2.6187999999999998</v>
      </c>
      <c r="G31" s="66">
        <f>RANK(F31,F$8:F$34,0)</f>
        <v>21</v>
      </c>
      <c r="H31" s="65">
        <f>VLOOKUP($A31,'Return Data'!$B$7:$R$2843,7,0)</f>
        <v>2.8304</v>
      </c>
      <c r="I31" s="66">
        <f>RANK(H31,H$8:H$34,0)</f>
        <v>21</v>
      </c>
      <c r="J31" s="65">
        <f>VLOOKUP($A31,'Return Data'!$B$7:$R$2843,8,0)</f>
        <v>3.7423000000000002</v>
      </c>
      <c r="K31" s="66">
        <f>RANK(J31,J$8:J$34,0)</f>
        <v>20</v>
      </c>
      <c r="L31" s="65">
        <f>VLOOKUP($A31,'Return Data'!$B$7:$R$2843,9,0)</f>
        <v>3.0280999999999998</v>
      </c>
      <c r="M31" s="66">
        <f>RANK(L31,L$8:L$34,0)</f>
        <v>24</v>
      </c>
      <c r="N31" s="65">
        <f>VLOOKUP($A31,'Return Data'!$B$7:$R$2843,10,0)</f>
        <v>2.7294</v>
      </c>
      <c r="O31" s="66">
        <f>RANK(N31,N$8:N$34,0)</f>
        <v>25</v>
      </c>
      <c r="P31" s="65">
        <f>VLOOKUP($A31,'Return Data'!$B$7:$R$2843,11,0)</f>
        <v>2.3714</v>
      </c>
      <c r="Q31" s="66">
        <f>RANK(P31,P$8:P$34,0)</f>
        <v>26</v>
      </c>
      <c r="R31" s="65">
        <f>VLOOKUP($A31,'Return Data'!$B$7:$R$2843,12,0)</f>
        <v>2.6223000000000001</v>
      </c>
      <c r="S31" s="66">
        <f t="shared" si="0"/>
        <v>26</v>
      </c>
      <c r="T31" s="65">
        <f>VLOOKUP($A31,'Return Data'!$B$7:$R$2843,13,0)</f>
        <v>3.4382999999999999</v>
      </c>
      <c r="U31" s="66">
        <f t="shared" si="1"/>
        <v>24</v>
      </c>
      <c r="V31" s="65"/>
      <c r="W31" s="66"/>
      <c r="X31" s="65"/>
      <c r="Y31" s="66"/>
      <c r="Z31" s="65">
        <f>VLOOKUP($A31,'Return Data'!$B$7:$R$2843,16,0)</f>
        <v>4.5999999999999996</v>
      </c>
      <c r="AA31" s="67">
        <f t="shared" si="3"/>
        <v>23</v>
      </c>
    </row>
    <row r="32" spans="1:27" x14ac:dyDescent="0.3">
      <c r="A32" s="63" t="s">
        <v>1553</v>
      </c>
      <c r="B32" s="64">
        <f>VLOOKUP($A32,'Return Data'!$B$7:$R$2843,3,0)</f>
        <v>44321</v>
      </c>
      <c r="C32" s="65">
        <f>VLOOKUP($A32,'Return Data'!$B$7:$R$2843,4,0)</f>
        <v>11.306100000000001</v>
      </c>
      <c r="D32" s="65">
        <f>VLOOKUP($A32,'Return Data'!$B$7:$R$2843,5,0)</f>
        <v>4.1973000000000003</v>
      </c>
      <c r="E32" s="66">
        <f>RANK(D32,D$8:D$34,0)</f>
        <v>7</v>
      </c>
      <c r="F32" s="65">
        <f>VLOOKUP($A32,'Return Data'!$B$7:$R$2843,6,0)</f>
        <v>2.9066999999999998</v>
      </c>
      <c r="G32" s="66">
        <f>RANK(F32,F$8:F$34,0)</f>
        <v>16</v>
      </c>
      <c r="H32" s="65">
        <f>VLOOKUP($A32,'Return Data'!$B$7:$R$2843,7,0)</f>
        <v>3.2303000000000002</v>
      </c>
      <c r="I32" s="66">
        <f>RANK(H32,H$8:H$34,0)</f>
        <v>17</v>
      </c>
      <c r="J32" s="65">
        <f>VLOOKUP($A32,'Return Data'!$B$7:$R$2843,8,0)</f>
        <v>4.0744999999999996</v>
      </c>
      <c r="K32" s="66">
        <f>RANK(J32,J$8:J$34,0)</f>
        <v>11</v>
      </c>
      <c r="L32" s="65">
        <f>VLOOKUP($A32,'Return Data'!$B$7:$R$2843,9,0)</f>
        <v>3.7564000000000002</v>
      </c>
      <c r="M32" s="66">
        <f>RANK(L32,L$8:L$34,0)</f>
        <v>10</v>
      </c>
      <c r="N32" s="65">
        <f>VLOOKUP($A32,'Return Data'!$B$7:$R$2843,10,0)</f>
        <v>3.6080000000000001</v>
      </c>
      <c r="O32" s="66">
        <f>RANK(N32,N$8:N$34,0)</f>
        <v>19</v>
      </c>
      <c r="P32" s="65">
        <f>VLOOKUP($A32,'Return Data'!$B$7:$R$2843,11,0)</f>
        <v>3.0655999999999999</v>
      </c>
      <c r="Q32" s="66">
        <f>RANK(P32,P$8:P$34,0)</f>
        <v>21</v>
      </c>
      <c r="R32" s="65">
        <f>VLOOKUP($A32,'Return Data'!$B$7:$R$2843,12,0)</f>
        <v>3.2846000000000002</v>
      </c>
      <c r="S32" s="66">
        <f t="shared" si="0"/>
        <v>20</v>
      </c>
      <c r="T32" s="65">
        <f>VLOOKUP($A32,'Return Data'!$B$7:$R$2843,13,0)</f>
        <v>4.0492999999999997</v>
      </c>
      <c r="U32" s="66">
        <f t="shared" si="1"/>
        <v>19</v>
      </c>
      <c r="V32" s="65">
        <f>VLOOKUP($A32,'Return Data'!$B$7:$R$2843,17,0)</f>
        <v>5.2521000000000004</v>
      </c>
      <c r="W32" s="66">
        <f t="shared" si="2"/>
        <v>15</v>
      </c>
      <c r="X32" s="65"/>
      <c r="Y32" s="66"/>
      <c r="Z32" s="65">
        <f>VLOOKUP($A32,'Return Data'!$B$7:$R$2843,16,0)</f>
        <v>5.5194000000000001</v>
      </c>
      <c r="AA32" s="67">
        <f t="shared" si="3"/>
        <v>20</v>
      </c>
    </row>
    <row r="33" spans="1:27" x14ac:dyDescent="0.3">
      <c r="A33" s="63" t="s">
        <v>1555</v>
      </c>
      <c r="B33" s="64">
        <f>VLOOKUP($A33,'Return Data'!$B$7:$R$2843,3,0)</f>
        <v>44321</v>
      </c>
      <c r="C33" s="65">
        <f>VLOOKUP($A33,'Return Data'!$B$7:$R$2843,4,0)</f>
        <v>3270.1376</v>
      </c>
      <c r="D33" s="65">
        <f>VLOOKUP($A33,'Return Data'!$B$7:$R$2843,5,0)</f>
        <v>6.0617999999999999</v>
      </c>
      <c r="E33" s="66">
        <f>RANK(D33,D$8:D$34,0)</f>
        <v>4</v>
      </c>
      <c r="F33" s="65">
        <f>VLOOKUP($A33,'Return Data'!$B$7:$R$2843,6,0)</f>
        <v>3.7303000000000002</v>
      </c>
      <c r="G33" s="66">
        <f>RANK(F33,F$8:F$34,0)</f>
        <v>5</v>
      </c>
      <c r="H33" s="65">
        <f>VLOOKUP($A33,'Return Data'!$B$7:$R$2843,7,0)</f>
        <v>3.5941000000000001</v>
      </c>
      <c r="I33" s="66">
        <f>RANK(H33,H$8:H$34,0)</f>
        <v>12</v>
      </c>
      <c r="J33" s="65">
        <f>VLOOKUP($A33,'Return Data'!$B$7:$R$2843,8,0)</f>
        <v>3.8386</v>
      </c>
      <c r="K33" s="66">
        <f>RANK(J33,J$8:J$34,0)</f>
        <v>18</v>
      </c>
      <c r="L33" s="65">
        <f>VLOOKUP($A33,'Return Data'!$B$7:$R$2843,9,0)</f>
        <v>3.7376</v>
      </c>
      <c r="M33" s="66">
        <f>RANK(L33,L$8:L$34,0)</f>
        <v>12</v>
      </c>
      <c r="N33" s="65">
        <f>VLOOKUP($A33,'Return Data'!$B$7:$R$2843,10,0)</f>
        <v>3.6537000000000002</v>
      </c>
      <c r="O33" s="66">
        <f>RANK(N33,N$8:N$34,0)</f>
        <v>18</v>
      </c>
      <c r="P33" s="65">
        <f>VLOOKUP($A33,'Return Data'!$B$7:$R$2843,11,0)</f>
        <v>3.6307999999999998</v>
      </c>
      <c r="Q33" s="66">
        <f>RANK(P33,P$8:P$34,0)</f>
        <v>8</v>
      </c>
      <c r="R33" s="65">
        <f>VLOOKUP($A33,'Return Data'!$B$7:$R$2843,12,0)</f>
        <v>3.9323999999999999</v>
      </c>
      <c r="S33" s="66">
        <f t="shared" si="0"/>
        <v>8</v>
      </c>
      <c r="T33" s="65">
        <f>VLOOKUP($A33,'Return Data'!$B$7:$R$2843,13,0)</f>
        <v>4.6498999999999997</v>
      </c>
      <c r="U33" s="66">
        <f t="shared" si="1"/>
        <v>11</v>
      </c>
      <c r="V33" s="65">
        <f>VLOOKUP($A33,'Return Data'!$B$7:$R$2843,17,0)</f>
        <v>3.5899000000000001</v>
      </c>
      <c r="W33" s="66">
        <f t="shared" si="2"/>
        <v>21</v>
      </c>
      <c r="X33" s="65">
        <f>VLOOKUP($A33,'Return Data'!$B$7:$R$2843,14,0)</f>
        <v>4.7983000000000002</v>
      </c>
      <c r="Y33" s="66">
        <f t="shared" si="4"/>
        <v>14</v>
      </c>
      <c r="Z33" s="65">
        <f>VLOOKUP($A33,'Return Data'!$B$7:$R$2843,16,0)</f>
        <v>6.9248000000000003</v>
      </c>
      <c r="AA33" s="67">
        <f t="shared" si="3"/>
        <v>13</v>
      </c>
    </row>
    <row r="34" spans="1:27" x14ac:dyDescent="0.3">
      <c r="A34" s="63" t="s">
        <v>1557</v>
      </c>
      <c r="B34" s="64">
        <f>VLOOKUP($A34,'Return Data'!$B$7:$R$2843,3,0)</f>
        <v>44321</v>
      </c>
      <c r="C34" s="65">
        <f>VLOOKUP($A34,'Return Data'!$B$7:$R$2843,4,0)</f>
        <v>1087.9221</v>
      </c>
      <c r="D34" s="65">
        <f>VLOOKUP($A34,'Return Data'!$B$7:$R$2843,5,0)</f>
        <v>-1.8183</v>
      </c>
      <c r="E34" s="66">
        <f>RANK(D34,D$8:D$34,0)</f>
        <v>27</v>
      </c>
      <c r="F34" s="65">
        <f>VLOOKUP($A34,'Return Data'!$B$7:$R$2843,6,0)</f>
        <v>1.8988</v>
      </c>
      <c r="G34" s="66">
        <f>RANK(F34,F$8:F$34,0)</f>
        <v>26</v>
      </c>
      <c r="H34" s="65">
        <f>VLOOKUP($A34,'Return Data'!$B$7:$R$2843,7,0)</f>
        <v>1.8541000000000001</v>
      </c>
      <c r="I34" s="66">
        <f>RANK(H34,H$8:H$34,0)</f>
        <v>26</v>
      </c>
      <c r="J34" s="65">
        <f>VLOOKUP($A34,'Return Data'!$B$7:$R$2843,8,0)</f>
        <v>2.5417000000000001</v>
      </c>
      <c r="K34" s="66">
        <f>RANK(J34,J$8:J$34,0)</f>
        <v>25</v>
      </c>
      <c r="L34" s="65">
        <f>VLOOKUP($A34,'Return Data'!$B$7:$R$2843,9,0)</f>
        <v>2.4527999999999999</v>
      </c>
      <c r="M34" s="66">
        <f>RANK(L34,L$8:L$34,0)</f>
        <v>25</v>
      </c>
      <c r="N34" s="65">
        <f>VLOOKUP($A34,'Return Data'!$B$7:$R$2843,10,0)</f>
        <v>5.5164999999999997</v>
      </c>
      <c r="O34" s="66">
        <f>RANK(N34,N$8:N$34,0)</f>
        <v>2</v>
      </c>
      <c r="P34" s="65">
        <f>VLOOKUP($A34,'Return Data'!$B$7:$R$2843,11,0)</f>
        <v>3.9283000000000001</v>
      </c>
      <c r="Q34" s="66">
        <f>RANK(P34,P$8:P$34,0)</f>
        <v>5</v>
      </c>
      <c r="R34" s="65">
        <f>VLOOKUP($A34,'Return Data'!$B$7:$R$2843,12,0)</f>
        <v>4.3318000000000003</v>
      </c>
      <c r="S34" s="66">
        <f t="shared" si="0"/>
        <v>5</v>
      </c>
      <c r="T34" s="65">
        <f>VLOOKUP($A34,'Return Data'!$B$7:$R$2843,13,0)</f>
        <v>3.7086999999999999</v>
      </c>
      <c r="U34" s="66">
        <f t="shared" si="1"/>
        <v>22</v>
      </c>
      <c r="V34" s="65"/>
      <c r="W34" s="66"/>
      <c r="X34" s="65"/>
      <c r="Y34" s="66"/>
      <c r="Z34" s="65">
        <f>VLOOKUP($A34,'Return Data'!$B$7:$R$2843,16,0)</f>
        <v>4.4985999999999997</v>
      </c>
      <c r="AA34" s="67">
        <f t="shared" si="3"/>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3.6645000000000008</v>
      </c>
      <c r="E36" s="74"/>
      <c r="F36" s="75">
        <f>AVERAGE(F8:F34)</f>
        <v>3.4650666666666661</v>
      </c>
      <c r="G36" s="74"/>
      <c r="H36" s="75">
        <f>AVERAGE(H8:H34)</f>
        <v>3.719425925925925</v>
      </c>
      <c r="I36" s="74"/>
      <c r="J36" s="75">
        <f>AVERAGE(J8:J34)</f>
        <v>4.4039518518518532</v>
      </c>
      <c r="K36" s="74"/>
      <c r="L36" s="75">
        <f>AVERAGE(L8:L34)</f>
        <v>4.0027888888888885</v>
      </c>
      <c r="M36" s="74"/>
      <c r="N36" s="75">
        <f>AVERAGE(N8:N34)</f>
        <v>4.0464703703703702</v>
      </c>
      <c r="O36" s="74"/>
      <c r="P36" s="75">
        <f>AVERAGE(P8:P34)</f>
        <v>3.4793407407407404</v>
      </c>
      <c r="Q36" s="74"/>
      <c r="R36" s="75">
        <f>AVERAGE(R8:R34)</f>
        <v>3.7904703703703713</v>
      </c>
      <c r="S36" s="74"/>
      <c r="T36" s="75">
        <f>AVERAGE(T8:T34)</f>
        <v>4.578362962962963</v>
      </c>
      <c r="U36" s="74"/>
      <c r="V36" s="75">
        <f>AVERAGE(V8:V34)</f>
        <v>5.576254545454546</v>
      </c>
      <c r="W36" s="74"/>
      <c r="X36" s="75">
        <f>AVERAGE(X8:X34)</f>
        <v>5.7087882352941177</v>
      </c>
      <c r="Y36" s="74"/>
      <c r="Z36" s="75">
        <f>AVERAGE(Z8:Z34)</f>
        <v>6.417562962962962</v>
      </c>
      <c r="AA36" s="76"/>
    </row>
    <row r="37" spans="1:27" x14ac:dyDescent="0.3">
      <c r="A37" s="73" t="s">
        <v>28</v>
      </c>
      <c r="B37" s="74"/>
      <c r="C37" s="74"/>
      <c r="D37" s="75">
        <f>MIN(D8:D34)</f>
        <v>-1.8183</v>
      </c>
      <c r="E37" s="74"/>
      <c r="F37" s="75">
        <f>MIN(F8:F34)</f>
        <v>1.83</v>
      </c>
      <c r="G37" s="74"/>
      <c r="H37" s="75">
        <f>MIN(H8:H34)</f>
        <v>1.5379</v>
      </c>
      <c r="I37" s="74"/>
      <c r="J37" s="75">
        <f>MIN(J8:J34)</f>
        <v>2.1722999999999999</v>
      </c>
      <c r="K37" s="74"/>
      <c r="L37" s="75">
        <f>MIN(L8:L34)</f>
        <v>2.1890999999999998</v>
      </c>
      <c r="M37" s="74"/>
      <c r="N37" s="75">
        <f>MIN(N8:N34)</f>
        <v>2.1097999999999999</v>
      </c>
      <c r="O37" s="74"/>
      <c r="P37" s="75">
        <f>MIN(P8:P34)</f>
        <v>1.7955000000000001</v>
      </c>
      <c r="Q37" s="74"/>
      <c r="R37" s="75">
        <f>MIN(R8:R34)</f>
        <v>1.9787999999999999</v>
      </c>
      <c r="S37" s="74"/>
      <c r="T37" s="75">
        <f>MIN(T8:T34)</f>
        <v>2.7296999999999998</v>
      </c>
      <c r="U37" s="74"/>
      <c r="V37" s="75">
        <f>MIN(V8:V34)</f>
        <v>2.8921000000000001</v>
      </c>
      <c r="W37" s="74"/>
      <c r="X37" s="75">
        <f>MIN(X8:X34)</f>
        <v>0.21210000000000001</v>
      </c>
      <c r="Y37" s="74"/>
      <c r="Z37" s="75">
        <f>MIN(Z8:Z34)</f>
        <v>3.8450000000000002</v>
      </c>
      <c r="AA37" s="76"/>
    </row>
    <row r="38" spans="1:27" ht="15" thickBot="1" x14ac:dyDescent="0.35">
      <c r="A38" s="77" t="s">
        <v>29</v>
      </c>
      <c r="B38" s="78"/>
      <c r="C38" s="78"/>
      <c r="D38" s="79">
        <f>MAX(D8:D34)</f>
        <v>10.1655</v>
      </c>
      <c r="E38" s="78"/>
      <c r="F38" s="79">
        <f>MAX(F8:F34)</f>
        <v>11.7019</v>
      </c>
      <c r="G38" s="78"/>
      <c r="H38" s="79">
        <f>MAX(H8:H34)</f>
        <v>10.7218</v>
      </c>
      <c r="I38" s="78"/>
      <c r="J38" s="79">
        <f>MAX(J8:J34)</f>
        <v>16.750599999999999</v>
      </c>
      <c r="K38" s="78"/>
      <c r="L38" s="79">
        <f>MAX(L8:L34)</f>
        <v>14.620100000000001</v>
      </c>
      <c r="M38" s="78"/>
      <c r="N38" s="79">
        <f>MAX(N8:N34)</f>
        <v>10.466799999999999</v>
      </c>
      <c r="O38" s="78"/>
      <c r="P38" s="79">
        <f>MAX(P8:P34)</f>
        <v>8.2501999999999995</v>
      </c>
      <c r="Q38" s="78"/>
      <c r="R38" s="79">
        <f>MAX(R8:R34)</f>
        <v>8.3803999999999998</v>
      </c>
      <c r="S38" s="78"/>
      <c r="T38" s="79">
        <f>MAX(T8:T34)</f>
        <v>9.3454999999999995</v>
      </c>
      <c r="U38" s="78"/>
      <c r="V38" s="79">
        <f>MAX(V8:V34)</f>
        <v>9.4453999999999994</v>
      </c>
      <c r="W38" s="78"/>
      <c r="X38" s="79">
        <f>MAX(X8:X34)</f>
        <v>8.6068999999999996</v>
      </c>
      <c r="Y38" s="78"/>
      <c r="Z38" s="79">
        <f>MAX(Z8:Z34)</f>
        <v>8.5828000000000007</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44321</v>
      </c>
      <c r="C8" s="65">
        <f>VLOOKUP($A8,'Return Data'!$B$7:$R$2843,4,0)</f>
        <v>288.3852</v>
      </c>
      <c r="D8" s="65">
        <f>VLOOKUP($A8,'Return Data'!$B$7:$R$2843,5,0)</f>
        <v>4.4809999999999999</v>
      </c>
      <c r="E8" s="66">
        <f t="shared" ref="E8:E24" si="0">RANK(D8,D$8:D$24,0)</f>
        <v>4</v>
      </c>
      <c r="F8" s="65">
        <f>VLOOKUP($A8,'Return Data'!$B$7:$R$2843,6,0)</f>
        <v>3.7179000000000002</v>
      </c>
      <c r="G8" s="66">
        <f t="shared" ref="G8:G24" si="1">RANK(F8,F$8:F$24,0)</f>
        <v>3</v>
      </c>
      <c r="H8" s="65">
        <f>VLOOKUP($A8,'Return Data'!$B$7:$R$2843,7,0)</f>
        <v>3.8740000000000001</v>
      </c>
      <c r="I8" s="66">
        <f t="shared" ref="I8:I24" si="2">RANK(H8,H$8:H$24,0)</f>
        <v>3</v>
      </c>
      <c r="J8" s="65">
        <f>VLOOKUP($A8,'Return Data'!$B$7:$R$2843,8,0)</f>
        <v>5.0004</v>
      </c>
      <c r="K8" s="66">
        <f t="shared" ref="K8:K24" si="3">RANK(J8,J$8:J$24,0)</f>
        <v>4</v>
      </c>
      <c r="L8" s="65">
        <f>VLOOKUP($A8,'Return Data'!$B$7:$R$2843,9,0)</f>
        <v>4.4919000000000002</v>
      </c>
      <c r="M8" s="66">
        <f t="shared" ref="M8:M24" si="4">RANK(L8,L$8:L$24,0)</f>
        <v>4</v>
      </c>
      <c r="N8" s="65">
        <f>VLOOKUP($A8,'Return Data'!$B$7:$R$2843,10,0)</f>
        <v>4.6172000000000004</v>
      </c>
      <c r="O8" s="66">
        <f t="shared" ref="O8:O24" si="5">RANK(N8,N$8:N$24,0)</f>
        <v>4</v>
      </c>
      <c r="P8" s="65">
        <f>VLOOKUP($A8,'Return Data'!$B$7:$R$2843,11,0)</f>
        <v>3.9956</v>
      </c>
      <c r="Q8" s="66">
        <f t="shared" ref="Q8:Q24" si="6">RANK(P8,P$8:P$24,0)</f>
        <v>3</v>
      </c>
      <c r="R8" s="65">
        <f>VLOOKUP($A8,'Return Data'!$B$7:$R$2843,12,0)</f>
        <v>4.2705000000000002</v>
      </c>
      <c r="S8" s="66">
        <f t="shared" ref="S8:S24" si="7">RANK(R8,R$8:R$24,0)</f>
        <v>2</v>
      </c>
      <c r="T8" s="65">
        <f>VLOOKUP($A8,'Return Data'!$B$7:$R$2843,13,0)</f>
        <v>5.6341000000000001</v>
      </c>
      <c r="U8" s="66">
        <f t="shared" ref="U8:U19" si="8">RANK(T8,T$8:T$24,0)</f>
        <v>2</v>
      </c>
      <c r="V8" s="65">
        <f>VLOOKUP($A8,'Return Data'!$B$7:$R$2843,17,0)</f>
        <v>6.7527999999999997</v>
      </c>
      <c r="W8" s="66">
        <f>RANK(V8,V$8:V$24,0)</f>
        <v>2</v>
      </c>
      <c r="X8" s="65">
        <f>VLOOKUP($A8,'Return Data'!$B$7:$R$2843,14,0)</f>
        <v>7.2770999999999999</v>
      </c>
      <c r="Y8" s="66">
        <f>RANK(X8,X$8:X$24,0)</f>
        <v>1</v>
      </c>
      <c r="Z8" s="65">
        <f>VLOOKUP($A8,'Return Data'!$B$7:$R$2843,16,0)</f>
        <v>7.9241999999999999</v>
      </c>
      <c r="AA8" s="67">
        <f t="shared" ref="AA8:AA24" si="9">RANK(Z8,Z$8:Z$24,0)</f>
        <v>5</v>
      </c>
    </row>
    <row r="9" spans="1:27" x14ac:dyDescent="0.3">
      <c r="A9" s="63" t="s">
        <v>1204</v>
      </c>
      <c r="B9" s="64">
        <f>VLOOKUP($A9,'Return Data'!$B$7:$R$2843,3,0)</f>
        <v>44321</v>
      </c>
      <c r="C9" s="65">
        <f>VLOOKUP($A9,'Return Data'!$B$7:$R$2843,4,0)</f>
        <v>1111.3686</v>
      </c>
      <c r="D9" s="65">
        <f>VLOOKUP($A9,'Return Data'!$B$7:$R$2843,5,0)</f>
        <v>2.7261000000000002</v>
      </c>
      <c r="E9" s="66">
        <f t="shared" si="0"/>
        <v>15</v>
      </c>
      <c r="F9" s="65">
        <f>VLOOKUP($A9,'Return Data'!$B$7:$R$2843,6,0)</f>
        <v>3.4079999999999999</v>
      </c>
      <c r="G9" s="66">
        <f t="shared" si="1"/>
        <v>8</v>
      </c>
      <c r="H9" s="65">
        <f>VLOOKUP($A9,'Return Data'!$B$7:$R$2843,7,0)</f>
        <v>3.4089</v>
      </c>
      <c r="I9" s="66">
        <f t="shared" si="2"/>
        <v>10</v>
      </c>
      <c r="J9" s="65">
        <f>VLOOKUP($A9,'Return Data'!$B$7:$R$2843,8,0)</f>
        <v>4.3691000000000004</v>
      </c>
      <c r="K9" s="66">
        <f t="shared" si="3"/>
        <v>10</v>
      </c>
      <c r="L9" s="65">
        <f>VLOOKUP($A9,'Return Data'!$B$7:$R$2843,9,0)</f>
        <v>4.2819000000000003</v>
      </c>
      <c r="M9" s="66">
        <f t="shared" si="4"/>
        <v>8</v>
      </c>
      <c r="N9" s="65">
        <f>VLOOKUP($A9,'Return Data'!$B$7:$R$2843,10,0)</f>
        <v>4.4028</v>
      </c>
      <c r="O9" s="66">
        <f t="shared" si="5"/>
        <v>7</v>
      </c>
      <c r="P9" s="65">
        <f>VLOOKUP($A9,'Return Data'!$B$7:$R$2843,11,0)</f>
        <v>3.9546999999999999</v>
      </c>
      <c r="Q9" s="66">
        <f t="shared" si="6"/>
        <v>4</v>
      </c>
      <c r="R9" s="65">
        <f>VLOOKUP($A9,'Return Data'!$B$7:$R$2843,12,0)</f>
        <v>4.1745999999999999</v>
      </c>
      <c r="S9" s="66">
        <f t="shared" si="7"/>
        <v>4</v>
      </c>
      <c r="T9" s="65">
        <f>VLOOKUP($A9,'Return Data'!$B$7:$R$2843,13,0)</f>
        <v>5.3160999999999996</v>
      </c>
      <c r="U9" s="66">
        <f t="shared" si="8"/>
        <v>6</v>
      </c>
      <c r="V9" s="65"/>
      <c r="W9" s="66"/>
      <c r="X9" s="65"/>
      <c r="Y9" s="66"/>
      <c r="Z9" s="65">
        <f>VLOOKUP($A9,'Return Data'!$B$7:$R$2843,16,0)</f>
        <v>6.2271000000000001</v>
      </c>
      <c r="AA9" s="67">
        <f t="shared" si="9"/>
        <v>15</v>
      </c>
    </row>
    <row r="10" spans="1:27" x14ac:dyDescent="0.3">
      <c r="A10" s="63" t="s">
        <v>1206</v>
      </c>
      <c r="B10" s="64">
        <f>VLOOKUP($A10,'Return Data'!$B$7:$R$2843,3,0)</f>
        <v>44321</v>
      </c>
      <c r="C10" s="65">
        <f>VLOOKUP($A10,'Return Data'!$B$7:$R$2843,4,0)</f>
        <v>1093.9452000000001</v>
      </c>
      <c r="D10" s="65">
        <f>VLOOKUP($A10,'Return Data'!$B$7:$R$2843,5,0)</f>
        <v>2.9497</v>
      </c>
      <c r="E10" s="66">
        <f t="shared" si="0"/>
        <v>13</v>
      </c>
      <c r="F10" s="65">
        <f>VLOOKUP($A10,'Return Data'!$B$7:$R$2843,6,0)</f>
        <v>2.9253</v>
      </c>
      <c r="G10" s="66">
        <f t="shared" si="1"/>
        <v>15</v>
      </c>
      <c r="H10" s="65">
        <f>VLOOKUP($A10,'Return Data'!$B$7:$R$2843,7,0)</f>
        <v>2.9278</v>
      </c>
      <c r="I10" s="66">
        <f t="shared" si="2"/>
        <v>15</v>
      </c>
      <c r="J10" s="65">
        <f>VLOOKUP($A10,'Return Data'!$B$7:$R$2843,8,0)</f>
        <v>2.7930000000000001</v>
      </c>
      <c r="K10" s="66">
        <f t="shared" si="3"/>
        <v>17</v>
      </c>
      <c r="L10" s="65">
        <f>VLOOKUP($A10,'Return Data'!$B$7:$R$2843,9,0)</f>
        <v>2.7932000000000001</v>
      </c>
      <c r="M10" s="66">
        <f t="shared" si="4"/>
        <v>17</v>
      </c>
      <c r="N10" s="65">
        <f>VLOOKUP($A10,'Return Data'!$B$7:$R$2843,10,0)</f>
        <v>2.9750000000000001</v>
      </c>
      <c r="O10" s="66">
        <f t="shared" si="5"/>
        <v>17</v>
      </c>
      <c r="P10" s="65">
        <f>VLOOKUP($A10,'Return Data'!$B$7:$R$2843,11,0)</f>
        <v>2.9196</v>
      </c>
      <c r="Q10" s="66">
        <f t="shared" si="6"/>
        <v>17</v>
      </c>
      <c r="R10" s="65">
        <f>VLOOKUP($A10,'Return Data'!$B$7:$R$2843,12,0)</f>
        <v>3.1456</v>
      </c>
      <c r="S10" s="66">
        <f t="shared" si="7"/>
        <v>17</v>
      </c>
      <c r="T10" s="65">
        <f>VLOOKUP($A10,'Return Data'!$B$7:$R$2843,13,0)</f>
        <v>3.2128999999999999</v>
      </c>
      <c r="U10" s="66">
        <f t="shared" si="8"/>
        <v>16</v>
      </c>
      <c r="V10" s="65"/>
      <c r="W10" s="66"/>
      <c r="X10" s="65"/>
      <c r="Y10" s="66"/>
      <c r="Z10" s="65">
        <f>VLOOKUP($A10,'Return Data'!$B$7:$R$2843,16,0)</f>
        <v>4.8935000000000004</v>
      </c>
      <c r="AA10" s="67">
        <f t="shared" si="9"/>
        <v>16</v>
      </c>
    </row>
    <row r="11" spans="1:27" x14ac:dyDescent="0.3">
      <c r="A11" s="63" t="s">
        <v>1208</v>
      </c>
      <c r="B11" s="64">
        <f>VLOOKUP($A11,'Return Data'!$B$7:$R$2843,3,0)</f>
        <v>44321</v>
      </c>
      <c r="C11" s="65">
        <f>VLOOKUP($A11,'Return Data'!$B$7:$R$2843,4,0)</f>
        <v>42.306199999999997</v>
      </c>
      <c r="D11" s="65">
        <f>VLOOKUP($A11,'Return Data'!$B$7:$R$2843,5,0)</f>
        <v>4.0553999999999997</v>
      </c>
      <c r="E11" s="66">
        <f t="shared" si="0"/>
        <v>6</v>
      </c>
      <c r="F11" s="65">
        <f>VLOOKUP($A11,'Return Data'!$B$7:$R$2843,6,0)</f>
        <v>3.8153999999999999</v>
      </c>
      <c r="G11" s="66">
        <f t="shared" si="1"/>
        <v>1</v>
      </c>
      <c r="H11" s="65">
        <f>VLOOKUP($A11,'Return Data'!$B$7:$R$2843,7,0)</f>
        <v>3.4903</v>
      </c>
      <c r="I11" s="66">
        <f t="shared" si="2"/>
        <v>7</v>
      </c>
      <c r="J11" s="65">
        <f>VLOOKUP($A11,'Return Data'!$B$7:$R$2843,8,0)</f>
        <v>5.8116000000000003</v>
      </c>
      <c r="K11" s="66">
        <f t="shared" si="3"/>
        <v>1</v>
      </c>
      <c r="L11" s="65">
        <f>VLOOKUP($A11,'Return Data'!$B$7:$R$2843,9,0)</f>
        <v>5.3030999999999997</v>
      </c>
      <c r="M11" s="66">
        <f t="shared" si="4"/>
        <v>1</v>
      </c>
      <c r="N11" s="65">
        <f>VLOOKUP($A11,'Return Data'!$B$7:$R$2843,10,0)</f>
        <v>4.6866000000000003</v>
      </c>
      <c r="O11" s="66">
        <f t="shared" si="5"/>
        <v>3</v>
      </c>
      <c r="P11" s="65">
        <f>VLOOKUP($A11,'Return Data'!$B$7:$R$2843,11,0)</f>
        <v>3.9085999999999999</v>
      </c>
      <c r="Q11" s="66">
        <f t="shared" si="6"/>
        <v>8</v>
      </c>
      <c r="R11" s="65">
        <f>VLOOKUP($A11,'Return Data'!$B$7:$R$2843,12,0)</f>
        <v>3.8592</v>
      </c>
      <c r="S11" s="66">
        <f t="shared" si="7"/>
        <v>11</v>
      </c>
      <c r="T11" s="65">
        <f>VLOOKUP($A11,'Return Data'!$B$7:$R$2843,13,0)</f>
        <v>5.2275</v>
      </c>
      <c r="U11" s="66">
        <f t="shared" si="8"/>
        <v>9</v>
      </c>
      <c r="V11" s="65">
        <f>VLOOKUP($A11,'Return Data'!$B$7:$R$2843,17,0)</f>
        <v>6.4047999999999998</v>
      </c>
      <c r="W11" s="66">
        <f t="shared" ref="W11:W19" si="10">RANK(V11,V$8:V$24,0)</f>
        <v>8</v>
      </c>
      <c r="X11" s="65">
        <f>VLOOKUP($A11,'Return Data'!$B$7:$R$2843,14,0)</f>
        <v>6.9043000000000001</v>
      </c>
      <c r="Y11" s="66">
        <f t="shared" ref="Y11:Y19" si="11">RANK(X11,X$8:X$24,0)</f>
        <v>9</v>
      </c>
      <c r="Z11" s="65">
        <f>VLOOKUP($A11,'Return Data'!$B$7:$R$2843,16,0)</f>
        <v>7.4785000000000004</v>
      </c>
      <c r="AA11" s="67">
        <f t="shared" si="9"/>
        <v>12</v>
      </c>
    </row>
    <row r="12" spans="1:27" x14ac:dyDescent="0.3">
      <c r="A12" s="63" t="s">
        <v>1211</v>
      </c>
      <c r="B12" s="64">
        <f>VLOOKUP($A12,'Return Data'!$B$7:$R$2843,3,0)</f>
        <v>44321</v>
      </c>
      <c r="C12" s="65">
        <f>VLOOKUP($A12,'Return Data'!$B$7:$R$2843,4,0)</f>
        <v>40.117800000000003</v>
      </c>
      <c r="D12" s="65">
        <f>VLOOKUP($A12,'Return Data'!$B$7:$R$2843,5,0)</f>
        <v>1.7286999999999999</v>
      </c>
      <c r="E12" s="66">
        <f t="shared" si="0"/>
        <v>16</v>
      </c>
      <c r="F12" s="65">
        <f>VLOOKUP($A12,'Return Data'!$B$7:$R$2843,6,0)</f>
        <v>2.9489999999999998</v>
      </c>
      <c r="G12" s="66">
        <f t="shared" si="1"/>
        <v>14</v>
      </c>
      <c r="H12" s="65">
        <f>VLOOKUP($A12,'Return Data'!$B$7:$R$2843,7,0)</f>
        <v>3.4336000000000002</v>
      </c>
      <c r="I12" s="66">
        <f t="shared" si="2"/>
        <v>9</v>
      </c>
      <c r="J12" s="65">
        <f>VLOOKUP($A12,'Return Data'!$B$7:$R$2843,8,0)</f>
        <v>4.7342000000000004</v>
      </c>
      <c r="K12" s="66">
        <f t="shared" si="3"/>
        <v>7</v>
      </c>
      <c r="L12" s="65">
        <f>VLOOKUP($A12,'Return Data'!$B$7:$R$2843,9,0)</f>
        <v>4.4500999999999999</v>
      </c>
      <c r="M12" s="66">
        <f t="shared" si="4"/>
        <v>6</v>
      </c>
      <c r="N12" s="65">
        <f>VLOOKUP($A12,'Return Data'!$B$7:$R$2843,10,0)</f>
        <v>4.1782000000000004</v>
      </c>
      <c r="O12" s="66">
        <f t="shared" si="5"/>
        <v>13</v>
      </c>
      <c r="P12" s="65">
        <f>VLOOKUP($A12,'Return Data'!$B$7:$R$2843,11,0)</f>
        <v>3.702</v>
      </c>
      <c r="Q12" s="66">
        <f t="shared" si="6"/>
        <v>12</v>
      </c>
      <c r="R12" s="65">
        <f>VLOOKUP($A12,'Return Data'!$B$7:$R$2843,12,0)</f>
        <v>3.8041999999999998</v>
      </c>
      <c r="S12" s="66">
        <f t="shared" si="7"/>
        <v>12</v>
      </c>
      <c r="T12" s="65">
        <f>VLOOKUP($A12,'Return Data'!$B$7:$R$2843,13,0)</f>
        <v>5.0545</v>
      </c>
      <c r="U12" s="66">
        <f t="shared" si="8"/>
        <v>11</v>
      </c>
      <c r="V12" s="65">
        <f>VLOOKUP($A12,'Return Data'!$B$7:$R$2843,17,0)</f>
        <v>6.5648999999999997</v>
      </c>
      <c r="W12" s="66">
        <f t="shared" si="10"/>
        <v>5</v>
      </c>
      <c r="X12" s="65">
        <f>VLOOKUP($A12,'Return Data'!$B$7:$R$2843,14,0)</f>
        <v>7.1374000000000004</v>
      </c>
      <c r="Y12" s="66">
        <f t="shared" si="11"/>
        <v>3</v>
      </c>
      <c r="Z12" s="65">
        <f>VLOOKUP($A12,'Return Data'!$B$7:$R$2843,16,0)</f>
        <v>8.0874000000000006</v>
      </c>
      <c r="AA12" s="67">
        <f t="shared" si="9"/>
        <v>4</v>
      </c>
    </row>
    <row r="13" spans="1:27" x14ac:dyDescent="0.3">
      <c r="A13" s="63" t="s">
        <v>1213</v>
      </c>
      <c r="B13" s="64">
        <f>VLOOKUP($A13,'Return Data'!$B$7:$R$2843,3,0)</f>
        <v>44321</v>
      </c>
      <c r="C13" s="65">
        <f>VLOOKUP($A13,'Return Data'!$B$7:$R$2843,4,0)</f>
        <v>4492.6502</v>
      </c>
      <c r="D13" s="65">
        <f>VLOOKUP($A13,'Return Data'!$B$7:$R$2843,5,0)</f>
        <v>3.6978</v>
      </c>
      <c r="E13" s="66">
        <f t="shared" si="0"/>
        <v>7</v>
      </c>
      <c r="F13" s="65">
        <f>VLOOKUP($A13,'Return Data'!$B$7:$R$2843,6,0)</f>
        <v>3.6436999999999999</v>
      </c>
      <c r="G13" s="66">
        <f t="shared" si="1"/>
        <v>5</v>
      </c>
      <c r="H13" s="65">
        <f>VLOOKUP($A13,'Return Data'!$B$7:$R$2843,7,0)</f>
        <v>3.6863999999999999</v>
      </c>
      <c r="I13" s="66">
        <f t="shared" si="2"/>
        <v>5</v>
      </c>
      <c r="J13" s="65">
        <f>VLOOKUP($A13,'Return Data'!$B$7:$R$2843,8,0)</f>
        <v>4.9222000000000001</v>
      </c>
      <c r="K13" s="66">
        <f t="shared" si="3"/>
        <v>5</v>
      </c>
      <c r="L13" s="65">
        <f>VLOOKUP($A13,'Return Data'!$B$7:$R$2843,9,0)</f>
        <v>4.4802</v>
      </c>
      <c r="M13" s="66">
        <f t="shared" si="4"/>
        <v>5</v>
      </c>
      <c r="N13" s="65">
        <f>VLOOKUP($A13,'Return Data'!$B$7:$R$2843,10,0)</f>
        <v>4.4973000000000001</v>
      </c>
      <c r="O13" s="66">
        <f t="shared" si="5"/>
        <v>5</v>
      </c>
      <c r="P13" s="65">
        <f>VLOOKUP($A13,'Return Data'!$B$7:$R$2843,11,0)</f>
        <v>3.9304000000000001</v>
      </c>
      <c r="Q13" s="66">
        <f t="shared" si="6"/>
        <v>7</v>
      </c>
      <c r="R13" s="65">
        <f>VLOOKUP($A13,'Return Data'!$B$7:$R$2843,12,0)</f>
        <v>4.1151</v>
      </c>
      <c r="S13" s="66">
        <f t="shared" si="7"/>
        <v>6</v>
      </c>
      <c r="T13" s="65">
        <f>VLOOKUP($A13,'Return Data'!$B$7:$R$2843,13,0)</f>
        <v>5.5265000000000004</v>
      </c>
      <c r="U13" s="66">
        <f t="shared" si="8"/>
        <v>3</v>
      </c>
      <c r="V13" s="65">
        <f>VLOOKUP($A13,'Return Data'!$B$7:$R$2843,17,0)</f>
        <v>6.8087</v>
      </c>
      <c r="W13" s="66">
        <f t="shared" si="10"/>
        <v>1</v>
      </c>
      <c r="X13" s="65">
        <f>VLOOKUP($A13,'Return Data'!$B$7:$R$2843,14,0)</f>
        <v>7.1806000000000001</v>
      </c>
      <c r="Y13" s="66">
        <f t="shared" si="11"/>
        <v>2</v>
      </c>
      <c r="Z13" s="65">
        <f>VLOOKUP($A13,'Return Data'!$B$7:$R$2843,16,0)</f>
        <v>7.8041</v>
      </c>
      <c r="AA13" s="67">
        <f t="shared" si="9"/>
        <v>6</v>
      </c>
    </row>
    <row r="14" spans="1:27" x14ac:dyDescent="0.3">
      <c r="A14" s="63" t="s">
        <v>1215</v>
      </c>
      <c r="B14" s="64">
        <f>VLOOKUP($A14,'Return Data'!$B$7:$R$2843,3,0)</f>
        <v>44321</v>
      </c>
      <c r="C14" s="65">
        <f>VLOOKUP($A14,'Return Data'!$B$7:$R$2843,4,0)</f>
        <v>296.44830000000002</v>
      </c>
      <c r="D14" s="65">
        <f>VLOOKUP($A14,'Return Data'!$B$7:$R$2843,5,0)</f>
        <v>4.5808</v>
      </c>
      <c r="E14" s="66">
        <f t="shared" si="0"/>
        <v>2</v>
      </c>
      <c r="F14" s="65">
        <f>VLOOKUP($A14,'Return Data'!$B$7:$R$2843,6,0)</f>
        <v>3.4590000000000001</v>
      </c>
      <c r="G14" s="66">
        <f t="shared" si="1"/>
        <v>7</v>
      </c>
      <c r="H14" s="65">
        <f>VLOOKUP($A14,'Return Data'!$B$7:$R$2843,7,0)</f>
        <v>4.0945</v>
      </c>
      <c r="I14" s="66">
        <f t="shared" si="2"/>
        <v>2</v>
      </c>
      <c r="J14" s="65">
        <f>VLOOKUP($A14,'Return Data'!$B$7:$R$2843,8,0)</f>
        <v>4.7206999999999999</v>
      </c>
      <c r="K14" s="66">
        <f t="shared" si="3"/>
        <v>8</v>
      </c>
      <c r="L14" s="65">
        <f>VLOOKUP($A14,'Return Data'!$B$7:$R$2843,9,0)</f>
        <v>4.1791999999999998</v>
      </c>
      <c r="M14" s="66">
        <f t="shared" si="4"/>
        <v>9</v>
      </c>
      <c r="N14" s="65">
        <f>VLOOKUP($A14,'Return Data'!$B$7:$R$2843,10,0)</f>
        <v>4.3223000000000003</v>
      </c>
      <c r="O14" s="66">
        <f t="shared" si="5"/>
        <v>10</v>
      </c>
      <c r="P14" s="65">
        <f>VLOOKUP($A14,'Return Data'!$B$7:$R$2843,11,0)</f>
        <v>3.8193000000000001</v>
      </c>
      <c r="Q14" s="66">
        <f t="shared" si="6"/>
        <v>10</v>
      </c>
      <c r="R14" s="65">
        <f>VLOOKUP($A14,'Return Data'!$B$7:$R$2843,12,0)</f>
        <v>4.0693999999999999</v>
      </c>
      <c r="S14" s="66">
        <f t="shared" si="7"/>
        <v>8</v>
      </c>
      <c r="T14" s="65">
        <f>VLOOKUP($A14,'Return Data'!$B$7:$R$2843,13,0)</f>
        <v>5.3893000000000004</v>
      </c>
      <c r="U14" s="66">
        <f t="shared" si="8"/>
        <v>4</v>
      </c>
      <c r="V14" s="65">
        <f>VLOOKUP($A14,'Return Data'!$B$7:$R$2843,17,0)</f>
        <v>6.4462999999999999</v>
      </c>
      <c r="W14" s="66">
        <f t="shared" si="10"/>
        <v>6</v>
      </c>
      <c r="X14" s="65">
        <f>VLOOKUP($A14,'Return Data'!$B$7:$R$2843,14,0)</f>
        <v>6.9817999999999998</v>
      </c>
      <c r="Y14" s="66">
        <f t="shared" si="11"/>
        <v>7</v>
      </c>
      <c r="Z14" s="65">
        <f>VLOOKUP($A14,'Return Data'!$B$7:$R$2843,16,0)</f>
        <v>7.7569999999999997</v>
      </c>
      <c r="AA14" s="67">
        <f t="shared" si="9"/>
        <v>9</v>
      </c>
    </row>
    <row r="15" spans="1:27" x14ac:dyDescent="0.3">
      <c r="A15" s="63" t="s">
        <v>1216</v>
      </c>
      <c r="B15" s="64">
        <f>VLOOKUP($A15,'Return Data'!$B$7:$R$2843,3,0)</f>
        <v>44321</v>
      </c>
      <c r="C15" s="65">
        <f>VLOOKUP($A15,'Return Data'!$B$7:$R$2843,4,0)</f>
        <v>33.777099999999997</v>
      </c>
      <c r="D15" s="65">
        <f>VLOOKUP($A15,'Return Data'!$B$7:$R$2843,5,0)</f>
        <v>3.6745000000000001</v>
      </c>
      <c r="E15" s="66">
        <f t="shared" si="0"/>
        <v>8</v>
      </c>
      <c r="F15" s="65">
        <f>VLOOKUP($A15,'Return Data'!$B$7:$R$2843,6,0)</f>
        <v>3.2</v>
      </c>
      <c r="G15" s="66">
        <f t="shared" si="1"/>
        <v>10</v>
      </c>
      <c r="H15" s="65">
        <f>VLOOKUP($A15,'Return Data'!$B$7:$R$2843,7,0)</f>
        <v>3.0893000000000002</v>
      </c>
      <c r="I15" s="66">
        <f t="shared" si="2"/>
        <v>14</v>
      </c>
      <c r="J15" s="65">
        <f>VLOOKUP($A15,'Return Data'!$B$7:$R$2843,8,0)</f>
        <v>4.4603000000000002</v>
      </c>
      <c r="K15" s="66">
        <f t="shared" si="3"/>
        <v>9</v>
      </c>
      <c r="L15" s="65">
        <f>VLOOKUP($A15,'Return Data'!$B$7:$R$2843,9,0)</f>
        <v>4.0621999999999998</v>
      </c>
      <c r="M15" s="66">
        <f t="shared" si="4"/>
        <v>10</v>
      </c>
      <c r="N15" s="65">
        <f>VLOOKUP($A15,'Return Data'!$B$7:$R$2843,10,0)</f>
        <v>4.3288000000000002</v>
      </c>
      <c r="O15" s="66">
        <f t="shared" si="5"/>
        <v>9</v>
      </c>
      <c r="P15" s="65">
        <f>VLOOKUP($A15,'Return Data'!$B$7:$R$2843,11,0)</f>
        <v>3.6797</v>
      </c>
      <c r="Q15" s="66">
        <f t="shared" si="6"/>
        <v>13</v>
      </c>
      <c r="R15" s="65">
        <f>VLOOKUP($A15,'Return Data'!$B$7:$R$2843,12,0)</f>
        <v>3.7134999999999998</v>
      </c>
      <c r="S15" s="66">
        <f t="shared" si="7"/>
        <v>14</v>
      </c>
      <c r="T15" s="65">
        <f>VLOOKUP($A15,'Return Data'!$B$7:$R$2843,13,0)</f>
        <v>4.8404999999999996</v>
      </c>
      <c r="U15" s="66">
        <f t="shared" si="8"/>
        <v>12</v>
      </c>
      <c r="V15" s="65">
        <f>VLOOKUP($A15,'Return Data'!$B$7:$R$2843,17,0)</f>
        <v>5.9702999999999999</v>
      </c>
      <c r="W15" s="66">
        <f t="shared" si="10"/>
        <v>13</v>
      </c>
      <c r="X15" s="65">
        <f>VLOOKUP($A15,'Return Data'!$B$7:$R$2843,14,0)</f>
        <v>6.4482999999999997</v>
      </c>
      <c r="Y15" s="66">
        <f t="shared" si="11"/>
        <v>12</v>
      </c>
      <c r="Z15" s="65">
        <f>VLOOKUP($A15,'Return Data'!$B$7:$R$2843,16,0)</f>
        <v>7.7008999999999999</v>
      </c>
      <c r="AA15" s="67">
        <f t="shared" si="9"/>
        <v>11</v>
      </c>
    </row>
    <row r="16" spans="1:27" x14ac:dyDescent="0.3">
      <c r="A16" s="63" t="s">
        <v>1221</v>
      </c>
      <c r="B16" s="64">
        <f>VLOOKUP($A16,'Return Data'!$B$7:$R$2843,3,0)</f>
        <v>44321</v>
      </c>
      <c r="C16" s="65">
        <f>VLOOKUP($A16,'Return Data'!$B$7:$R$2843,4,0)</f>
        <v>2455.9539</v>
      </c>
      <c r="D16" s="65">
        <f>VLOOKUP($A16,'Return Data'!$B$7:$R$2843,5,0)</f>
        <v>3.3085</v>
      </c>
      <c r="E16" s="66">
        <f t="shared" si="0"/>
        <v>12</v>
      </c>
      <c r="F16" s="65">
        <f>VLOOKUP($A16,'Return Data'!$B$7:$R$2843,6,0)</f>
        <v>3.5118</v>
      </c>
      <c r="G16" s="66">
        <f t="shared" si="1"/>
        <v>6</v>
      </c>
      <c r="H16" s="65">
        <f>VLOOKUP($A16,'Return Data'!$B$7:$R$2843,7,0)</f>
        <v>3.1739000000000002</v>
      </c>
      <c r="I16" s="66">
        <f t="shared" si="2"/>
        <v>13</v>
      </c>
      <c r="J16" s="65">
        <f>VLOOKUP($A16,'Return Data'!$B$7:$R$2843,8,0)</f>
        <v>5.5677000000000003</v>
      </c>
      <c r="K16" s="66">
        <f t="shared" si="3"/>
        <v>2</v>
      </c>
      <c r="L16" s="65">
        <f>VLOOKUP($A16,'Return Data'!$B$7:$R$2843,9,0)</f>
        <v>4.8977000000000004</v>
      </c>
      <c r="M16" s="66">
        <f t="shared" si="4"/>
        <v>3</v>
      </c>
      <c r="N16" s="65">
        <f>VLOOKUP($A16,'Return Data'!$B$7:$R$2843,10,0)</f>
        <v>4.9111000000000002</v>
      </c>
      <c r="O16" s="66">
        <f t="shared" si="5"/>
        <v>2</v>
      </c>
      <c r="P16" s="65">
        <f>VLOOKUP($A16,'Return Data'!$B$7:$R$2843,11,0)</f>
        <v>4.0452000000000004</v>
      </c>
      <c r="Q16" s="66">
        <f t="shared" si="6"/>
        <v>2</v>
      </c>
      <c r="R16" s="65">
        <f>VLOOKUP($A16,'Return Data'!$B$7:$R$2843,12,0)</f>
        <v>4.0053000000000001</v>
      </c>
      <c r="S16" s="66">
        <f t="shared" si="7"/>
        <v>9</v>
      </c>
      <c r="T16" s="65">
        <f>VLOOKUP($A16,'Return Data'!$B$7:$R$2843,13,0)</f>
        <v>5.2530000000000001</v>
      </c>
      <c r="U16" s="66">
        <f t="shared" si="8"/>
        <v>7</v>
      </c>
      <c r="V16" s="65">
        <f>VLOOKUP($A16,'Return Data'!$B$7:$R$2843,17,0)</f>
        <v>5.9924999999999997</v>
      </c>
      <c r="W16" s="66">
        <f t="shared" si="10"/>
        <v>12</v>
      </c>
      <c r="X16" s="65">
        <f>VLOOKUP($A16,'Return Data'!$B$7:$R$2843,14,0)</f>
        <v>6.6726000000000001</v>
      </c>
      <c r="Y16" s="66">
        <f t="shared" si="11"/>
        <v>11</v>
      </c>
      <c r="Z16" s="65">
        <f>VLOOKUP($A16,'Return Data'!$B$7:$R$2843,16,0)</f>
        <v>8.1882000000000001</v>
      </c>
      <c r="AA16" s="67">
        <f t="shared" si="9"/>
        <v>1</v>
      </c>
    </row>
    <row r="17" spans="1:27" x14ac:dyDescent="0.3">
      <c r="A17" s="63" t="s">
        <v>1225</v>
      </c>
      <c r="B17" s="64">
        <f>VLOOKUP($A17,'Return Data'!$B$7:$R$2843,3,0)</f>
        <v>44321</v>
      </c>
      <c r="C17" s="65">
        <f>VLOOKUP($A17,'Return Data'!$B$7:$R$2843,4,0)</f>
        <v>3496.6997000000001</v>
      </c>
      <c r="D17" s="65">
        <f>VLOOKUP($A17,'Return Data'!$B$7:$R$2843,5,0)</f>
        <v>3.4293</v>
      </c>
      <c r="E17" s="66">
        <f t="shared" si="0"/>
        <v>9</v>
      </c>
      <c r="F17" s="65">
        <f>VLOOKUP($A17,'Return Data'!$B$7:$R$2843,6,0)</f>
        <v>3.0783</v>
      </c>
      <c r="G17" s="66">
        <f t="shared" si="1"/>
        <v>12</v>
      </c>
      <c r="H17" s="65">
        <f>VLOOKUP($A17,'Return Data'!$B$7:$R$2843,7,0)</f>
        <v>3.2757999999999998</v>
      </c>
      <c r="I17" s="66">
        <f t="shared" si="2"/>
        <v>11</v>
      </c>
      <c r="J17" s="65">
        <f>VLOOKUP($A17,'Return Data'!$B$7:$R$2843,8,0)</f>
        <v>4.2483000000000004</v>
      </c>
      <c r="K17" s="66">
        <f t="shared" si="3"/>
        <v>12</v>
      </c>
      <c r="L17" s="65">
        <f>VLOOKUP($A17,'Return Data'!$B$7:$R$2843,9,0)</f>
        <v>3.8932000000000002</v>
      </c>
      <c r="M17" s="66">
        <f t="shared" si="4"/>
        <v>12</v>
      </c>
      <c r="N17" s="65">
        <f>VLOOKUP($A17,'Return Data'!$B$7:$R$2843,10,0)</f>
        <v>4.2439999999999998</v>
      </c>
      <c r="O17" s="66">
        <f t="shared" si="5"/>
        <v>12</v>
      </c>
      <c r="P17" s="65">
        <f>VLOOKUP($A17,'Return Data'!$B$7:$R$2843,11,0)</f>
        <v>3.7471999999999999</v>
      </c>
      <c r="Q17" s="66">
        <f t="shared" si="6"/>
        <v>11</v>
      </c>
      <c r="R17" s="65">
        <f>VLOOKUP($A17,'Return Data'!$B$7:$R$2843,12,0)</f>
        <v>3.9701</v>
      </c>
      <c r="S17" s="66">
        <f t="shared" si="7"/>
        <v>10</v>
      </c>
      <c r="T17" s="65">
        <f>VLOOKUP($A17,'Return Data'!$B$7:$R$2843,13,0)</f>
        <v>4.7591999999999999</v>
      </c>
      <c r="U17" s="66">
        <f t="shared" si="8"/>
        <v>13</v>
      </c>
      <c r="V17" s="65">
        <f>VLOOKUP($A17,'Return Data'!$B$7:$R$2843,17,0)</f>
        <v>6.1155999999999997</v>
      </c>
      <c r="W17" s="66">
        <f t="shared" si="10"/>
        <v>11</v>
      </c>
      <c r="X17" s="65">
        <f>VLOOKUP($A17,'Return Data'!$B$7:$R$2843,14,0)</f>
        <v>6.7931999999999997</v>
      </c>
      <c r="Y17" s="66">
        <f t="shared" si="11"/>
        <v>10</v>
      </c>
      <c r="Z17" s="65">
        <f>VLOOKUP($A17,'Return Data'!$B$7:$R$2843,16,0)</f>
        <v>7.7055999999999996</v>
      </c>
      <c r="AA17" s="67">
        <f t="shared" si="9"/>
        <v>10</v>
      </c>
    </row>
    <row r="18" spans="1:27" x14ac:dyDescent="0.3">
      <c r="A18" s="63" t="s">
        <v>1226</v>
      </c>
      <c r="B18" s="64">
        <f>VLOOKUP($A18,'Return Data'!$B$7:$R$2843,3,0)</f>
        <v>44321</v>
      </c>
      <c r="C18" s="65">
        <f>VLOOKUP($A18,'Return Data'!$B$7:$R$2843,4,0)</f>
        <v>32.285585720714003</v>
      </c>
      <c r="D18" s="65">
        <f>VLOOKUP($A18,'Return Data'!$B$7:$R$2843,5,0)</f>
        <v>2.8828999999999998</v>
      </c>
      <c r="E18" s="66">
        <f t="shared" si="0"/>
        <v>14</v>
      </c>
      <c r="F18" s="65">
        <f>VLOOKUP($A18,'Return Data'!$B$7:$R$2843,6,0)</f>
        <v>2.8159999999999998</v>
      </c>
      <c r="G18" s="66">
        <f t="shared" si="1"/>
        <v>16</v>
      </c>
      <c r="H18" s="65">
        <f>VLOOKUP($A18,'Return Data'!$B$7:$R$2843,7,0)</f>
        <v>2.8115999999999999</v>
      </c>
      <c r="I18" s="66">
        <f t="shared" si="2"/>
        <v>16</v>
      </c>
      <c r="J18" s="65">
        <f>VLOOKUP($A18,'Return Data'!$B$7:$R$2843,8,0)</f>
        <v>3.2601</v>
      </c>
      <c r="K18" s="66">
        <f t="shared" si="3"/>
        <v>15</v>
      </c>
      <c r="L18" s="65">
        <f>VLOOKUP($A18,'Return Data'!$B$7:$R$2843,9,0)</f>
        <v>3.1621999999999999</v>
      </c>
      <c r="M18" s="66">
        <f t="shared" si="4"/>
        <v>16</v>
      </c>
      <c r="N18" s="65">
        <f>VLOOKUP($A18,'Return Data'!$B$7:$R$2843,10,0)</f>
        <v>3.3441999999999998</v>
      </c>
      <c r="O18" s="66">
        <f t="shared" si="5"/>
        <v>16</v>
      </c>
      <c r="P18" s="65">
        <f>VLOOKUP($A18,'Return Data'!$B$7:$R$2843,11,0)</f>
        <v>3.2547999999999999</v>
      </c>
      <c r="Q18" s="66">
        <f t="shared" si="6"/>
        <v>16</v>
      </c>
      <c r="R18" s="65">
        <f>VLOOKUP($A18,'Return Data'!$B$7:$R$2843,12,0)</f>
        <v>3.4529000000000001</v>
      </c>
      <c r="S18" s="66">
        <f t="shared" si="7"/>
        <v>16</v>
      </c>
      <c r="T18" s="65">
        <f>VLOOKUP($A18,'Return Data'!$B$7:$R$2843,13,0)</f>
        <v>4.4553000000000003</v>
      </c>
      <c r="U18" s="66">
        <f t="shared" si="8"/>
        <v>14</v>
      </c>
      <c r="V18" s="65">
        <f>VLOOKUP($A18,'Return Data'!$B$7:$R$2843,17,0)</f>
        <v>6.4081999999999999</v>
      </c>
      <c r="W18" s="66">
        <f t="shared" si="10"/>
        <v>7</v>
      </c>
      <c r="X18" s="65">
        <f>VLOOKUP($A18,'Return Data'!$B$7:$R$2843,14,0)</f>
        <v>6.9657999999999998</v>
      </c>
      <c r="Y18" s="66">
        <f t="shared" si="11"/>
        <v>8</v>
      </c>
      <c r="Z18" s="65">
        <f>VLOOKUP($A18,'Return Data'!$B$7:$R$2843,16,0)</f>
        <v>8.1090999999999998</v>
      </c>
      <c r="AA18" s="67">
        <f t="shared" si="9"/>
        <v>3</v>
      </c>
    </row>
    <row r="19" spans="1:27" x14ac:dyDescent="0.3">
      <c r="A19" s="63" t="s">
        <v>1229</v>
      </c>
      <c r="B19" s="64">
        <f>VLOOKUP($A19,'Return Data'!$B$7:$R$2843,3,0)</f>
        <v>44321</v>
      </c>
      <c r="C19" s="65">
        <f>VLOOKUP($A19,'Return Data'!$B$7:$R$2843,4,0)</f>
        <v>3232.7865000000002</v>
      </c>
      <c r="D19" s="65">
        <f>VLOOKUP($A19,'Return Data'!$B$7:$R$2843,5,0)</f>
        <v>3.4009999999999998</v>
      </c>
      <c r="E19" s="66">
        <f t="shared" si="0"/>
        <v>11</v>
      </c>
      <c r="F19" s="65">
        <f>VLOOKUP($A19,'Return Data'!$B$7:$R$2843,6,0)</f>
        <v>3.0405000000000002</v>
      </c>
      <c r="G19" s="66">
        <f t="shared" si="1"/>
        <v>13</v>
      </c>
      <c r="H19" s="65">
        <f>VLOOKUP($A19,'Return Data'!$B$7:$R$2843,7,0)</f>
        <v>3.2423999999999999</v>
      </c>
      <c r="I19" s="66">
        <f t="shared" si="2"/>
        <v>12</v>
      </c>
      <c r="J19" s="65">
        <f>VLOOKUP($A19,'Return Data'!$B$7:$R$2843,8,0)</f>
        <v>4.1398000000000001</v>
      </c>
      <c r="K19" s="66">
        <f t="shared" si="3"/>
        <v>13</v>
      </c>
      <c r="L19" s="65">
        <f>VLOOKUP($A19,'Return Data'!$B$7:$R$2843,9,0)</f>
        <v>3.8898999999999999</v>
      </c>
      <c r="M19" s="66">
        <f t="shared" si="4"/>
        <v>13</v>
      </c>
      <c r="N19" s="65">
        <f>VLOOKUP($A19,'Return Data'!$B$7:$R$2843,10,0)</f>
        <v>4.3632999999999997</v>
      </c>
      <c r="O19" s="66">
        <f t="shared" si="5"/>
        <v>8</v>
      </c>
      <c r="P19" s="65">
        <f>VLOOKUP($A19,'Return Data'!$B$7:$R$2843,11,0)</f>
        <v>3.9344000000000001</v>
      </c>
      <c r="Q19" s="66">
        <f t="shared" si="6"/>
        <v>5</v>
      </c>
      <c r="R19" s="65">
        <f>VLOOKUP($A19,'Return Data'!$B$7:$R$2843,12,0)</f>
        <v>4.1371000000000002</v>
      </c>
      <c r="S19" s="66">
        <f t="shared" si="7"/>
        <v>5</v>
      </c>
      <c r="T19" s="65">
        <f>VLOOKUP($A19,'Return Data'!$B$7:$R$2843,13,0)</f>
        <v>5.0940000000000003</v>
      </c>
      <c r="U19" s="66">
        <f t="shared" si="8"/>
        <v>10</v>
      </c>
      <c r="V19" s="65">
        <f>VLOOKUP($A19,'Return Data'!$B$7:$R$2843,17,0)</f>
        <v>6.3918999999999997</v>
      </c>
      <c r="W19" s="66">
        <f t="shared" si="10"/>
        <v>9</v>
      </c>
      <c r="X19" s="65">
        <f>VLOOKUP($A19,'Return Data'!$B$7:$R$2843,14,0)</f>
        <v>7.0484999999999998</v>
      </c>
      <c r="Y19" s="66">
        <f t="shared" si="11"/>
        <v>5</v>
      </c>
      <c r="Z19" s="65">
        <f>VLOOKUP($A19,'Return Data'!$B$7:$R$2843,16,0)</f>
        <v>7.7779999999999996</v>
      </c>
      <c r="AA19" s="67">
        <f t="shared" si="9"/>
        <v>8</v>
      </c>
    </row>
    <row r="20" spans="1:27" x14ac:dyDescent="0.3">
      <c r="A20" s="63" t="s">
        <v>1230</v>
      </c>
      <c r="B20" s="64">
        <f>VLOOKUP($A20,'Return Data'!$B$7:$R$2843,3,0)</f>
        <v>44321</v>
      </c>
      <c r="C20" s="65">
        <f>VLOOKUP($A20,'Return Data'!$B$7:$R$2843,4,0)</f>
        <v>1056.5</v>
      </c>
      <c r="D20" s="65">
        <f>VLOOKUP($A20,'Return Data'!$B$7:$R$2843,5,0)</f>
        <v>3.4033000000000002</v>
      </c>
      <c r="E20" s="66">
        <f t="shared" si="0"/>
        <v>10</v>
      </c>
      <c r="F20" s="65">
        <f>VLOOKUP($A20,'Return Data'!$B$7:$R$2843,6,0)</f>
        <v>3.26</v>
      </c>
      <c r="G20" s="66">
        <f t="shared" si="1"/>
        <v>9</v>
      </c>
      <c r="H20" s="65">
        <f>VLOOKUP($A20,'Return Data'!$B$7:$R$2843,7,0)</f>
        <v>3.6507999999999998</v>
      </c>
      <c r="I20" s="66">
        <f t="shared" si="2"/>
        <v>6</v>
      </c>
      <c r="J20" s="65">
        <f>VLOOKUP($A20,'Return Data'!$B$7:$R$2843,8,0)</f>
        <v>3.7313999999999998</v>
      </c>
      <c r="K20" s="66">
        <f t="shared" si="3"/>
        <v>14</v>
      </c>
      <c r="L20" s="65">
        <f>VLOOKUP($A20,'Return Data'!$B$7:$R$2843,9,0)</f>
        <v>3.5421</v>
      </c>
      <c r="M20" s="66">
        <f t="shared" si="4"/>
        <v>14</v>
      </c>
      <c r="N20" s="65">
        <f>VLOOKUP($A20,'Return Data'!$B$7:$R$2843,10,0)</f>
        <v>3.9119000000000002</v>
      </c>
      <c r="O20" s="66">
        <f t="shared" si="5"/>
        <v>14</v>
      </c>
      <c r="P20" s="65">
        <f>VLOOKUP($A20,'Return Data'!$B$7:$R$2843,11,0)</f>
        <v>3.6029</v>
      </c>
      <c r="Q20" s="66">
        <f t="shared" si="6"/>
        <v>14</v>
      </c>
      <c r="R20" s="65">
        <f>VLOOKUP($A20,'Return Data'!$B$7:$R$2843,12,0)</f>
        <v>3.778</v>
      </c>
      <c r="S20" s="66">
        <f t="shared" si="7"/>
        <v>13</v>
      </c>
      <c r="T20" s="65"/>
      <c r="U20" s="66"/>
      <c r="V20" s="65"/>
      <c r="W20" s="66"/>
      <c r="X20" s="65"/>
      <c r="Y20" s="66"/>
      <c r="Z20" s="65">
        <f>VLOOKUP($A20,'Return Data'!$B$7:$R$2843,16,0)</f>
        <v>4.8334000000000001</v>
      </c>
      <c r="AA20" s="67">
        <f t="shared" si="9"/>
        <v>17</v>
      </c>
    </row>
    <row r="21" spans="1:27" x14ac:dyDescent="0.3">
      <c r="A21" s="63" t="s">
        <v>1234</v>
      </c>
      <c r="B21" s="64">
        <f>VLOOKUP($A21,'Return Data'!$B$7:$R$2843,3,0)</f>
        <v>44321</v>
      </c>
      <c r="C21" s="65">
        <f>VLOOKUP($A21,'Return Data'!$B$7:$R$2843,4,0)</f>
        <v>34.335799999999999</v>
      </c>
      <c r="D21" s="65">
        <f>VLOOKUP($A21,'Return Data'!$B$7:$R$2843,5,0)</f>
        <v>4.7843</v>
      </c>
      <c r="E21" s="66">
        <f t="shared" si="0"/>
        <v>1</v>
      </c>
      <c r="F21" s="65">
        <f>VLOOKUP($A21,'Return Data'!$B$7:$R$2843,6,0)</f>
        <v>3.7012</v>
      </c>
      <c r="G21" s="66">
        <f t="shared" si="1"/>
        <v>4</v>
      </c>
      <c r="H21" s="65">
        <f>VLOOKUP($A21,'Return Data'!$B$7:$R$2843,7,0)</f>
        <v>4.21</v>
      </c>
      <c r="I21" s="66">
        <f t="shared" si="2"/>
        <v>1</v>
      </c>
      <c r="J21" s="65">
        <f>VLOOKUP($A21,'Return Data'!$B$7:$R$2843,8,0)</f>
        <v>4.8072999999999997</v>
      </c>
      <c r="K21" s="66">
        <f t="shared" si="3"/>
        <v>6</v>
      </c>
      <c r="L21" s="65">
        <f>VLOOKUP($A21,'Return Data'!$B$7:$R$2843,9,0)</f>
        <v>4.3170000000000002</v>
      </c>
      <c r="M21" s="66">
        <f t="shared" si="4"/>
        <v>7</v>
      </c>
      <c r="N21" s="65">
        <f>VLOOKUP($A21,'Return Data'!$B$7:$R$2843,10,0)</f>
        <v>4.4077000000000002</v>
      </c>
      <c r="O21" s="66">
        <f t="shared" si="5"/>
        <v>6</v>
      </c>
      <c r="P21" s="65">
        <f>VLOOKUP($A21,'Return Data'!$B$7:$R$2843,11,0)</f>
        <v>3.9333</v>
      </c>
      <c r="Q21" s="66">
        <f t="shared" si="6"/>
        <v>6</v>
      </c>
      <c r="R21" s="65">
        <f>VLOOKUP($A21,'Return Data'!$B$7:$R$2843,12,0)</f>
        <v>4.2316000000000003</v>
      </c>
      <c r="S21" s="66">
        <f t="shared" si="7"/>
        <v>3</v>
      </c>
      <c r="T21" s="65">
        <f>VLOOKUP($A21,'Return Data'!$B$7:$R$2843,13,0)</f>
        <v>5.3571999999999997</v>
      </c>
      <c r="U21" s="66">
        <f>RANK(T21,T$8:T$24,0)</f>
        <v>5</v>
      </c>
      <c r="V21" s="65">
        <f>VLOOKUP($A21,'Return Data'!$B$7:$R$2843,17,0)</f>
        <v>6.5843999999999996</v>
      </c>
      <c r="W21" s="66">
        <f>RANK(V21,V$8:V$24,0)</f>
        <v>4</v>
      </c>
      <c r="X21" s="65">
        <f>VLOOKUP($A21,'Return Data'!$B$7:$R$2843,14,0)</f>
        <v>7.0997000000000003</v>
      </c>
      <c r="Y21" s="66">
        <f>RANK(X21,X$8:X$24,0)</f>
        <v>4</v>
      </c>
      <c r="Z21" s="65">
        <f>VLOOKUP($A21,'Return Data'!$B$7:$R$2843,16,0)</f>
        <v>8.1434999999999995</v>
      </c>
      <c r="AA21" s="67">
        <f t="shared" si="9"/>
        <v>2</v>
      </c>
    </row>
    <row r="22" spans="1:27" x14ac:dyDescent="0.3">
      <c r="A22" s="63" t="s">
        <v>1236</v>
      </c>
      <c r="B22" s="64">
        <f>VLOOKUP($A22,'Return Data'!$B$7:$R$2843,3,0)</f>
        <v>44321</v>
      </c>
      <c r="C22" s="65">
        <f>VLOOKUP($A22,'Return Data'!$B$7:$R$2843,4,0)</f>
        <v>11.7494</v>
      </c>
      <c r="D22" s="65">
        <f>VLOOKUP($A22,'Return Data'!$B$7:$R$2843,5,0)</f>
        <v>-3.4169</v>
      </c>
      <c r="E22" s="66">
        <f t="shared" si="0"/>
        <v>17</v>
      </c>
      <c r="F22" s="65">
        <f>VLOOKUP($A22,'Return Data'!$B$7:$R$2843,6,0)</f>
        <v>2.3616999999999999</v>
      </c>
      <c r="G22" s="66">
        <f t="shared" si="1"/>
        <v>17</v>
      </c>
      <c r="H22" s="65">
        <f>VLOOKUP($A22,'Return Data'!$B$7:$R$2843,7,0)</f>
        <v>2.2643</v>
      </c>
      <c r="I22" s="66">
        <f t="shared" si="2"/>
        <v>17</v>
      </c>
      <c r="J22" s="65">
        <f>VLOOKUP($A22,'Return Data'!$B$7:$R$2843,8,0)</f>
        <v>3.1313</v>
      </c>
      <c r="K22" s="66">
        <f t="shared" si="3"/>
        <v>16</v>
      </c>
      <c r="L22" s="65">
        <f>VLOOKUP($A22,'Return Data'!$B$7:$R$2843,9,0)</f>
        <v>3.3538999999999999</v>
      </c>
      <c r="M22" s="66">
        <f t="shared" si="4"/>
        <v>15</v>
      </c>
      <c r="N22" s="65">
        <f>VLOOKUP($A22,'Return Data'!$B$7:$R$2843,10,0)</f>
        <v>3.5347</v>
      </c>
      <c r="O22" s="66">
        <f t="shared" si="5"/>
        <v>15</v>
      </c>
      <c r="P22" s="65">
        <f>VLOOKUP($A22,'Return Data'!$B$7:$R$2843,11,0)</f>
        <v>3.4424000000000001</v>
      </c>
      <c r="Q22" s="66">
        <f t="shared" si="6"/>
        <v>15</v>
      </c>
      <c r="R22" s="65">
        <f>VLOOKUP($A22,'Return Data'!$B$7:$R$2843,12,0)</f>
        <v>3.5476000000000001</v>
      </c>
      <c r="S22" s="66">
        <f t="shared" si="7"/>
        <v>15</v>
      </c>
      <c r="T22" s="65">
        <f>VLOOKUP($A22,'Return Data'!$B$7:$R$2843,13,0)</f>
        <v>4.1863000000000001</v>
      </c>
      <c r="U22" s="66">
        <f>RANK(T22,T$8:T$24,0)</f>
        <v>15</v>
      </c>
      <c r="V22" s="65">
        <f>VLOOKUP($A22,'Return Data'!$B$7:$R$2843,17,0)</f>
        <v>5.8202999999999996</v>
      </c>
      <c r="W22" s="66">
        <f>RANK(V22,V$8:V$24,0)</f>
        <v>14</v>
      </c>
      <c r="X22" s="65"/>
      <c r="Y22" s="66"/>
      <c r="Z22" s="65">
        <f>VLOOKUP($A22,'Return Data'!$B$7:$R$2843,16,0)</f>
        <v>6.3761000000000001</v>
      </c>
      <c r="AA22" s="67">
        <f t="shared" si="9"/>
        <v>14</v>
      </c>
    </row>
    <row r="23" spans="1:27" x14ac:dyDescent="0.3">
      <c r="A23" s="63" t="s">
        <v>1238</v>
      </c>
      <c r="B23" s="64">
        <f>VLOOKUP($A23,'Return Data'!$B$7:$R$2843,3,0)</f>
        <v>44321</v>
      </c>
      <c r="C23" s="65">
        <f>VLOOKUP($A23,'Return Data'!$B$7:$R$2843,4,0)</f>
        <v>3686.9385000000002</v>
      </c>
      <c r="D23" s="65">
        <f>VLOOKUP($A23,'Return Data'!$B$7:$R$2843,5,0)</f>
        <v>4.5030000000000001</v>
      </c>
      <c r="E23" s="66">
        <f t="shared" si="0"/>
        <v>3</v>
      </c>
      <c r="F23" s="65">
        <f>VLOOKUP($A23,'Return Data'!$B$7:$R$2843,6,0)</f>
        <v>3.754</v>
      </c>
      <c r="G23" s="66">
        <f t="shared" si="1"/>
        <v>2</v>
      </c>
      <c r="H23" s="65">
        <f>VLOOKUP($A23,'Return Data'!$B$7:$R$2843,7,0)</f>
        <v>3.7212000000000001</v>
      </c>
      <c r="I23" s="66">
        <f t="shared" si="2"/>
        <v>4</v>
      </c>
      <c r="J23" s="65">
        <f>VLOOKUP($A23,'Return Data'!$B$7:$R$2843,8,0)</f>
        <v>5.2763</v>
      </c>
      <c r="K23" s="66">
        <f t="shared" si="3"/>
        <v>3</v>
      </c>
      <c r="L23" s="65">
        <f>VLOOKUP($A23,'Return Data'!$B$7:$R$2843,9,0)</f>
        <v>5.0174000000000003</v>
      </c>
      <c r="M23" s="66">
        <f t="shared" si="4"/>
        <v>2</v>
      </c>
      <c r="N23" s="65">
        <f>VLOOKUP($A23,'Return Data'!$B$7:$R$2843,10,0)</f>
        <v>4.9252000000000002</v>
      </c>
      <c r="O23" s="66">
        <f t="shared" si="5"/>
        <v>1</v>
      </c>
      <c r="P23" s="65">
        <f>VLOOKUP($A23,'Return Data'!$B$7:$R$2843,11,0)</f>
        <v>4.2363999999999997</v>
      </c>
      <c r="Q23" s="66">
        <f t="shared" si="6"/>
        <v>1</v>
      </c>
      <c r="R23" s="65">
        <f>VLOOKUP($A23,'Return Data'!$B$7:$R$2843,12,0)</f>
        <v>4.4581</v>
      </c>
      <c r="S23" s="66">
        <f t="shared" si="7"/>
        <v>1</v>
      </c>
      <c r="T23" s="65">
        <f>VLOOKUP($A23,'Return Data'!$B$7:$R$2843,13,0)</f>
        <v>5.7245999999999997</v>
      </c>
      <c r="U23" s="66">
        <f>RANK(T23,T$8:T$24,0)</f>
        <v>1</v>
      </c>
      <c r="V23" s="65">
        <f>VLOOKUP($A23,'Return Data'!$B$7:$R$2843,17,0)</f>
        <v>6.6115000000000004</v>
      </c>
      <c r="W23" s="66">
        <f>RANK(V23,V$8:V$24,0)</f>
        <v>3</v>
      </c>
      <c r="X23" s="65">
        <f>VLOOKUP($A23,'Return Data'!$B$7:$R$2843,14,0)</f>
        <v>4.5613999999999999</v>
      </c>
      <c r="Y23" s="66">
        <f>RANK(X23,X$8:X$24,0)</f>
        <v>13</v>
      </c>
      <c r="Z23" s="65">
        <f>VLOOKUP($A23,'Return Data'!$B$7:$R$2843,16,0)</f>
        <v>6.8491</v>
      </c>
      <c r="AA23" s="67">
        <f t="shared" si="9"/>
        <v>13</v>
      </c>
    </row>
    <row r="24" spans="1:27" x14ac:dyDescent="0.3">
      <c r="A24" s="63" t="s">
        <v>1240</v>
      </c>
      <c r="B24" s="64">
        <f>VLOOKUP($A24,'Return Data'!$B$7:$R$2843,3,0)</f>
        <v>44321</v>
      </c>
      <c r="C24" s="65">
        <f>VLOOKUP($A24,'Return Data'!$B$7:$R$2843,4,0)</f>
        <v>2404.1646999999998</v>
      </c>
      <c r="D24" s="65">
        <f>VLOOKUP($A24,'Return Data'!$B$7:$R$2843,5,0)</f>
        <v>4.2149999999999999</v>
      </c>
      <c r="E24" s="66">
        <f t="shared" si="0"/>
        <v>5</v>
      </c>
      <c r="F24" s="65">
        <f>VLOOKUP($A24,'Return Data'!$B$7:$R$2843,6,0)</f>
        <v>3.1282000000000001</v>
      </c>
      <c r="G24" s="66">
        <f t="shared" si="1"/>
        <v>11</v>
      </c>
      <c r="H24" s="65">
        <f>VLOOKUP($A24,'Return Data'!$B$7:$R$2843,7,0)</f>
        <v>3.4542000000000002</v>
      </c>
      <c r="I24" s="66">
        <f t="shared" si="2"/>
        <v>8</v>
      </c>
      <c r="J24" s="65">
        <f>VLOOKUP($A24,'Return Data'!$B$7:$R$2843,8,0)</f>
        <v>4.2651000000000003</v>
      </c>
      <c r="K24" s="66">
        <f t="shared" si="3"/>
        <v>11</v>
      </c>
      <c r="L24" s="65">
        <f>VLOOKUP($A24,'Return Data'!$B$7:$R$2843,9,0)</f>
        <v>3.9295</v>
      </c>
      <c r="M24" s="66">
        <f t="shared" si="4"/>
        <v>11</v>
      </c>
      <c r="N24" s="65">
        <f>VLOOKUP($A24,'Return Data'!$B$7:$R$2843,10,0)</f>
        <v>4.3087</v>
      </c>
      <c r="O24" s="66">
        <f t="shared" si="5"/>
        <v>11</v>
      </c>
      <c r="P24" s="65">
        <f>VLOOKUP($A24,'Return Data'!$B$7:$R$2843,11,0)</f>
        <v>3.85</v>
      </c>
      <c r="Q24" s="66">
        <f t="shared" si="6"/>
        <v>9</v>
      </c>
      <c r="R24" s="65">
        <f>VLOOKUP($A24,'Return Data'!$B$7:$R$2843,12,0)</f>
        <v>4.0991999999999997</v>
      </c>
      <c r="S24" s="66">
        <f t="shared" si="7"/>
        <v>7</v>
      </c>
      <c r="T24" s="65">
        <f>VLOOKUP($A24,'Return Data'!$B$7:$R$2843,13,0)</f>
        <v>5.2477</v>
      </c>
      <c r="U24" s="66">
        <f>RANK(T24,T$8:T$24,0)</f>
        <v>8</v>
      </c>
      <c r="V24" s="65">
        <f>VLOOKUP($A24,'Return Data'!$B$7:$R$2843,17,0)</f>
        <v>6.3566000000000003</v>
      </c>
      <c r="W24" s="66">
        <f>RANK(V24,V$8:V$24,0)</f>
        <v>10</v>
      </c>
      <c r="X24" s="65">
        <f>VLOOKUP($A24,'Return Data'!$B$7:$R$2843,14,0)</f>
        <v>6.9908999999999999</v>
      </c>
      <c r="Y24" s="66">
        <f>RANK(X24,X$8:X$24,0)</f>
        <v>6</v>
      </c>
      <c r="Z24" s="65">
        <f>VLOOKUP($A24,'Return Data'!$B$7:$R$2843,16,0)</f>
        <v>7.7794999999999996</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3.2002588235294125</v>
      </c>
      <c r="E26" s="74"/>
      <c r="F26" s="75">
        <f>AVERAGE(F8:F24)</f>
        <v>3.2805882352941174</v>
      </c>
      <c r="G26" s="74"/>
      <c r="H26" s="75">
        <f>AVERAGE(H8:H24)</f>
        <v>3.4005294117647056</v>
      </c>
      <c r="I26" s="74"/>
      <c r="J26" s="75">
        <f>AVERAGE(J8:J24)</f>
        <v>4.425811764705883</v>
      </c>
      <c r="K26" s="74"/>
      <c r="L26" s="75">
        <f>AVERAGE(L8:L24)</f>
        <v>4.1202764705882347</v>
      </c>
      <c r="M26" s="74"/>
      <c r="N26" s="75">
        <f>AVERAGE(N8:N24)</f>
        <v>4.2328823529411768</v>
      </c>
      <c r="O26" s="74"/>
      <c r="P26" s="75">
        <f>AVERAGE(P8:P24)</f>
        <v>3.7621470588235293</v>
      </c>
      <c r="Q26" s="74"/>
      <c r="R26" s="75">
        <f>AVERAGE(R8:R24)</f>
        <v>3.9312941176470595</v>
      </c>
      <c r="S26" s="74"/>
      <c r="T26" s="75">
        <f>AVERAGE(T8:T24)</f>
        <v>5.01741875</v>
      </c>
      <c r="U26" s="74"/>
      <c r="V26" s="75">
        <f>AVERAGE(V8:V24)</f>
        <v>6.3734857142857146</v>
      </c>
      <c r="W26" s="74"/>
      <c r="X26" s="75">
        <f>AVERAGE(X8:X24)</f>
        <v>6.7739692307692314</v>
      </c>
      <c r="Y26" s="74"/>
      <c r="Z26" s="75">
        <f>AVERAGE(Z8:Z24)</f>
        <v>7.2726588235294107</v>
      </c>
      <c r="AA26" s="76"/>
    </row>
    <row r="27" spans="1:27" x14ac:dyDescent="0.3">
      <c r="A27" s="73" t="s">
        <v>28</v>
      </c>
      <c r="B27" s="74"/>
      <c r="C27" s="74"/>
      <c r="D27" s="75">
        <f>MIN(D8:D24)</f>
        <v>-3.4169</v>
      </c>
      <c r="E27" s="74"/>
      <c r="F27" s="75">
        <f>MIN(F8:F24)</f>
        <v>2.3616999999999999</v>
      </c>
      <c r="G27" s="74"/>
      <c r="H27" s="75">
        <f>MIN(H8:H24)</f>
        <v>2.2643</v>
      </c>
      <c r="I27" s="74"/>
      <c r="J27" s="75">
        <f>MIN(J8:J24)</f>
        <v>2.7930000000000001</v>
      </c>
      <c r="K27" s="74"/>
      <c r="L27" s="75">
        <f>MIN(L8:L24)</f>
        <v>2.7932000000000001</v>
      </c>
      <c r="M27" s="74"/>
      <c r="N27" s="75">
        <f>MIN(N8:N24)</f>
        <v>2.9750000000000001</v>
      </c>
      <c r="O27" s="74"/>
      <c r="P27" s="75">
        <f>MIN(P8:P24)</f>
        <v>2.9196</v>
      </c>
      <c r="Q27" s="74"/>
      <c r="R27" s="75">
        <f>MIN(R8:R24)</f>
        <v>3.1456</v>
      </c>
      <c r="S27" s="74"/>
      <c r="T27" s="75">
        <f>MIN(T8:T24)</f>
        <v>3.2128999999999999</v>
      </c>
      <c r="U27" s="74"/>
      <c r="V27" s="75">
        <f>MIN(V8:V24)</f>
        <v>5.8202999999999996</v>
      </c>
      <c r="W27" s="74"/>
      <c r="X27" s="75">
        <f>MIN(X8:X24)</f>
        <v>4.5613999999999999</v>
      </c>
      <c r="Y27" s="74"/>
      <c r="Z27" s="75">
        <f>MIN(Z8:Z24)</f>
        <v>4.8334000000000001</v>
      </c>
      <c r="AA27" s="76"/>
    </row>
    <row r="28" spans="1:27" ht="15" thickBot="1" x14ac:dyDescent="0.35">
      <c r="A28" s="77" t="s">
        <v>29</v>
      </c>
      <c r="B28" s="78"/>
      <c r="C28" s="78"/>
      <c r="D28" s="79">
        <f>MAX(D8:D24)</f>
        <v>4.7843</v>
      </c>
      <c r="E28" s="78"/>
      <c r="F28" s="79">
        <f>MAX(F8:F24)</f>
        <v>3.8153999999999999</v>
      </c>
      <c r="G28" s="78"/>
      <c r="H28" s="79">
        <f>MAX(H8:H24)</f>
        <v>4.21</v>
      </c>
      <c r="I28" s="78"/>
      <c r="J28" s="79">
        <f>MAX(J8:J24)</f>
        <v>5.8116000000000003</v>
      </c>
      <c r="K28" s="78"/>
      <c r="L28" s="79">
        <f>MAX(L8:L24)</f>
        <v>5.3030999999999997</v>
      </c>
      <c r="M28" s="78"/>
      <c r="N28" s="79">
        <f>MAX(N8:N24)</f>
        <v>4.9252000000000002</v>
      </c>
      <c r="O28" s="78"/>
      <c r="P28" s="79">
        <f>MAX(P8:P24)</f>
        <v>4.2363999999999997</v>
      </c>
      <c r="Q28" s="78"/>
      <c r="R28" s="79">
        <f>MAX(R8:R24)</f>
        <v>4.4581</v>
      </c>
      <c r="S28" s="78"/>
      <c r="T28" s="79">
        <f>MAX(T8:T24)</f>
        <v>5.7245999999999997</v>
      </c>
      <c r="U28" s="78"/>
      <c r="V28" s="79">
        <f>MAX(V8:V24)</f>
        <v>6.8087</v>
      </c>
      <c r="W28" s="78"/>
      <c r="X28" s="79">
        <f>MAX(X8:X24)</f>
        <v>7.2770999999999999</v>
      </c>
      <c r="Y28" s="78"/>
      <c r="Z28" s="79">
        <f>MAX(Z8:Z24)</f>
        <v>8.1882000000000001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44321</v>
      </c>
      <c r="C8" s="65">
        <f>VLOOKUP($A8,'Return Data'!$B$7:$R$2843,4,0)</f>
        <v>286.14010000000002</v>
      </c>
      <c r="D8" s="65">
        <f>VLOOKUP($A8,'Return Data'!$B$7:$R$2843,5,0)</f>
        <v>4.3886000000000003</v>
      </c>
      <c r="E8" s="66">
        <f t="shared" ref="E8:E24" si="0">RANK(D8,D$8:D$24,0)</f>
        <v>2</v>
      </c>
      <c r="F8" s="65">
        <f>VLOOKUP($A8,'Return Data'!$B$7:$R$2843,6,0)</f>
        <v>3.6244999999999998</v>
      </c>
      <c r="G8" s="66">
        <f t="shared" ref="G8:G24" si="1">RANK(F8,F$8:F$24,0)</f>
        <v>2</v>
      </c>
      <c r="H8" s="65">
        <f>VLOOKUP($A8,'Return Data'!$B$7:$R$2843,7,0)</f>
        <v>3.7822</v>
      </c>
      <c r="I8" s="66">
        <f t="shared" ref="I8:I24" si="2">RANK(H8,H$8:H$24,0)</f>
        <v>2</v>
      </c>
      <c r="J8" s="65">
        <f>VLOOKUP($A8,'Return Data'!$B$7:$R$2843,8,0)</f>
        <v>4.9089999999999998</v>
      </c>
      <c r="K8" s="66">
        <f t="shared" ref="K8:K24" si="3">RANK(J8,J$8:J$24,0)</f>
        <v>4</v>
      </c>
      <c r="L8" s="65">
        <f>VLOOKUP($A8,'Return Data'!$B$7:$R$2843,9,0)</f>
        <v>4.4013999999999998</v>
      </c>
      <c r="M8" s="66">
        <f t="shared" ref="M8:M24" si="4">RANK(L8,L$8:L$24,0)</f>
        <v>4</v>
      </c>
      <c r="N8" s="65">
        <f>VLOOKUP($A8,'Return Data'!$B$7:$R$2843,10,0)</f>
        <v>4.524</v>
      </c>
      <c r="O8" s="66">
        <f t="shared" ref="O8:O24" si="5">RANK(N8,N$8:N$24,0)</f>
        <v>3</v>
      </c>
      <c r="P8" s="65">
        <f>VLOOKUP($A8,'Return Data'!$B$7:$R$2843,11,0)</f>
        <v>3.8847999999999998</v>
      </c>
      <c r="Q8" s="66">
        <f t="shared" ref="Q8:Q24" si="6">RANK(P8,P$8:P$24,0)</f>
        <v>2</v>
      </c>
      <c r="R8" s="65">
        <f>VLOOKUP($A8,'Return Data'!$B$7:$R$2843,12,0)</f>
        <v>4.1543999999999999</v>
      </c>
      <c r="S8" s="66">
        <f t="shared" ref="S8:S24" si="7">RANK(R8,R$8:R$24,0)</f>
        <v>2</v>
      </c>
      <c r="T8" s="65">
        <f>VLOOKUP($A8,'Return Data'!$B$7:$R$2843,13,0)</f>
        <v>5.5107999999999997</v>
      </c>
      <c r="U8" s="66">
        <f t="shared" ref="U8:U19" si="8">RANK(T8,T$8:T$24,0)</f>
        <v>2</v>
      </c>
      <c r="V8" s="65">
        <f>VLOOKUP($A8,'Return Data'!$B$7:$R$2843,17,0)</f>
        <v>6.6254999999999997</v>
      </c>
      <c r="W8" s="66">
        <f>RANK(V8,V$8:V$24,0)</f>
        <v>1</v>
      </c>
      <c r="X8" s="65">
        <f>VLOOKUP($A8,'Return Data'!$B$7:$R$2843,14,0)</f>
        <v>7.1433</v>
      </c>
      <c r="Y8" s="66">
        <f>RANK(X8,X$8:X$24,0)</f>
        <v>1</v>
      </c>
      <c r="Z8" s="65">
        <f>VLOOKUP($A8,'Return Data'!$B$7:$R$2843,16,0)</f>
        <v>6.9843999999999999</v>
      </c>
      <c r="AA8" s="67">
        <f t="shared" ref="AA8:AA24" si="9">RANK(Z8,Z$8:Z$24,0)</f>
        <v>10</v>
      </c>
    </row>
    <row r="9" spans="1:27" x14ac:dyDescent="0.3">
      <c r="A9" s="63" t="s">
        <v>1205</v>
      </c>
      <c r="B9" s="64">
        <f>VLOOKUP($A9,'Return Data'!$B$7:$R$2843,3,0)</f>
        <v>44321</v>
      </c>
      <c r="C9" s="65">
        <f>VLOOKUP($A9,'Return Data'!$B$7:$R$2843,4,0)</f>
        <v>1108.5206000000001</v>
      </c>
      <c r="D9" s="65">
        <f>VLOOKUP($A9,'Return Data'!$B$7:$R$2843,5,0)</f>
        <v>2.5453999999999999</v>
      </c>
      <c r="E9" s="66">
        <f t="shared" si="0"/>
        <v>13</v>
      </c>
      <c r="F9" s="65">
        <f>VLOOKUP($A9,'Return Data'!$B$7:$R$2843,6,0)</f>
        <v>3.2269000000000001</v>
      </c>
      <c r="G9" s="66">
        <f t="shared" si="1"/>
        <v>6</v>
      </c>
      <c r="H9" s="65">
        <f>VLOOKUP($A9,'Return Data'!$B$7:$R$2843,7,0)</f>
        <v>3.2273999999999998</v>
      </c>
      <c r="I9" s="66">
        <f t="shared" si="2"/>
        <v>9</v>
      </c>
      <c r="J9" s="65">
        <f>VLOOKUP($A9,'Return Data'!$B$7:$R$2843,8,0)</f>
        <v>4.1871</v>
      </c>
      <c r="K9" s="66">
        <f t="shared" si="3"/>
        <v>9</v>
      </c>
      <c r="L9" s="65">
        <f>VLOOKUP($A9,'Return Data'!$B$7:$R$2843,9,0)</f>
        <v>4.0998000000000001</v>
      </c>
      <c r="M9" s="66">
        <f t="shared" si="4"/>
        <v>7</v>
      </c>
      <c r="N9" s="65">
        <f>VLOOKUP($A9,'Return Data'!$B$7:$R$2843,10,0)</f>
        <v>4.2332000000000001</v>
      </c>
      <c r="O9" s="66">
        <f t="shared" si="5"/>
        <v>7</v>
      </c>
      <c r="P9" s="65">
        <f>VLOOKUP($A9,'Return Data'!$B$7:$R$2843,11,0)</f>
        <v>3.7945000000000002</v>
      </c>
      <c r="Q9" s="66">
        <f t="shared" si="6"/>
        <v>4</v>
      </c>
      <c r="R9" s="65">
        <f>VLOOKUP($A9,'Return Data'!$B$7:$R$2843,12,0)</f>
        <v>4.0166000000000004</v>
      </c>
      <c r="S9" s="66">
        <f t="shared" si="7"/>
        <v>4</v>
      </c>
      <c r="T9" s="65">
        <f>VLOOKUP($A9,'Return Data'!$B$7:$R$2843,13,0)</f>
        <v>5.1569000000000003</v>
      </c>
      <c r="U9" s="66">
        <f t="shared" si="8"/>
        <v>5</v>
      </c>
      <c r="V9" s="65"/>
      <c r="W9" s="66"/>
      <c r="X9" s="65"/>
      <c r="Y9" s="66"/>
      <c r="Z9" s="65">
        <f>VLOOKUP($A9,'Return Data'!$B$7:$R$2843,16,0)</f>
        <v>6.0712999999999999</v>
      </c>
      <c r="AA9" s="67">
        <f t="shared" si="9"/>
        <v>15</v>
      </c>
    </row>
    <row r="10" spans="1:27" x14ac:dyDescent="0.3">
      <c r="A10" s="63" t="s">
        <v>1207</v>
      </c>
      <c r="B10" s="64">
        <f>VLOOKUP($A10,'Return Data'!$B$7:$R$2843,3,0)</f>
        <v>44321</v>
      </c>
      <c r="C10" s="65">
        <f>VLOOKUP($A10,'Return Data'!$B$7:$R$2843,4,0)</f>
        <v>1087.6514</v>
      </c>
      <c r="D10" s="65">
        <f>VLOOKUP($A10,'Return Data'!$B$7:$R$2843,5,0)</f>
        <v>2.6480000000000001</v>
      </c>
      <c r="E10" s="66">
        <f t="shared" si="0"/>
        <v>12</v>
      </c>
      <c r="F10" s="65">
        <f>VLOOKUP($A10,'Return Data'!$B$7:$R$2843,6,0)</f>
        <v>2.6259000000000001</v>
      </c>
      <c r="G10" s="66">
        <f t="shared" si="1"/>
        <v>14</v>
      </c>
      <c r="H10" s="65">
        <f>VLOOKUP($A10,'Return Data'!$B$7:$R$2843,7,0)</f>
        <v>2.6269999999999998</v>
      </c>
      <c r="I10" s="66">
        <f t="shared" si="2"/>
        <v>15</v>
      </c>
      <c r="J10" s="65">
        <f>VLOOKUP($A10,'Return Data'!$B$7:$R$2843,8,0)</f>
        <v>2.4925999999999999</v>
      </c>
      <c r="K10" s="66">
        <f t="shared" si="3"/>
        <v>17</v>
      </c>
      <c r="L10" s="65">
        <f>VLOOKUP($A10,'Return Data'!$B$7:$R$2843,9,0)</f>
        <v>2.4925000000000002</v>
      </c>
      <c r="M10" s="66">
        <f t="shared" si="4"/>
        <v>17</v>
      </c>
      <c r="N10" s="65">
        <f>VLOOKUP($A10,'Return Data'!$B$7:$R$2843,10,0)</f>
        <v>2.6676000000000002</v>
      </c>
      <c r="O10" s="66">
        <f t="shared" si="5"/>
        <v>17</v>
      </c>
      <c r="P10" s="65">
        <f>VLOOKUP($A10,'Return Data'!$B$7:$R$2843,11,0)</f>
        <v>2.5948000000000002</v>
      </c>
      <c r="Q10" s="66">
        <f t="shared" si="6"/>
        <v>17</v>
      </c>
      <c r="R10" s="65">
        <f>VLOOKUP($A10,'Return Data'!$B$7:$R$2843,12,0)</f>
        <v>2.8029000000000002</v>
      </c>
      <c r="S10" s="66">
        <f t="shared" si="7"/>
        <v>17</v>
      </c>
      <c r="T10" s="65">
        <f>VLOOKUP($A10,'Return Data'!$B$7:$R$2843,13,0)</f>
        <v>2.8740000000000001</v>
      </c>
      <c r="U10" s="66">
        <f t="shared" si="8"/>
        <v>16</v>
      </c>
      <c r="V10" s="65"/>
      <c r="W10" s="66"/>
      <c r="X10" s="65"/>
      <c r="Y10" s="66"/>
      <c r="Z10" s="65">
        <f>VLOOKUP($A10,'Return Data'!$B$7:$R$2843,16,0)</f>
        <v>4.5719000000000003</v>
      </c>
      <c r="AA10" s="67">
        <f t="shared" si="9"/>
        <v>16</v>
      </c>
    </row>
    <row r="11" spans="1:27" x14ac:dyDescent="0.3">
      <c r="A11" s="63" t="s">
        <v>1209</v>
      </c>
      <c r="B11" s="64">
        <f>VLOOKUP($A11,'Return Data'!$B$7:$R$2843,3,0)</f>
        <v>44321</v>
      </c>
      <c r="C11" s="65">
        <f>VLOOKUP($A11,'Return Data'!$B$7:$R$2843,4,0)</f>
        <v>41.460500000000003</v>
      </c>
      <c r="D11" s="65">
        <f>VLOOKUP($A11,'Return Data'!$B$7:$R$2843,5,0)</f>
        <v>3.8740000000000001</v>
      </c>
      <c r="E11" s="66">
        <f t="shared" si="0"/>
        <v>6</v>
      </c>
      <c r="F11" s="65">
        <f>VLOOKUP($A11,'Return Data'!$B$7:$R$2843,6,0)</f>
        <v>3.6112000000000002</v>
      </c>
      <c r="G11" s="66">
        <f t="shared" si="1"/>
        <v>3</v>
      </c>
      <c r="H11" s="65">
        <f>VLOOKUP($A11,'Return Data'!$B$7:$R$2843,7,0)</f>
        <v>3.2719</v>
      </c>
      <c r="I11" s="66">
        <f t="shared" si="2"/>
        <v>7</v>
      </c>
      <c r="J11" s="65">
        <f>VLOOKUP($A11,'Return Data'!$B$7:$R$2843,8,0)</f>
        <v>5.6002000000000001</v>
      </c>
      <c r="K11" s="66">
        <f t="shared" si="3"/>
        <v>1</v>
      </c>
      <c r="L11" s="65">
        <f>VLOOKUP($A11,'Return Data'!$B$7:$R$2843,9,0)</f>
        <v>5.0891000000000002</v>
      </c>
      <c r="M11" s="66">
        <f t="shared" si="4"/>
        <v>1</v>
      </c>
      <c r="N11" s="65">
        <f>VLOOKUP($A11,'Return Data'!$B$7:$R$2843,10,0)</f>
        <v>4.4718</v>
      </c>
      <c r="O11" s="66">
        <f t="shared" si="5"/>
        <v>4</v>
      </c>
      <c r="P11" s="65">
        <f>VLOOKUP($A11,'Return Data'!$B$7:$R$2843,11,0)</f>
        <v>3.6778</v>
      </c>
      <c r="Q11" s="66">
        <f t="shared" si="6"/>
        <v>9</v>
      </c>
      <c r="R11" s="65">
        <f>VLOOKUP($A11,'Return Data'!$B$7:$R$2843,12,0)</f>
        <v>3.6377999999999999</v>
      </c>
      <c r="S11" s="66">
        <f t="shared" si="7"/>
        <v>12</v>
      </c>
      <c r="T11" s="65">
        <f>VLOOKUP($A11,'Return Data'!$B$7:$R$2843,13,0)</f>
        <v>5.0045000000000002</v>
      </c>
      <c r="U11" s="66">
        <f t="shared" si="8"/>
        <v>7</v>
      </c>
      <c r="V11" s="65">
        <f>VLOOKUP($A11,'Return Data'!$B$7:$R$2843,17,0)</f>
        <v>6.1656000000000004</v>
      </c>
      <c r="W11" s="66">
        <f t="shared" ref="W11:W19" si="10">RANK(V11,V$8:V$24,0)</f>
        <v>8</v>
      </c>
      <c r="X11" s="65">
        <f>VLOOKUP($A11,'Return Data'!$B$7:$R$2843,14,0)</f>
        <v>6.6543000000000001</v>
      </c>
      <c r="Y11" s="66">
        <f t="shared" ref="Y11:Y19" si="11">RANK(X11,X$8:X$24,0)</f>
        <v>8</v>
      </c>
      <c r="Z11" s="65">
        <f>VLOOKUP($A11,'Return Data'!$B$7:$R$2843,16,0)</f>
        <v>6.8021000000000003</v>
      </c>
      <c r="AA11" s="67">
        <f t="shared" si="9"/>
        <v>12</v>
      </c>
    </row>
    <row r="12" spans="1:27" x14ac:dyDescent="0.3">
      <c r="A12" s="63" t="s">
        <v>1210</v>
      </c>
      <c r="B12" s="64">
        <f>VLOOKUP($A12,'Return Data'!$B$7:$R$2843,3,0)</f>
        <v>44321</v>
      </c>
      <c r="C12" s="65">
        <f>VLOOKUP($A12,'Return Data'!$B$7:$R$2843,4,0)</f>
        <v>39.087000000000003</v>
      </c>
      <c r="D12" s="65">
        <f>VLOOKUP($A12,'Return Data'!$B$7:$R$2843,5,0)</f>
        <v>1.4942</v>
      </c>
      <c r="E12" s="66">
        <f t="shared" si="0"/>
        <v>16</v>
      </c>
      <c r="F12" s="65">
        <f>VLOOKUP($A12,'Return Data'!$B$7:$R$2843,6,0)</f>
        <v>2.7650999999999999</v>
      </c>
      <c r="G12" s="66">
        <f t="shared" si="1"/>
        <v>13</v>
      </c>
      <c r="H12" s="65">
        <f>VLOOKUP($A12,'Return Data'!$B$7:$R$2843,7,0)</f>
        <v>3.2570000000000001</v>
      </c>
      <c r="I12" s="66">
        <f t="shared" si="2"/>
        <v>8</v>
      </c>
      <c r="J12" s="65">
        <f>VLOOKUP($A12,'Return Data'!$B$7:$R$2843,8,0)</f>
        <v>4.5655999999999999</v>
      </c>
      <c r="K12" s="66">
        <f t="shared" si="3"/>
        <v>7</v>
      </c>
      <c r="L12" s="65">
        <f>VLOOKUP($A12,'Return Data'!$B$7:$R$2843,9,0)</f>
        <v>4.2857000000000003</v>
      </c>
      <c r="M12" s="66">
        <f t="shared" si="4"/>
        <v>6</v>
      </c>
      <c r="N12" s="65">
        <f>VLOOKUP($A12,'Return Data'!$B$7:$R$2843,10,0)</f>
        <v>4.0209000000000001</v>
      </c>
      <c r="O12" s="66">
        <f t="shared" si="5"/>
        <v>11</v>
      </c>
      <c r="P12" s="65">
        <f>VLOOKUP($A12,'Return Data'!$B$7:$R$2843,11,0)</f>
        <v>3.5463</v>
      </c>
      <c r="Q12" s="66">
        <f t="shared" si="6"/>
        <v>11</v>
      </c>
      <c r="R12" s="65">
        <f>VLOOKUP($A12,'Return Data'!$B$7:$R$2843,12,0)</f>
        <v>3.6474000000000002</v>
      </c>
      <c r="S12" s="66">
        <f t="shared" si="7"/>
        <v>10</v>
      </c>
      <c r="T12" s="65">
        <f>VLOOKUP($A12,'Return Data'!$B$7:$R$2843,13,0)</f>
        <v>4.8944000000000001</v>
      </c>
      <c r="U12" s="66">
        <f t="shared" si="8"/>
        <v>9</v>
      </c>
      <c r="V12" s="65">
        <f>VLOOKUP($A12,'Return Data'!$B$7:$R$2843,17,0)</f>
        <v>6.4059999999999997</v>
      </c>
      <c r="W12" s="66">
        <f t="shared" si="10"/>
        <v>4</v>
      </c>
      <c r="X12" s="65">
        <f>VLOOKUP($A12,'Return Data'!$B$7:$R$2843,14,0)</f>
        <v>6.9644000000000004</v>
      </c>
      <c r="Y12" s="66">
        <f t="shared" si="11"/>
        <v>3</v>
      </c>
      <c r="Z12" s="65">
        <f>VLOOKUP($A12,'Return Data'!$B$7:$R$2843,16,0)</f>
        <v>7.3418999999999999</v>
      </c>
      <c r="AA12" s="67">
        <f t="shared" si="9"/>
        <v>6</v>
      </c>
    </row>
    <row r="13" spans="1:27" x14ac:dyDescent="0.3">
      <c r="A13" s="63" t="s">
        <v>1212</v>
      </c>
      <c r="B13" s="64">
        <f>VLOOKUP($A13,'Return Data'!$B$7:$R$2843,3,0)</f>
        <v>44321</v>
      </c>
      <c r="C13" s="65">
        <f>VLOOKUP($A13,'Return Data'!$B$7:$R$2843,4,0)</f>
        <v>4436.5299000000005</v>
      </c>
      <c r="D13" s="65">
        <f>VLOOKUP($A13,'Return Data'!$B$7:$R$2843,5,0)</f>
        <v>3.5569000000000002</v>
      </c>
      <c r="E13" s="66">
        <f t="shared" si="0"/>
        <v>7</v>
      </c>
      <c r="F13" s="65">
        <f>VLOOKUP($A13,'Return Data'!$B$7:$R$2843,6,0)</f>
        <v>3.5034999999999998</v>
      </c>
      <c r="G13" s="66">
        <f t="shared" si="1"/>
        <v>4</v>
      </c>
      <c r="H13" s="65">
        <f>VLOOKUP($A13,'Return Data'!$B$7:$R$2843,7,0)</f>
        <v>3.5463</v>
      </c>
      <c r="I13" s="66">
        <f t="shared" si="2"/>
        <v>5</v>
      </c>
      <c r="J13" s="65">
        <f>VLOOKUP($A13,'Return Data'!$B$7:$R$2843,8,0)</f>
        <v>4.7827000000000002</v>
      </c>
      <c r="K13" s="66">
        <f t="shared" si="3"/>
        <v>5</v>
      </c>
      <c r="L13" s="65">
        <f>VLOOKUP($A13,'Return Data'!$B$7:$R$2843,9,0)</f>
        <v>4.3403</v>
      </c>
      <c r="M13" s="66">
        <f t="shared" si="4"/>
        <v>5</v>
      </c>
      <c r="N13" s="65">
        <f>VLOOKUP($A13,'Return Data'!$B$7:$R$2843,10,0)</f>
        <v>4.3559000000000001</v>
      </c>
      <c r="O13" s="66">
        <f t="shared" si="5"/>
        <v>5</v>
      </c>
      <c r="P13" s="65">
        <f>VLOOKUP($A13,'Return Data'!$B$7:$R$2843,11,0)</f>
        <v>3.7875999999999999</v>
      </c>
      <c r="Q13" s="66">
        <f t="shared" si="6"/>
        <v>5</v>
      </c>
      <c r="R13" s="65">
        <f>VLOOKUP($A13,'Return Data'!$B$7:$R$2843,12,0)</f>
        <v>3.9716</v>
      </c>
      <c r="S13" s="66">
        <f t="shared" si="7"/>
        <v>6</v>
      </c>
      <c r="T13" s="65">
        <f>VLOOKUP($A13,'Return Data'!$B$7:$R$2843,13,0)</f>
        <v>5.3719999999999999</v>
      </c>
      <c r="U13" s="66">
        <f t="shared" si="8"/>
        <v>3</v>
      </c>
      <c r="V13" s="65">
        <f>VLOOKUP($A13,'Return Data'!$B$7:$R$2843,17,0)</f>
        <v>6.6239999999999997</v>
      </c>
      <c r="W13" s="66">
        <f t="shared" si="10"/>
        <v>2</v>
      </c>
      <c r="X13" s="65">
        <f>VLOOKUP($A13,'Return Data'!$B$7:$R$2843,14,0)</f>
        <v>6.9855</v>
      </c>
      <c r="Y13" s="66">
        <f t="shared" si="11"/>
        <v>2</v>
      </c>
      <c r="Z13" s="65">
        <f>VLOOKUP($A13,'Return Data'!$B$7:$R$2843,16,0)</f>
        <v>7.1707999999999998</v>
      </c>
      <c r="AA13" s="67">
        <f t="shared" si="9"/>
        <v>9</v>
      </c>
    </row>
    <row r="14" spans="1:27" x14ac:dyDescent="0.3">
      <c r="A14" s="63" t="s">
        <v>1214</v>
      </c>
      <c r="B14" s="64">
        <f>VLOOKUP($A14,'Return Data'!$B$7:$R$2843,3,0)</f>
        <v>44321</v>
      </c>
      <c r="C14" s="65">
        <f>VLOOKUP($A14,'Return Data'!$B$7:$R$2843,4,0)</f>
        <v>294.19900000000001</v>
      </c>
      <c r="D14" s="65">
        <f>VLOOKUP($A14,'Return Data'!$B$7:$R$2843,5,0)</f>
        <v>4.4668999999999999</v>
      </c>
      <c r="E14" s="66">
        <f t="shared" si="0"/>
        <v>1</v>
      </c>
      <c r="F14" s="65">
        <f>VLOOKUP($A14,'Return Data'!$B$7:$R$2843,6,0)</f>
        <v>3.3389000000000002</v>
      </c>
      <c r="G14" s="66">
        <f t="shared" si="1"/>
        <v>5</v>
      </c>
      <c r="H14" s="65">
        <f>VLOOKUP($A14,'Return Data'!$B$7:$R$2843,7,0)</f>
        <v>3.9767000000000001</v>
      </c>
      <c r="I14" s="66">
        <f t="shared" si="2"/>
        <v>1</v>
      </c>
      <c r="J14" s="65">
        <f>VLOOKUP($A14,'Return Data'!$B$7:$R$2843,8,0)</f>
        <v>4.6007999999999996</v>
      </c>
      <c r="K14" s="66">
        <f t="shared" si="3"/>
        <v>6</v>
      </c>
      <c r="L14" s="65">
        <f>VLOOKUP($A14,'Return Data'!$B$7:$R$2843,9,0)</f>
        <v>4.0593000000000004</v>
      </c>
      <c r="M14" s="66">
        <f t="shared" si="4"/>
        <v>8</v>
      </c>
      <c r="N14" s="65">
        <f>VLOOKUP($A14,'Return Data'!$B$7:$R$2843,10,0)</f>
        <v>4.2012999999999998</v>
      </c>
      <c r="O14" s="66">
        <f t="shared" si="5"/>
        <v>9</v>
      </c>
      <c r="P14" s="65">
        <f>VLOOKUP($A14,'Return Data'!$B$7:$R$2843,11,0)</f>
        <v>3.6970999999999998</v>
      </c>
      <c r="Q14" s="66">
        <f t="shared" si="6"/>
        <v>7</v>
      </c>
      <c r="R14" s="65">
        <f>VLOOKUP($A14,'Return Data'!$B$7:$R$2843,12,0)</f>
        <v>3.9458000000000002</v>
      </c>
      <c r="S14" s="66">
        <f t="shared" si="7"/>
        <v>7</v>
      </c>
      <c r="T14" s="65">
        <f>VLOOKUP($A14,'Return Data'!$B$7:$R$2843,13,0)</f>
        <v>5.2630999999999997</v>
      </c>
      <c r="U14" s="66">
        <f t="shared" si="8"/>
        <v>4</v>
      </c>
      <c r="V14" s="65">
        <f>VLOOKUP($A14,'Return Data'!$B$7:$R$2843,17,0)</f>
        <v>6.3197999999999999</v>
      </c>
      <c r="W14" s="66">
        <f t="shared" si="10"/>
        <v>5</v>
      </c>
      <c r="X14" s="65">
        <f>VLOOKUP($A14,'Return Data'!$B$7:$R$2843,14,0)</f>
        <v>6.8543000000000003</v>
      </c>
      <c r="Y14" s="66">
        <f t="shared" si="11"/>
        <v>6</v>
      </c>
      <c r="Z14" s="65">
        <f>VLOOKUP($A14,'Return Data'!$B$7:$R$2843,16,0)</f>
        <v>7.3724999999999996</v>
      </c>
      <c r="AA14" s="67">
        <f t="shared" si="9"/>
        <v>5</v>
      </c>
    </row>
    <row r="15" spans="1:27" x14ac:dyDescent="0.3">
      <c r="A15" s="63" t="s">
        <v>1217</v>
      </c>
      <c r="B15" s="64">
        <f>VLOOKUP($A15,'Return Data'!$B$7:$R$2843,3,0)</f>
        <v>44321</v>
      </c>
      <c r="C15" s="65">
        <f>VLOOKUP($A15,'Return Data'!$B$7:$R$2843,4,0)</f>
        <v>32.003599999999999</v>
      </c>
      <c r="D15" s="65">
        <f>VLOOKUP($A15,'Return Data'!$B$7:$R$2843,5,0)</f>
        <v>2.9655</v>
      </c>
      <c r="E15" s="66">
        <f t="shared" si="0"/>
        <v>10</v>
      </c>
      <c r="F15" s="65">
        <f>VLOOKUP($A15,'Return Data'!$B$7:$R$2843,6,0)</f>
        <v>2.5099999999999998</v>
      </c>
      <c r="G15" s="66">
        <f t="shared" si="1"/>
        <v>15</v>
      </c>
      <c r="H15" s="65">
        <f>VLOOKUP($A15,'Return Data'!$B$7:$R$2843,7,0)</f>
        <v>2.4125000000000001</v>
      </c>
      <c r="I15" s="66">
        <f t="shared" si="2"/>
        <v>16</v>
      </c>
      <c r="J15" s="65">
        <f>VLOOKUP($A15,'Return Data'!$B$7:$R$2843,8,0)</f>
        <v>3.7847</v>
      </c>
      <c r="K15" s="66">
        <f t="shared" si="3"/>
        <v>13</v>
      </c>
      <c r="L15" s="65">
        <f>VLOOKUP($A15,'Return Data'!$B$7:$R$2843,9,0)</f>
        <v>3.3776000000000002</v>
      </c>
      <c r="M15" s="66">
        <f t="shared" si="4"/>
        <v>13</v>
      </c>
      <c r="N15" s="65">
        <f>VLOOKUP($A15,'Return Data'!$B$7:$R$2843,10,0)</f>
        <v>3.6432000000000002</v>
      </c>
      <c r="O15" s="66">
        <f t="shared" si="5"/>
        <v>13</v>
      </c>
      <c r="P15" s="65">
        <f>VLOOKUP($A15,'Return Data'!$B$7:$R$2843,11,0)</f>
        <v>2.9563000000000001</v>
      </c>
      <c r="Q15" s="66">
        <f t="shared" si="6"/>
        <v>14</v>
      </c>
      <c r="R15" s="65">
        <f>VLOOKUP($A15,'Return Data'!$B$7:$R$2843,12,0)</f>
        <v>2.9630999999999998</v>
      </c>
      <c r="S15" s="66">
        <f t="shared" si="7"/>
        <v>15</v>
      </c>
      <c r="T15" s="65">
        <f>VLOOKUP($A15,'Return Data'!$B$7:$R$2843,13,0)</f>
        <v>4.0526999999999997</v>
      </c>
      <c r="U15" s="66">
        <f t="shared" si="8"/>
        <v>14</v>
      </c>
      <c r="V15" s="65">
        <f>VLOOKUP($A15,'Return Data'!$B$7:$R$2843,17,0)</f>
        <v>5.1855000000000002</v>
      </c>
      <c r="W15" s="66">
        <f t="shared" si="10"/>
        <v>14</v>
      </c>
      <c r="X15" s="65">
        <f>VLOOKUP($A15,'Return Data'!$B$7:$R$2843,14,0)</f>
        <v>5.6928000000000001</v>
      </c>
      <c r="Y15" s="66">
        <f t="shared" si="11"/>
        <v>12</v>
      </c>
      <c r="Z15" s="65">
        <f>VLOOKUP($A15,'Return Data'!$B$7:$R$2843,16,0)</f>
        <v>6.5919999999999996</v>
      </c>
      <c r="AA15" s="67">
        <f t="shared" si="9"/>
        <v>13</v>
      </c>
    </row>
    <row r="16" spans="1:27" x14ac:dyDescent="0.3">
      <c r="A16" s="63" t="s">
        <v>1220</v>
      </c>
      <c r="B16" s="64">
        <f>VLOOKUP($A16,'Return Data'!$B$7:$R$2843,3,0)</f>
        <v>44321</v>
      </c>
      <c r="C16" s="65">
        <f>VLOOKUP($A16,'Return Data'!$B$7:$R$2843,4,0)</f>
        <v>2402.0596</v>
      </c>
      <c r="D16" s="65">
        <f>VLOOKUP($A16,'Return Data'!$B$7:$R$2843,5,0)</f>
        <v>2.9588000000000001</v>
      </c>
      <c r="E16" s="66">
        <f t="shared" si="0"/>
        <v>11</v>
      </c>
      <c r="F16" s="65">
        <f>VLOOKUP($A16,'Return Data'!$B$7:$R$2843,6,0)</f>
        <v>3.1604999999999999</v>
      </c>
      <c r="G16" s="66">
        <f t="shared" si="1"/>
        <v>8</v>
      </c>
      <c r="H16" s="65">
        <f>VLOOKUP($A16,'Return Data'!$B$7:$R$2843,7,0)</f>
        <v>2.8231000000000002</v>
      </c>
      <c r="I16" s="66">
        <f t="shared" si="2"/>
        <v>12</v>
      </c>
      <c r="J16" s="65">
        <f>VLOOKUP($A16,'Return Data'!$B$7:$R$2843,8,0)</f>
        <v>5.2164999999999999</v>
      </c>
      <c r="K16" s="66">
        <f t="shared" si="3"/>
        <v>2</v>
      </c>
      <c r="L16" s="65">
        <f>VLOOKUP($A16,'Return Data'!$B$7:$R$2843,9,0)</f>
        <v>4.5461</v>
      </c>
      <c r="M16" s="66">
        <f t="shared" si="4"/>
        <v>3</v>
      </c>
      <c r="N16" s="65">
        <f>VLOOKUP($A16,'Return Data'!$B$7:$R$2843,10,0)</f>
        <v>4.5560999999999998</v>
      </c>
      <c r="O16" s="66">
        <f t="shared" si="5"/>
        <v>2</v>
      </c>
      <c r="P16" s="65">
        <f>VLOOKUP($A16,'Return Data'!$B$7:$R$2843,11,0)</f>
        <v>3.6882000000000001</v>
      </c>
      <c r="Q16" s="66">
        <f t="shared" si="6"/>
        <v>8</v>
      </c>
      <c r="R16" s="65">
        <f>VLOOKUP($A16,'Return Data'!$B$7:$R$2843,12,0)</f>
        <v>3.6450999999999998</v>
      </c>
      <c r="S16" s="66">
        <f t="shared" si="7"/>
        <v>11</v>
      </c>
      <c r="T16" s="65">
        <f>VLOOKUP($A16,'Return Data'!$B$7:$R$2843,13,0)</f>
        <v>4.8852000000000002</v>
      </c>
      <c r="U16" s="66">
        <f t="shared" si="8"/>
        <v>10</v>
      </c>
      <c r="V16" s="65">
        <f>VLOOKUP($A16,'Return Data'!$B$7:$R$2843,17,0)</f>
        <v>5.6664000000000003</v>
      </c>
      <c r="W16" s="66">
        <f t="shared" si="10"/>
        <v>13</v>
      </c>
      <c r="X16" s="65">
        <f>VLOOKUP($A16,'Return Data'!$B$7:$R$2843,14,0)</f>
        <v>6.3659999999999997</v>
      </c>
      <c r="Y16" s="66">
        <f t="shared" si="11"/>
        <v>11</v>
      </c>
      <c r="Z16" s="65">
        <f>VLOOKUP($A16,'Return Data'!$B$7:$R$2843,16,0)</f>
        <v>7.7823000000000002</v>
      </c>
      <c r="AA16" s="67">
        <f t="shared" si="9"/>
        <v>1</v>
      </c>
    </row>
    <row r="17" spans="1:27" x14ac:dyDescent="0.3">
      <c r="A17" s="63" t="s">
        <v>1224</v>
      </c>
      <c r="B17" s="64">
        <f>VLOOKUP($A17,'Return Data'!$B$7:$R$2843,3,0)</f>
        <v>44321</v>
      </c>
      <c r="C17" s="65">
        <f>VLOOKUP($A17,'Return Data'!$B$7:$R$2843,4,0)</f>
        <v>3479.5003000000002</v>
      </c>
      <c r="D17" s="65">
        <f>VLOOKUP($A17,'Return Data'!$B$7:$R$2843,5,0)</f>
        <v>3.3561000000000001</v>
      </c>
      <c r="E17" s="66">
        <f t="shared" si="0"/>
        <v>8</v>
      </c>
      <c r="F17" s="65">
        <f>VLOOKUP($A17,'Return Data'!$B$7:$R$2843,6,0)</f>
        <v>3.0051999999999999</v>
      </c>
      <c r="G17" s="66">
        <f t="shared" si="1"/>
        <v>10</v>
      </c>
      <c r="H17" s="65">
        <f>VLOOKUP($A17,'Return Data'!$B$7:$R$2843,7,0)</f>
        <v>3.2021999999999999</v>
      </c>
      <c r="I17" s="66">
        <f t="shared" si="2"/>
        <v>10</v>
      </c>
      <c r="J17" s="65">
        <f>VLOOKUP($A17,'Return Data'!$B$7:$R$2843,8,0)</f>
        <v>4.1748000000000003</v>
      </c>
      <c r="K17" s="66">
        <f t="shared" si="3"/>
        <v>11</v>
      </c>
      <c r="L17" s="65">
        <f>VLOOKUP($A17,'Return Data'!$B$7:$R$2843,9,0)</f>
        <v>3.8098999999999998</v>
      </c>
      <c r="M17" s="66">
        <f t="shared" si="4"/>
        <v>10</v>
      </c>
      <c r="N17" s="65">
        <f>VLOOKUP($A17,'Return Data'!$B$7:$R$2843,10,0)</f>
        <v>4.1463999999999999</v>
      </c>
      <c r="O17" s="66">
        <f t="shared" si="5"/>
        <v>10</v>
      </c>
      <c r="P17" s="65">
        <f>VLOOKUP($A17,'Return Data'!$B$7:$R$2843,11,0)</f>
        <v>3.6450999999999998</v>
      </c>
      <c r="Q17" s="66">
        <f t="shared" si="6"/>
        <v>10</v>
      </c>
      <c r="R17" s="65">
        <f>VLOOKUP($A17,'Return Data'!$B$7:$R$2843,12,0)</f>
        <v>3.8727</v>
      </c>
      <c r="S17" s="66">
        <f t="shared" si="7"/>
        <v>8</v>
      </c>
      <c r="T17" s="65">
        <f>VLOOKUP($A17,'Return Data'!$B$7:$R$2843,13,0)</f>
        <v>4.6565000000000003</v>
      </c>
      <c r="U17" s="66">
        <f t="shared" si="8"/>
        <v>12</v>
      </c>
      <c r="V17" s="65">
        <f>VLOOKUP($A17,'Return Data'!$B$7:$R$2843,17,0)</f>
        <v>6.0235000000000003</v>
      </c>
      <c r="W17" s="66">
        <f t="shared" si="10"/>
        <v>9</v>
      </c>
      <c r="X17" s="65">
        <f>VLOOKUP($A17,'Return Data'!$B$7:$R$2843,14,0)</f>
        <v>6.7117000000000004</v>
      </c>
      <c r="Y17" s="66">
        <f t="shared" si="11"/>
        <v>7</v>
      </c>
      <c r="Z17" s="65">
        <f>VLOOKUP($A17,'Return Data'!$B$7:$R$2843,16,0)</f>
        <v>7.2469000000000001</v>
      </c>
      <c r="AA17" s="67">
        <f t="shared" si="9"/>
        <v>8</v>
      </c>
    </row>
    <row r="18" spans="1:27" x14ac:dyDescent="0.3">
      <c r="A18" s="63" t="s">
        <v>1227</v>
      </c>
      <c r="B18" s="64">
        <f>VLOOKUP($A18,'Return Data'!$B$7:$R$2843,3,0)</f>
        <v>44321</v>
      </c>
      <c r="C18" s="65">
        <f>VLOOKUP($A18,'Return Data'!$B$7:$R$2843,4,0)</f>
        <v>31.237738113094299</v>
      </c>
      <c r="D18" s="65">
        <f>VLOOKUP($A18,'Return Data'!$B$7:$R$2843,5,0)</f>
        <v>2.4538000000000002</v>
      </c>
      <c r="E18" s="66">
        <f t="shared" si="0"/>
        <v>15</v>
      </c>
      <c r="F18" s="65">
        <f>VLOOKUP($A18,'Return Data'!$B$7:$R$2843,6,0)</f>
        <v>2.3142</v>
      </c>
      <c r="G18" s="66">
        <f t="shared" si="1"/>
        <v>17</v>
      </c>
      <c r="H18" s="65">
        <f>VLOOKUP($A18,'Return Data'!$B$7:$R$2843,7,0)</f>
        <v>2.3294999999999999</v>
      </c>
      <c r="I18" s="66">
        <f t="shared" si="2"/>
        <v>17</v>
      </c>
      <c r="J18" s="65">
        <f>VLOOKUP($A18,'Return Data'!$B$7:$R$2843,8,0)</f>
        <v>2.7839999999999998</v>
      </c>
      <c r="K18" s="66">
        <f t="shared" si="3"/>
        <v>16</v>
      </c>
      <c r="L18" s="65">
        <f>VLOOKUP($A18,'Return Data'!$B$7:$R$2843,9,0)</f>
        <v>2.6815000000000002</v>
      </c>
      <c r="M18" s="66">
        <f t="shared" si="4"/>
        <v>15</v>
      </c>
      <c r="N18" s="65">
        <f>VLOOKUP($A18,'Return Data'!$B$7:$R$2843,10,0)</f>
        <v>2.8614000000000002</v>
      </c>
      <c r="O18" s="66">
        <f t="shared" si="5"/>
        <v>16</v>
      </c>
      <c r="P18" s="65">
        <f>VLOOKUP($A18,'Return Data'!$B$7:$R$2843,11,0)</f>
        <v>2.7709999999999999</v>
      </c>
      <c r="Q18" s="66">
        <f t="shared" si="6"/>
        <v>15</v>
      </c>
      <c r="R18" s="65">
        <f>VLOOKUP($A18,'Return Data'!$B$7:$R$2843,12,0)</f>
        <v>2.9634</v>
      </c>
      <c r="S18" s="66">
        <f t="shared" si="7"/>
        <v>14</v>
      </c>
      <c r="T18" s="65">
        <f>VLOOKUP($A18,'Return Data'!$B$7:$R$2843,13,0)</f>
        <v>3.9569000000000001</v>
      </c>
      <c r="U18" s="66">
        <f t="shared" si="8"/>
        <v>15</v>
      </c>
      <c r="V18" s="65">
        <f>VLOOKUP($A18,'Return Data'!$B$7:$R$2843,17,0)</f>
        <v>5.9032</v>
      </c>
      <c r="W18" s="66">
        <f t="shared" si="10"/>
        <v>11</v>
      </c>
      <c r="X18" s="65">
        <f>VLOOKUP($A18,'Return Data'!$B$7:$R$2843,14,0)</f>
        <v>6.4539999999999997</v>
      </c>
      <c r="Y18" s="66">
        <f t="shared" si="11"/>
        <v>10</v>
      </c>
      <c r="Z18" s="65">
        <f>VLOOKUP($A18,'Return Data'!$B$7:$R$2843,16,0)</f>
        <v>7.5023</v>
      </c>
      <c r="AA18" s="67">
        <f t="shared" si="9"/>
        <v>4</v>
      </c>
    </row>
    <row r="19" spans="1:27" x14ac:dyDescent="0.3">
      <c r="A19" s="63" t="s">
        <v>1228</v>
      </c>
      <c r="B19" s="64">
        <f>VLOOKUP($A19,'Return Data'!$B$7:$R$2843,3,0)</f>
        <v>44321</v>
      </c>
      <c r="C19" s="65">
        <f>VLOOKUP($A19,'Return Data'!$B$7:$R$2843,4,0)</f>
        <v>3207.7375000000002</v>
      </c>
      <c r="D19" s="65">
        <f>VLOOKUP($A19,'Return Data'!$B$7:$R$2843,5,0)</f>
        <v>3.2818999999999998</v>
      </c>
      <c r="E19" s="66">
        <f t="shared" si="0"/>
        <v>9</v>
      </c>
      <c r="F19" s="65">
        <f>VLOOKUP($A19,'Return Data'!$B$7:$R$2843,6,0)</f>
        <v>2.9367000000000001</v>
      </c>
      <c r="G19" s="66">
        <f t="shared" si="1"/>
        <v>11</v>
      </c>
      <c r="H19" s="65">
        <f>VLOOKUP($A19,'Return Data'!$B$7:$R$2843,7,0)</f>
        <v>3.1396999999999999</v>
      </c>
      <c r="I19" s="66">
        <f t="shared" si="2"/>
        <v>11</v>
      </c>
      <c r="J19" s="65">
        <f>VLOOKUP($A19,'Return Data'!$B$7:$R$2843,8,0)</f>
        <v>4.0381</v>
      </c>
      <c r="K19" s="66">
        <f t="shared" si="3"/>
        <v>12</v>
      </c>
      <c r="L19" s="65">
        <f>VLOOKUP($A19,'Return Data'!$B$7:$R$2843,9,0)</f>
        <v>3.7888999999999999</v>
      </c>
      <c r="M19" s="66">
        <f t="shared" si="4"/>
        <v>11</v>
      </c>
      <c r="N19" s="65">
        <f>VLOOKUP($A19,'Return Data'!$B$7:$R$2843,10,0)</f>
        <v>4.2621000000000002</v>
      </c>
      <c r="O19" s="66">
        <f t="shared" si="5"/>
        <v>6</v>
      </c>
      <c r="P19" s="65">
        <f>VLOOKUP($A19,'Return Data'!$B$7:$R$2843,11,0)</f>
        <v>3.8325</v>
      </c>
      <c r="Q19" s="66">
        <f t="shared" si="6"/>
        <v>3</v>
      </c>
      <c r="R19" s="65">
        <f>VLOOKUP($A19,'Return Data'!$B$7:$R$2843,12,0)</f>
        <v>4.0339</v>
      </c>
      <c r="S19" s="66">
        <f t="shared" si="7"/>
        <v>3</v>
      </c>
      <c r="T19" s="65">
        <f>VLOOKUP($A19,'Return Data'!$B$7:$R$2843,13,0)</f>
        <v>4.9889000000000001</v>
      </c>
      <c r="U19" s="66">
        <f t="shared" si="8"/>
        <v>8</v>
      </c>
      <c r="V19" s="65">
        <f>VLOOKUP($A19,'Return Data'!$B$7:$R$2843,17,0)</f>
        <v>6.2857000000000003</v>
      </c>
      <c r="W19" s="66">
        <f t="shared" si="10"/>
        <v>6</v>
      </c>
      <c r="X19" s="65">
        <f>VLOOKUP($A19,'Return Data'!$B$7:$R$2843,14,0)</f>
        <v>6.9414999999999996</v>
      </c>
      <c r="Y19" s="66">
        <f t="shared" si="11"/>
        <v>4</v>
      </c>
      <c r="Z19" s="65">
        <f>VLOOKUP($A19,'Return Data'!$B$7:$R$2843,16,0)</f>
        <v>7.6067</v>
      </c>
      <c r="AA19" s="67">
        <f t="shared" si="9"/>
        <v>3</v>
      </c>
    </row>
    <row r="20" spans="1:27" x14ac:dyDescent="0.3">
      <c r="A20" s="63" t="s">
        <v>1231</v>
      </c>
      <c r="B20" s="64">
        <f>VLOOKUP($A20,'Return Data'!$B$7:$R$2843,3,0)</f>
        <v>44321</v>
      </c>
      <c r="C20" s="65">
        <f>VLOOKUP($A20,'Return Data'!$B$7:$R$2843,4,0)</f>
        <v>1045.9453000000001</v>
      </c>
      <c r="D20" s="65">
        <f>VLOOKUP($A20,'Return Data'!$B$7:$R$2843,5,0)</f>
        <v>2.4988000000000001</v>
      </c>
      <c r="E20" s="66">
        <f t="shared" si="0"/>
        <v>14</v>
      </c>
      <c r="F20" s="65">
        <f>VLOOKUP($A20,'Return Data'!$B$7:$R$2843,6,0)</f>
        <v>2.3612000000000002</v>
      </c>
      <c r="G20" s="66">
        <f t="shared" si="1"/>
        <v>16</v>
      </c>
      <c r="H20" s="65">
        <f>VLOOKUP($A20,'Return Data'!$B$7:$R$2843,7,0)</f>
        <v>2.7528000000000001</v>
      </c>
      <c r="I20" s="66">
        <f t="shared" si="2"/>
        <v>13</v>
      </c>
      <c r="J20" s="65">
        <f>VLOOKUP($A20,'Return Data'!$B$7:$R$2843,8,0)</f>
        <v>2.8334000000000001</v>
      </c>
      <c r="K20" s="66">
        <f t="shared" si="3"/>
        <v>15</v>
      </c>
      <c r="L20" s="65">
        <f>VLOOKUP($A20,'Return Data'!$B$7:$R$2843,9,0)</f>
        <v>2.6435</v>
      </c>
      <c r="M20" s="66">
        <f t="shared" si="4"/>
        <v>16</v>
      </c>
      <c r="N20" s="65">
        <f>VLOOKUP($A20,'Return Data'!$B$7:$R$2843,10,0)</f>
        <v>3.0175000000000001</v>
      </c>
      <c r="O20" s="66">
        <f t="shared" si="5"/>
        <v>15</v>
      </c>
      <c r="P20" s="65">
        <f>VLOOKUP($A20,'Return Data'!$B$7:$R$2843,11,0)</f>
        <v>2.7035999999999998</v>
      </c>
      <c r="Q20" s="66">
        <f t="shared" si="6"/>
        <v>16</v>
      </c>
      <c r="R20" s="65">
        <f>VLOOKUP($A20,'Return Data'!$B$7:$R$2843,12,0)</f>
        <v>2.8658000000000001</v>
      </c>
      <c r="S20" s="66">
        <f t="shared" si="7"/>
        <v>16</v>
      </c>
      <c r="T20" s="65"/>
      <c r="U20" s="66"/>
      <c r="V20" s="65"/>
      <c r="W20" s="66"/>
      <c r="X20" s="65"/>
      <c r="Y20" s="66"/>
      <c r="Z20" s="65">
        <f>VLOOKUP($A20,'Return Data'!$B$7:$R$2843,16,0)</f>
        <v>3.9333</v>
      </c>
      <c r="AA20" s="67">
        <f t="shared" si="9"/>
        <v>17</v>
      </c>
    </row>
    <row r="21" spans="1:27" x14ac:dyDescent="0.3">
      <c r="A21" s="63" t="s">
        <v>1235</v>
      </c>
      <c r="B21" s="64">
        <f>VLOOKUP($A21,'Return Data'!$B$7:$R$2843,3,0)</f>
        <v>44321</v>
      </c>
      <c r="C21" s="65">
        <f>VLOOKUP($A21,'Return Data'!$B$7:$R$2843,4,0)</f>
        <v>32.687800000000003</v>
      </c>
      <c r="D21" s="65">
        <f>VLOOKUP($A21,'Return Data'!$B$7:$R$2843,5,0)</f>
        <v>4.2436999999999996</v>
      </c>
      <c r="E21" s="66">
        <f t="shared" si="0"/>
        <v>4</v>
      </c>
      <c r="F21" s="65">
        <f>VLOOKUP($A21,'Return Data'!$B$7:$R$2843,6,0)</f>
        <v>3.1726000000000001</v>
      </c>
      <c r="G21" s="66">
        <f t="shared" si="1"/>
        <v>7</v>
      </c>
      <c r="H21" s="65">
        <f>VLOOKUP($A21,'Return Data'!$B$7:$R$2843,7,0)</f>
        <v>3.6875</v>
      </c>
      <c r="I21" s="66">
        <f t="shared" si="2"/>
        <v>3</v>
      </c>
      <c r="J21" s="65">
        <f>VLOOKUP($A21,'Return Data'!$B$7:$R$2843,8,0)</f>
        <v>4.2729999999999997</v>
      </c>
      <c r="K21" s="66">
        <f t="shared" si="3"/>
        <v>8</v>
      </c>
      <c r="L21" s="65">
        <f>VLOOKUP($A21,'Return Data'!$B$7:$R$2843,9,0)</f>
        <v>3.7822</v>
      </c>
      <c r="M21" s="66">
        <f t="shared" si="4"/>
        <v>12</v>
      </c>
      <c r="N21" s="65">
        <f>VLOOKUP($A21,'Return Data'!$B$7:$R$2843,10,0)</f>
        <v>3.9215</v>
      </c>
      <c r="O21" s="66">
        <f t="shared" si="5"/>
        <v>12</v>
      </c>
      <c r="P21" s="65">
        <f>VLOOKUP($A21,'Return Data'!$B$7:$R$2843,11,0)</f>
        <v>3.4479000000000002</v>
      </c>
      <c r="Q21" s="66">
        <f t="shared" si="6"/>
        <v>12</v>
      </c>
      <c r="R21" s="65">
        <f>VLOOKUP($A21,'Return Data'!$B$7:$R$2843,12,0)</f>
        <v>3.7006999999999999</v>
      </c>
      <c r="S21" s="66">
        <f t="shared" si="7"/>
        <v>9</v>
      </c>
      <c r="T21" s="65">
        <f>VLOOKUP($A21,'Return Data'!$B$7:$R$2843,13,0)</f>
        <v>4.7938000000000001</v>
      </c>
      <c r="U21" s="66">
        <f>RANK(T21,T$8:T$24,0)</f>
        <v>11</v>
      </c>
      <c r="V21" s="65">
        <f>VLOOKUP($A21,'Return Data'!$B$7:$R$2843,17,0)</f>
        <v>5.9916</v>
      </c>
      <c r="W21" s="66">
        <f>RANK(V21,V$8:V$24,0)</f>
        <v>10</v>
      </c>
      <c r="X21" s="65">
        <f>VLOOKUP($A21,'Return Data'!$B$7:$R$2843,14,0)</f>
        <v>6.46</v>
      </c>
      <c r="Y21" s="66">
        <f>RANK(X21,X$8:X$24,0)</f>
        <v>9</v>
      </c>
      <c r="Z21" s="65">
        <f>VLOOKUP($A21,'Return Data'!$B$7:$R$2843,16,0)</f>
        <v>7.2958999999999996</v>
      </c>
      <c r="AA21" s="67">
        <f t="shared" si="9"/>
        <v>7</v>
      </c>
    </row>
    <row r="22" spans="1:27" x14ac:dyDescent="0.3">
      <c r="A22" s="63" t="s">
        <v>1237</v>
      </c>
      <c r="B22" s="64">
        <f>VLOOKUP($A22,'Return Data'!$B$7:$R$2843,3,0)</f>
        <v>44321</v>
      </c>
      <c r="C22" s="65">
        <f>VLOOKUP($A22,'Return Data'!$B$7:$R$2843,4,0)</f>
        <v>11.7197</v>
      </c>
      <c r="D22" s="65">
        <f>VLOOKUP($A22,'Return Data'!$B$7:$R$2843,5,0)</f>
        <v>-3.4255</v>
      </c>
      <c r="E22" s="66">
        <f t="shared" si="0"/>
        <v>17</v>
      </c>
      <c r="F22" s="65">
        <f>VLOOKUP($A22,'Return Data'!$B$7:$R$2843,6,0)</f>
        <v>2.9287000000000001</v>
      </c>
      <c r="G22" s="66">
        <f t="shared" si="1"/>
        <v>12</v>
      </c>
      <c r="H22" s="65">
        <f>VLOOKUP($A22,'Return Data'!$B$7:$R$2843,7,0)</f>
        <v>2.6709000000000001</v>
      </c>
      <c r="I22" s="66">
        <f t="shared" si="2"/>
        <v>14</v>
      </c>
      <c r="J22" s="65">
        <f>VLOOKUP($A22,'Return Data'!$B$7:$R$2843,8,0)</f>
        <v>3.2641</v>
      </c>
      <c r="K22" s="66">
        <f t="shared" si="3"/>
        <v>14</v>
      </c>
      <c r="L22" s="65">
        <f>VLOOKUP($A22,'Return Data'!$B$7:$R$2843,9,0)</f>
        <v>3.3729</v>
      </c>
      <c r="M22" s="66">
        <f t="shared" si="4"/>
        <v>14</v>
      </c>
      <c r="N22" s="65">
        <f>VLOOKUP($A22,'Return Data'!$B$7:$R$2843,10,0)</f>
        <v>3.4796</v>
      </c>
      <c r="O22" s="66">
        <f t="shared" si="5"/>
        <v>14</v>
      </c>
      <c r="P22" s="65">
        <f>VLOOKUP($A22,'Return Data'!$B$7:$R$2843,11,0)</f>
        <v>3.3694000000000002</v>
      </c>
      <c r="Q22" s="66">
        <f t="shared" si="6"/>
        <v>13</v>
      </c>
      <c r="R22" s="65">
        <f>VLOOKUP($A22,'Return Data'!$B$7:$R$2843,12,0)</f>
        <v>3.4679000000000002</v>
      </c>
      <c r="S22" s="66">
        <f t="shared" si="7"/>
        <v>13</v>
      </c>
      <c r="T22" s="65">
        <f>VLOOKUP($A22,'Return Data'!$B$7:$R$2843,13,0)</f>
        <v>4.1020000000000003</v>
      </c>
      <c r="U22" s="66">
        <f>RANK(T22,T$8:T$24,0)</f>
        <v>13</v>
      </c>
      <c r="V22" s="65">
        <f>VLOOKUP($A22,'Return Data'!$B$7:$R$2843,17,0)</f>
        <v>5.7342000000000004</v>
      </c>
      <c r="W22" s="66">
        <f>RANK(V22,V$8:V$24,0)</f>
        <v>12</v>
      </c>
      <c r="X22" s="65"/>
      <c r="Y22" s="66"/>
      <c r="Z22" s="65">
        <f>VLOOKUP($A22,'Return Data'!$B$7:$R$2843,16,0)</f>
        <v>6.2729999999999997</v>
      </c>
      <c r="AA22" s="67">
        <f t="shared" si="9"/>
        <v>14</v>
      </c>
    </row>
    <row r="23" spans="1:27" x14ac:dyDescent="0.3">
      <c r="A23" s="63" t="s">
        <v>1239</v>
      </c>
      <c r="B23" s="64">
        <f>VLOOKUP($A23,'Return Data'!$B$7:$R$2843,3,0)</f>
        <v>44321</v>
      </c>
      <c r="C23" s="65">
        <f>VLOOKUP($A23,'Return Data'!$B$7:$R$2843,4,0)</f>
        <v>3656.3422999999998</v>
      </c>
      <c r="D23" s="65">
        <f>VLOOKUP($A23,'Return Data'!$B$7:$R$2843,5,0)</f>
        <v>4.3239999999999998</v>
      </c>
      <c r="E23" s="66">
        <f t="shared" si="0"/>
        <v>3</v>
      </c>
      <c r="F23" s="65">
        <f>VLOOKUP($A23,'Return Data'!$B$7:$R$2843,6,0)</f>
        <v>3.6286999999999998</v>
      </c>
      <c r="G23" s="66">
        <f t="shared" si="1"/>
        <v>1</v>
      </c>
      <c r="H23" s="65">
        <f>VLOOKUP($A23,'Return Data'!$B$7:$R$2843,7,0)</f>
        <v>3.5785</v>
      </c>
      <c r="I23" s="66">
        <f t="shared" si="2"/>
        <v>4</v>
      </c>
      <c r="J23" s="65">
        <f>VLOOKUP($A23,'Return Data'!$B$7:$R$2843,8,0)</f>
        <v>5.1281999999999996</v>
      </c>
      <c r="K23" s="66">
        <f t="shared" si="3"/>
        <v>3</v>
      </c>
      <c r="L23" s="65">
        <f>VLOOKUP($A23,'Return Data'!$B$7:$R$2843,9,0)</f>
        <v>4.8651</v>
      </c>
      <c r="M23" s="66">
        <f t="shared" si="4"/>
        <v>2</v>
      </c>
      <c r="N23" s="65">
        <f>VLOOKUP($A23,'Return Data'!$B$7:$R$2843,10,0)</f>
        <v>4.7320000000000002</v>
      </c>
      <c r="O23" s="66">
        <f t="shared" si="5"/>
        <v>1</v>
      </c>
      <c r="P23" s="65">
        <f>VLOOKUP($A23,'Return Data'!$B$7:$R$2843,11,0)</f>
        <v>4.0305</v>
      </c>
      <c r="Q23" s="66">
        <f t="shared" si="6"/>
        <v>1</v>
      </c>
      <c r="R23" s="65">
        <f>VLOOKUP($A23,'Return Data'!$B$7:$R$2843,12,0)</f>
        <v>4.2529000000000003</v>
      </c>
      <c r="S23" s="66">
        <f t="shared" si="7"/>
        <v>1</v>
      </c>
      <c r="T23" s="65">
        <f>VLOOKUP($A23,'Return Data'!$B$7:$R$2843,13,0)</f>
        <v>5.5171000000000001</v>
      </c>
      <c r="U23" s="66">
        <f>RANK(T23,T$8:T$24,0)</f>
        <v>1</v>
      </c>
      <c r="V23" s="65">
        <f>VLOOKUP($A23,'Return Data'!$B$7:$R$2843,17,0)</f>
        <v>6.4328000000000003</v>
      </c>
      <c r="W23" s="66">
        <f>RANK(V23,V$8:V$24,0)</f>
        <v>3</v>
      </c>
      <c r="X23" s="65">
        <f>VLOOKUP($A23,'Return Data'!$B$7:$R$2843,14,0)</f>
        <v>4.4047000000000001</v>
      </c>
      <c r="Y23" s="66">
        <f>RANK(X23,X$8:X$24,0)</f>
        <v>13</v>
      </c>
      <c r="Z23" s="65">
        <f>VLOOKUP($A23,'Return Data'!$B$7:$R$2843,16,0)</f>
        <v>6.8536999999999999</v>
      </c>
      <c r="AA23" s="67">
        <f t="shared" si="9"/>
        <v>11</v>
      </c>
    </row>
    <row r="24" spans="1:27" x14ac:dyDescent="0.3">
      <c r="A24" s="63" t="s">
        <v>1241</v>
      </c>
      <c r="B24" s="64">
        <f>VLOOKUP($A24,'Return Data'!$B$7:$R$2843,3,0)</f>
        <v>44321</v>
      </c>
      <c r="C24" s="65">
        <f>VLOOKUP($A24,'Return Data'!$B$7:$R$2843,4,0)</f>
        <v>2383.5140999999999</v>
      </c>
      <c r="D24" s="65">
        <f>VLOOKUP($A24,'Return Data'!$B$7:$R$2843,5,0)</f>
        <v>4.1243999999999996</v>
      </c>
      <c r="E24" s="66">
        <f t="shared" si="0"/>
        <v>5</v>
      </c>
      <c r="F24" s="65">
        <f>VLOOKUP($A24,'Return Data'!$B$7:$R$2843,6,0)</f>
        <v>3.0379</v>
      </c>
      <c r="G24" s="66">
        <f t="shared" si="1"/>
        <v>9</v>
      </c>
      <c r="H24" s="65">
        <f>VLOOKUP($A24,'Return Data'!$B$7:$R$2843,7,0)</f>
        <v>3.3641000000000001</v>
      </c>
      <c r="I24" s="66">
        <f t="shared" si="2"/>
        <v>6</v>
      </c>
      <c r="J24" s="65">
        <f>VLOOKUP($A24,'Return Data'!$B$7:$R$2843,8,0)</f>
        <v>4.1749000000000001</v>
      </c>
      <c r="K24" s="66">
        <f t="shared" si="3"/>
        <v>10</v>
      </c>
      <c r="L24" s="65">
        <f>VLOOKUP($A24,'Return Data'!$B$7:$R$2843,9,0)</f>
        <v>3.8443999999999998</v>
      </c>
      <c r="M24" s="66">
        <f t="shared" si="4"/>
        <v>9</v>
      </c>
      <c r="N24" s="65">
        <f>VLOOKUP($A24,'Return Data'!$B$7:$R$2843,10,0)</f>
        <v>4.2195</v>
      </c>
      <c r="O24" s="66">
        <f t="shared" si="5"/>
        <v>8</v>
      </c>
      <c r="P24" s="65">
        <f>VLOOKUP($A24,'Return Data'!$B$7:$R$2843,11,0)</f>
        <v>3.7591999999999999</v>
      </c>
      <c r="Q24" s="66">
        <f t="shared" si="6"/>
        <v>6</v>
      </c>
      <c r="R24" s="65">
        <f>VLOOKUP($A24,'Return Data'!$B$7:$R$2843,12,0)</f>
        <v>4.0045000000000002</v>
      </c>
      <c r="S24" s="66">
        <f t="shared" si="7"/>
        <v>5</v>
      </c>
      <c r="T24" s="65">
        <f>VLOOKUP($A24,'Return Data'!$B$7:$R$2843,13,0)</f>
        <v>5.1489000000000003</v>
      </c>
      <c r="U24" s="66">
        <f>RANK(T24,T$8:T$24,0)</f>
        <v>6</v>
      </c>
      <c r="V24" s="65">
        <f>VLOOKUP($A24,'Return Data'!$B$7:$R$2843,17,0)</f>
        <v>6.2515999999999998</v>
      </c>
      <c r="W24" s="66">
        <f>RANK(V24,V$8:V$24,0)</f>
        <v>7</v>
      </c>
      <c r="X24" s="65">
        <f>VLOOKUP($A24,'Return Data'!$B$7:$R$2843,14,0)</f>
        <v>6.8738000000000001</v>
      </c>
      <c r="Y24" s="66">
        <f>RANK(X24,X$8:X$24,0)</f>
        <v>5</v>
      </c>
      <c r="Z24" s="65">
        <f>VLOOKUP($A24,'Return Data'!$B$7:$R$2843,16,0)</f>
        <v>7.6182999999999996</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2.9267941176470589</v>
      </c>
      <c r="E26" s="74"/>
      <c r="F26" s="75">
        <f>AVERAGE(F8:F24)</f>
        <v>3.044217647058824</v>
      </c>
      <c r="G26" s="74"/>
      <c r="H26" s="75">
        <f>AVERAGE(H8:H24)</f>
        <v>3.1558411764705885</v>
      </c>
      <c r="I26" s="74"/>
      <c r="J26" s="75">
        <f>AVERAGE(J8:J24)</f>
        <v>4.1652764705882337</v>
      </c>
      <c r="K26" s="74"/>
      <c r="L26" s="75">
        <f>AVERAGE(L8:L24)</f>
        <v>3.8517764705882351</v>
      </c>
      <c r="M26" s="74"/>
      <c r="N26" s="75">
        <f>AVERAGE(N8:N24)</f>
        <v>3.95964705882353</v>
      </c>
      <c r="O26" s="74"/>
      <c r="P26" s="75">
        <f>AVERAGE(P8:P24)</f>
        <v>3.4815647058823531</v>
      </c>
      <c r="Q26" s="74"/>
      <c r="R26" s="75">
        <f>AVERAGE(R8:R24)</f>
        <v>3.6439117647058827</v>
      </c>
      <c r="S26" s="74"/>
      <c r="T26" s="75">
        <f>AVERAGE(T8:T24)</f>
        <v>4.7611062499999992</v>
      </c>
      <c r="U26" s="74"/>
      <c r="V26" s="75">
        <f>AVERAGE(V8:V24)</f>
        <v>6.115385714285714</v>
      </c>
      <c r="W26" s="74"/>
      <c r="X26" s="75">
        <f>AVERAGE(X8:X24)</f>
        <v>6.5004846153846163</v>
      </c>
      <c r="Y26" s="74"/>
      <c r="Z26" s="75">
        <f>AVERAGE(Z8:Z24)</f>
        <v>6.7658411764705892</v>
      </c>
      <c r="AA26" s="76"/>
    </row>
    <row r="27" spans="1:27" x14ac:dyDescent="0.3">
      <c r="A27" s="73" t="s">
        <v>28</v>
      </c>
      <c r="B27" s="74"/>
      <c r="C27" s="74"/>
      <c r="D27" s="75">
        <f>MIN(D8:D24)</f>
        <v>-3.4255</v>
      </c>
      <c r="E27" s="74"/>
      <c r="F27" s="75">
        <f>MIN(F8:F24)</f>
        <v>2.3142</v>
      </c>
      <c r="G27" s="74"/>
      <c r="H27" s="75">
        <f>MIN(H8:H24)</f>
        <v>2.3294999999999999</v>
      </c>
      <c r="I27" s="74"/>
      <c r="J27" s="75">
        <f>MIN(J8:J24)</f>
        <v>2.4925999999999999</v>
      </c>
      <c r="K27" s="74"/>
      <c r="L27" s="75">
        <f>MIN(L8:L24)</f>
        <v>2.4925000000000002</v>
      </c>
      <c r="M27" s="74"/>
      <c r="N27" s="75">
        <f>MIN(N8:N24)</f>
        <v>2.6676000000000002</v>
      </c>
      <c r="O27" s="74"/>
      <c r="P27" s="75">
        <f>MIN(P8:P24)</f>
        <v>2.5948000000000002</v>
      </c>
      <c r="Q27" s="74"/>
      <c r="R27" s="75">
        <f>MIN(R8:R24)</f>
        <v>2.8029000000000002</v>
      </c>
      <c r="S27" s="74"/>
      <c r="T27" s="75">
        <f>MIN(T8:T24)</f>
        <v>2.8740000000000001</v>
      </c>
      <c r="U27" s="74"/>
      <c r="V27" s="75">
        <f>MIN(V8:V24)</f>
        <v>5.1855000000000002</v>
      </c>
      <c r="W27" s="74"/>
      <c r="X27" s="75">
        <f>MIN(X8:X24)</f>
        <v>4.4047000000000001</v>
      </c>
      <c r="Y27" s="74"/>
      <c r="Z27" s="75">
        <f>MIN(Z8:Z24)</f>
        <v>3.9333</v>
      </c>
      <c r="AA27" s="76"/>
    </row>
    <row r="28" spans="1:27" ht="15" thickBot="1" x14ac:dyDescent="0.35">
      <c r="A28" s="77" t="s">
        <v>29</v>
      </c>
      <c r="B28" s="78"/>
      <c r="C28" s="78"/>
      <c r="D28" s="79">
        <f>MAX(D8:D24)</f>
        <v>4.4668999999999999</v>
      </c>
      <c r="E28" s="78"/>
      <c r="F28" s="79">
        <f>MAX(F8:F24)</f>
        <v>3.6286999999999998</v>
      </c>
      <c r="G28" s="78"/>
      <c r="H28" s="79">
        <f>MAX(H8:H24)</f>
        <v>3.9767000000000001</v>
      </c>
      <c r="I28" s="78"/>
      <c r="J28" s="79">
        <f>MAX(J8:J24)</f>
        <v>5.6002000000000001</v>
      </c>
      <c r="K28" s="78"/>
      <c r="L28" s="79">
        <f>MAX(L8:L24)</f>
        <v>5.0891000000000002</v>
      </c>
      <c r="M28" s="78"/>
      <c r="N28" s="79">
        <f>MAX(N8:N24)</f>
        <v>4.7320000000000002</v>
      </c>
      <c r="O28" s="78"/>
      <c r="P28" s="79">
        <f>MAX(P8:P24)</f>
        <v>4.0305</v>
      </c>
      <c r="Q28" s="78"/>
      <c r="R28" s="79">
        <f>MAX(R8:R24)</f>
        <v>4.2529000000000003</v>
      </c>
      <c r="S28" s="78"/>
      <c r="T28" s="79">
        <f>MAX(T8:T24)</f>
        <v>5.5171000000000001</v>
      </c>
      <c r="U28" s="78"/>
      <c r="V28" s="79">
        <f>MAX(V8:V24)</f>
        <v>6.6254999999999997</v>
      </c>
      <c r="W28" s="78"/>
      <c r="X28" s="79">
        <f>MAX(X8:X24)</f>
        <v>7.1433</v>
      </c>
      <c r="Y28" s="78"/>
      <c r="Z28" s="79">
        <f>MAX(Z8:Z24)</f>
        <v>7.7823000000000002</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44321</v>
      </c>
      <c r="C8" s="65">
        <f>VLOOKUP($A8,'Return Data'!$B$7:$R$2843,4,0)</f>
        <v>28.66</v>
      </c>
      <c r="D8" s="65">
        <f>VLOOKUP($A8,'Return Data'!$B$7:$R$2843,10,0)</f>
        <v>1.3742000000000001</v>
      </c>
      <c r="E8" s="66">
        <f t="shared" ref="E8:E16" si="0">RANK(D8,D$8:D$16,0)</f>
        <v>5</v>
      </c>
      <c r="F8" s="65">
        <f>VLOOKUP($A8,'Return Data'!$B$7:$R$2843,11,0)</f>
        <v>15.823700000000001</v>
      </c>
      <c r="G8" s="66">
        <f t="shared" ref="G8:G16" si="1">RANK(F8,F$8:F$16,0)</f>
        <v>4</v>
      </c>
      <c r="H8" s="65">
        <f>VLOOKUP($A8,'Return Data'!$B$7:$R$2843,12,0)</f>
        <v>23.525400000000001</v>
      </c>
      <c r="I8" s="66">
        <f t="shared" ref="I8:I16" si="2">RANK(H8,H$8:H$16,0)</f>
        <v>4</v>
      </c>
      <c r="J8" s="65">
        <f>VLOOKUP($A8,'Return Data'!$B$7:$R$2843,13,0)</f>
        <v>43.361600000000003</v>
      </c>
      <c r="K8" s="66">
        <f t="shared" ref="K8:K16" si="3">RANK(J8,J$8:J$16,0)</f>
        <v>4</v>
      </c>
      <c r="L8" s="65">
        <f>VLOOKUP($A8,'Return Data'!$B$7:$R$2843,17,0)</f>
        <v>18.045400000000001</v>
      </c>
      <c r="M8" s="66">
        <f t="shared" ref="M8:M14" si="4">RANK(L8,L$8:L$16,0)</f>
        <v>2</v>
      </c>
      <c r="N8" s="65">
        <f>VLOOKUP($A8,'Return Data'!$B$7:$R$2843,14,0)</f>
        <v>13.1038</v>
      </c>
      <c r="O8" s="66">
        <f t="shared" ref="O8:O14" si="5">RANK(N8,N$8:N$16,0)</f>
        <v>2</v>
      </c>
      <c r="P8" s="65">
        <f>VLOOKUP($A8,'Return Data'!$B$7:$R$2843,15,0)</f>
        <v>12.314</v>
      </c>
      <c r="Q8" s="66">
        <f t="shared" ref="Q8:Q14" si="6">RANK(P8,P$8:P$16,0)</f>
        <v>3</v>
      </c>
      <c r="R8" s="65">
        <f>VLOOKUP($A8,'Return Data'!$B$7:$R$2843,16,0)</f>
        <v>10.257400000000001</v>
      </c>
      <c r="S8" s="67">
        <f t="shared" ref="S8:S16" si="7">RANK(R8,R$8:R$16,0)</f>
        <v>6</v>
      </c>
    </row>
    <row r="9" spans="1:20" x14ac:dyDescent="0.3">
      <c r="A9" s="63" t="s">
        <v>1247</v>
      </c>
      <c r="B9" s="64">
        <f>VLOOKUP($A9,'Return Data'!$B$7:$R$2843,3,0)</f>
        <v>44321</v>
      </c>
      <c r="C9" s="65">
        <f>VLOOKUP($A9,'Return Data'!$B$7:$R$2843,4,0)</f>
        <v>44.036999999999999</v>
      </c>
      <c r="D9" s="65">
        <f>VLOOKUP($A9,'Return Data'!$B$7:$R$2843,10,0)</f>
        <v>1.3252999999999999</v>
      </c>
      <c r="E9" s="66">
        <f t="shared" si="0"/>
        <v>6</v>
      </c>
      <c r="F9" s="65">
        <f>VLOOKUP($A9,'Return Data'!$B$7:$R$2843,11,0)</f>
        <v>14.721500000000001</v>
      </c>
      <c r="G9" s="66">
        <f t="shared" si="1"/>
        <v>5</v>
      </c>
      <c r="H9" s="65">
        <f>VLOOKUP($A9,'Return Data'!$B$7:$R$2843,12,0)</f>
        <v>19.377099999999999</v>
      </c>
      <c r="I9" s="66">
        <f t="shared" si="2"/>
        <v>5</v>
      </c>
      <c r="J9" s="65">
        <f>VLOOKUP($A9,'Return Data'!$B$7:$R$2843,13,0)</f>
        <v>43.223700000000001</v>
      </c>
      <c r="K9" s="66">
        <f t="shared" si="3"/>
        <v>5</v>
      </c>
      <c r="L9" s="65">
        <f>VLOOKUP($A9,'Return Data'!$B$7:$R$2843,17,0)</f>
        <v>15.165800000000001</v>
      </c>
      <c r="M9" s="66">
        <f t="shared" si="4"/>
        <v>3</v>
      </c>
      <c r="N9" s="65">
        <f>VLOOKUP($A9,'Return Data'!$B$7:$R$2843,14,0)</f>
        <v>10.7707</v>
      </c>
      <c r="O9" s="66">
        <f t="shared" si="5"/>
        <v>4</v>
      </c>
      <c r="P9" s="65">
        <f>VLOOKUP($A9,'Return Data'!$B$7:$R$2843,15,0)</f>
        <v>10.6098</v>
      </c>
      <c r="Q9" s="66">
        <f t="shared" si="6"/>
        <v>4</v>
      </c>
      <c r="R9" s="65">
        <f>VLOOKUP($A9,'Return Data'!$B$7:$R$2843,16,0)</f>
        <v>10.4939</v>
      </c>
      <c r="S9" s="67">
        <f t="shared" si="7"/>
        <v>5</v>
      </c>
    </row>
    <row r="10" spans="1:20" x14ac:dyDescent="0.3">
      <c r="A10" s="63" t="s">
        <v>1249</v>
      </c>
      <c r="B10" s="64">
        <f>VLOOKUP($A10,'Return Data'!$B$7:$R$2843,3,0)</f>
        <v>44321</v>
      </c>
      <c r="C10" s="65">
        <f>VLOOKUP($A10,'Return Data'!$B$7:$R$2843,4,0)</f>
        <v>365.67809999999997</v>
      </c>
      <c r="D10" s="65">
        <f>VLOOKUP($A10,'Return Data'!$B$7:$R$2843,10,0)</f>
        <v>5.5995999999999997</v>
      </c>
      <c r="E10" s="66">
        <f t="shared" si="0"/>
        <v>2</v>
      </c>
      <c r="F10" s="65">
        <f>VLOOKUP($A10,'Return Data'!$B$7:$R$2843,11,0)</f>
        <v>29.463200000000001</v>
      </c>
      <c r="G10" s="66">
        <f t="shared" si="1"/>
        <v>2</v>
      </c>
      <c r="H10" s="65">
        <f>VLOOKUP($A10,'Return Data'!$B$7:$R$2843,12,0)</f>
        <v>30.456399999999999</v>
      </c>
      <c r="I10" s="66">
        <f t="shared" si="2"/>
        <v>2</v>
      </c>
      <c r="J10" s="65">
        <f>VLOOKUP($A10,'Return Data'!$B$7:$R$2843,13,0)</f>
        <v>49.021999999999998</v>
      </c>
      <c r="K10" s="66">
        <f t="shared" si="3"/>
        <v>2</v>
      </c>
      <c r="L10" s="65">
        <f>VLOOKUP($A10,'Return Data'!$B$7:$R$2843,17,0)</f>
        <v>14.0061</v>
      </c>
      <c r="M10" s="66">
        <f t="shared" si="4"/>
        <v>4</v>
      </c>
      <c r="N10" s="65">
        <f>VLOOKUP($A10,'Return Data'!$B$7:$R$2843,14,0)</f>
        <v>10.794499999999999</v>
      </c>
      <c r="O10" s="66">
        <f t="shared" si="5"/>
        <v>3</v>
      </c>
      <c r="P10" s="65">
        <f>VLOOKUP($A10,'Return Data'!$B$7:$R$2843,15,0)</f>
        <v>14.673400000000001</v>
      </c>
      <c r="Q10" s="66">
        <f t="shared" si="6"/>
        <v>2</v>
      </c>
      <c r="R10" s="65">
        <f>VLOOKUP($A10,'Return Data'!$B$7:$R$2843,16,0)</f>
        <v>14.6229</v>
      </c>
      <c r="S10" s="67">
        <f t="shared" si="7"/>
        <v>2</v>
      </c>
    </row>
    <row r="11" spans="1:20" x14ac:dyDescent="0.3">
      <c r="A11" s="63" t="s">
        <v>2028</v>
      </c>
      <c r="B11" s="64">
        <f>VLOOKUP($A11,'Return Data'!$B$7:$R$2843,3,0)</f>
        <v>44321</v>
      </c>
      <c r="C11" s="65">
        <f>VLOOKUP($A11,'Return Data'!$B$7:$R$2843,4,0)</f>
        <v>24.0916</v>
      </c>
      <c r="D11" s="65">
        <f>VLOOKUP($A11,'Return Data'!$B$7:$R$2843,10,0)</f>
        <v>-0.56299999999999994</v>
      </c>
      <c r="E11" s="66">
        <f t="shared" si="0"/>
        <v>9</v>
      </c>
      <c r="F11" s="65">
        <f>VLOOKUP($A11,'Return Data'!$B$7:$R$2843,11,0)</f>
        <v>12.5402</v>
      </c>
      <c r="G11" s="66">
        <f t="shared" si="1"/>
        <v>6</v>
      </c>
      <c r="H11" s="65">
        <f>VLOOKUP($A11,'Return Data'!$B$7:$R$2843,12,0)</f>
        <v>17.4575</v>
      </c>
      <c r="I11" s="66">
        <f t="shared" si="2"/>
        <v>6</v>
      </c>
      <c r="J11" s="65">
        <f>VLOOKUP($A11,'Return Data'!$B$7:$R$2843,13,0)</f>
        <v>37.701700000000002</v>
      </c>
      <c r="K11" s="66">
        <f t="shared" si="3"/>
        <v>6</v>
      </c>
      <c r="L11" s="65">
        <f>VLOOKUP($A11,'Return Data'!$B$7:$R$2843,17,0)</f>
        <v>12.0876</v>
      </c>
      <c r="M11" s="66">
        <f t="shared" si="4"/>
        <v>6</v>
      </c>
      <c r="N11" s="65">
        <f>VLOOKUP($A11,'Return Data'!$B$7:$R$2843,14,0)</f>
        <v>9.5812000000000008</v>
      </c>
      <c r="O11" s="66">
        <f t="shared" si="5"/>
        <v>6</v>
      </c>
      <c r="P11" s="65">
        <f>VLOOKUP($A11,'Return Data'!$B$7:$R$2843,15,0)</f>
        <v>8.9856999999999996</v>
      </c>
      <c r="Q11" s="66">
        <f t="shared" si="6"/>
        <v>8</v>
      </c>
      <c r="R11" s="65">
        <f>VLOOKUP($A11,'Return Data'!$B$7:$R$2843,16,0)</f>
        <v>8.7065000000000001</v>
      </c>
      <c r="S11" s="67">
        <f t="shared" si="7"/>
        <v>8</v>
      </c>
    </row>
    <row r="12" spans="1:20" x14ac:dyDescent="0.3">
      <c r="A12" s="63" t="s">
        <v>1251</v>
      </c>
      <c r="B12" s="64">
        <f>VLOOKUP($A12,'Return Data'!$B$7:$R$2843,3,0)</f>
        <v>44321</v>
      </c>
      <c r="C12" s="65">
        <f>VLOOKUP($A12,'Return Data'!$B$7:$R$2843,4,0)</f>
        <v>63.837499999999999</v>
      </c>
      <c r="D12" s="65">
        <f>VLOOKUP($A12,'Return Data'!$B$7:$R$2843,10,0)</f>
        <v>25.961200000000002</v>
      </c>
      <c r="E12" s="66">
        <f t="shared" si="0"/>
        <v>1</v>
      </c>
      <c r="F12" s="65">
        <f>VLOOKUP($A12,'Return Data'!$B$7:$R$2843,11,0)</f>
        <v>34.159999999999997</v>
      </c>
      <c r="G12" s="66">
        <f t="shared" si="1"/>
        <v>1</v>
      </c>
      <c r="H12" s="65">
        <f>VLOOKUP($A12,'Return Data'!$B$7:$R$2843,12,0)</f>
        <v>40.967700000000001</v>
      </c>
      <c r="I12" s="66">
        <f t="shared" si="2"/>
        <v>1</v>
      </c>
      <c r="J12" s="65">
        <f>VLOOKUP($A12,'Return Data'!$B$7:$R$2843,13,0)</f>
        <v>86.747799999999998</v>
      </c>
      <c r="K12" s="66">
        <f t="shared" si="3"/>
        <v>1</v>
      </c>
      <c r="L12" s="65">
        <f>VLOOKUP($A12,'Return Data'!$B$7:$R$2843,17,0)</f>
        <v>31.813300000000002</v>
      </c>
      <c r="M12" s="66">
        <f t="shared" si="4"/>
        <v>1</v>
      </c>
      <c r="N12" s="65">
        <f>VLOOKUP($A12,'Return Data'!$B$7:$R$2843,14,0)</f>
        <v>22.7043</v>
      </c>
      <c r="O12" s="66">
        <f t="shared" si="5"/>
        <v>1</v>
      </c>
      <c r="P12" s="65">
        <f>VLOOKUP($A12,'Return Data'!$B$7:$R$2843,15,0)</f>
        <v>15.469200000000001</v>
      </c>
      <c r="Q12" s="66">
        <f t="shared" si="6"/>
        <v>1</v>
      </c>
      <c r="R12" s="65">
        <f>VLOOKUP($A12,'Return Data'!$B$7:$R$2843,16,0)</f>
        <v>12.222099999999999</v>
      </c>
      <c r="S12" s="67">
        <f t="shared" si="7"/>
        <v>3</v>
      </c>
    </row>
    <row r="13" spans="1:20" x14ac:dyDescent="0.3">
      <c r="A13" s="63" t="s">
        <v>761</v>
      </c>
      <c r="B13" s="64">
        <f>VLOOKUP($A13,'Return Data'!$B$7:$R$2843,3,0)</f>
        <v>44321</v>
      </c>
      <c r="C13" s="65">
        <f>VLOOKUP($A13,'Return Data'!$B$7:$R$2843,4,0)</f>
        <v>22.254200000000001</v>
      </c>
      <c r="D13" s="65">
        <f>VLOOKUP($A13,'Return Data'!$B$7:$R$2843,10,0)</f>
        <v>1.1660999999999999</v>
      </c>
      <c r="E13" s="66">
        <f t="shared" si="0"/>
        <v>7</v>
      </c>
      <c r="F13" s="65">
        <f>VLOOKUP($A13,'Return Data'!$B$7:$R$2843,11,0)</f>
        <v>11.7521</v>
      </c>
      <c r="G13" s="66">
        <f t="shared" si="1"/>
        <v>7</v>
      </c>
      <c r="H13" s="65">
        <f>VLOOKUP($A13,'Return Data'!$B$7:$R$2843,12,0)</f>
        <v>11.450699999999999</v>
      </c>
      <c r="I13" s="66">
        <f t="shared" si="2"/>
        <v>8</v>
      </c>
      <c r="J13" s="65">
        <f>VLOOKUP($A13,'Return Data'!$B$7:$R$2843,13,0)</f>
        <v>19.703499999999998</v>
      </c>
      <c r="K13" s="66">
        <f t="shared" si="3"/>
        <v>9</v>
      </c>
      <c r="L13" s="65">
        <f>VLOOKUP($A13,'Return Data'!$B$7:$R$2843,17,0)</f>
        <v>10.0931</v>
      </c>
      <c r="M13" s="66">
        <f t="shared" si="4"/>
        <v>8</v>
      </c>
      <c r="N13" s="65">
        <f>VLOOKUP($A13,'Return Data'!$B$7:$R$2843,14,0)</f>
        <v>8.6944999999999997</v>
      </c>
      <c r="O13" s="66">
        <f t="shared" si="5"/>
        <v>7</v>
      </c>
      <c r="P13" s="65">
        <f>VLOOKUP($A13,'Return Data'!$B$7:$R$2843,15,0)</f>
        <v>9.3261000000000003</v>
      </c>
      <c r="Q13" s="66">
        <f t="shared" si="6"/>
        <v>6</v>
      </c>
      <c r="R13" s="65">
        <f>VLOOKUP($A13,'Return Data'!$B$7:$R$2843,16,0)</f>
        <v>9.4915000000000003</v>
      </c>
      <c r="S13" s="67">
        <f t="shared" si="7"/>
        <v>7</v>
      </c>
    </row>
    <row r="14" spans="1:20" x14ac:dyDescent="0.3">
      <c r="A14" s="63" t="s">
        <v>1252</v>
      </c>
      <c r="B14" s="64">
        <f>VLOOKUP($A14,'Return Data'!$B$7:$R$2843,3,0)</f>
        <v>44321</v>
      </c>
      <c r="C14" s="65">
        <f>VLOOKUP($A14,'Return Data'!$B$7:$R$2843,4,0)</f>
        <v>35.980600000000003</v>
      </c>
      <c r="D14" s="65">
        <f>VLOOKUP($A14,'Return Data'!$B$7:$R$2843,10,0)</f>
        <v>2.2309999999999999</v>
      </c>
      <c r="E14" s="66">
        <f t="shared" si="0"/>
        <v>4</v>
      </c>
      <c r="F14" s="65">
        <f>VLOOKUP($A14,'Return Data'!$B$7:$R$2843,11,0)</f>
        <v>9.3691999999999993</v>
      </c>
      <c r="G14" s="66">
        <f t="shared" si="1"/>
        <v>8</v>
      </c>
      <c r="H14" s="65">
        <f>VLOOKUP($A14,'Return Data'!$B$7:$R$2843,12,0)</f>
        <v>9.8960000000000008</v>
      </c>
      <c r="I14" s="66">
        <f t="shared" si="2"/>
        <v>9</v>
      </c>
      <c r="J14" s="65">
        <f>VLOOKUP($A14,'Return Data'!$B$7:$R$2843,13,0)</f>
        <v>22.921500000000002</v>
      </c>
      <c r="K14" s="66">
        <f t="shared" si="3"/>
        <v>8</v>
      </c>
      <c r="L14" s="65">
        <f>VLOOKUP($A14,'Return Data'!$B$7:$R$2843,17,0)</f>
        <v>13.6767</v>
      </c>
      <c r="M14" s="66">
        <f t="shared" si="4"/>
        <v>5</v>
      </c>
      <c r="N14" s="65">
        <f>VLOOKUP($A14,'Return Data'!$B$7:$R$2843,14,0)</f>
        <v>9.7346000000000004</v>
      </c>
      <c r="O14" s="66">
        <f t="shared" si="5"/>
        <v>5</v>
      </c>
      <c r="P14" s="65">
        <f>VLOOKUP($A14,'Return Data'!$B$7:$R$2843,15,0)</f>
        <v>9.8556000000000008</v>
      </c>
      <c r="Q14" s="66">
        <f t="shared" si="6"/>
        <v>5</v>
      </c>
      <c r="R14" s="65">
        <f>VLOOKUP($A14,'Return Data'!$B$7:$R$2843,16,0)</f>
        <v>10.8758</v>
      </c>
      <c r="S14" s="67">
        <f t="shared" si="7"/>
        <v>4</v>
      </c>
    </row>
    <row r="15" spans="1:20" x14ac:dyDescent="0.3">
      <c r="A15" s="63" t="s">
        <v>1254</v>
      </c>
      <c r="B15" s="64">
        <f>VLOOKUP($A15,'Return Data'!$B$7:$R$2843,3,0)</f>
        <v>44321</v>
      </c>
      <c r="C15" s="65">
        <f>VLOOKUP($A15,'Return Data'!$B$7:$R$2843,4,0)</f>
        <v>13.732200000000001</v>
      </c>
      <c r="D15" s="65">
        <f>VLOOKUP($A15,'Return Data'!$B$7:$R$2843,10,0)</f>
        <v>2.8058999999999998</v>
      </c>
      <c r="E15" s="66">
        <f t="shared" si="0"/>
        <v>3</v>
      </c>
      <c r="F15" s="65">
        <f>VLOOKUP($A15,'Return Data'!$B$7:$R$2843,11,0)</f>
        <v>19.296299999999999</v>
      </c>
      <c r="G15" s="66">
        <f t="shared" si="1"/>
        <v>3</v>
      </c>
      <c r="H15" s="65">
        <f>VLOOKUP($A15,'Return Data'!$B$7:$R$2843,12,0)</f>
        <v>27.4923</v>
      </c>
      <c r="I15" s="66">
        <f t="shared" si="2"/>
        <v>3</v>
      </c>
      <c r="J15" s="65">
        <f>VLOOKUP($A15,'Return Data'!$B$7:$R$2843,13,0)</f>
        <v>43.859000000000002</v>
      </c>
      <c r="K15" s="66">
        <f t="shared" si="3"/>
        <v>3</v>
      </c>
      <c r="L15" s="65"/>
      <c r="M15" s="66"/>
      <c r="N15" s="65"/>
      <c r="O15" s="66"/>
      <c r="P15" s="65"/>
      <c r="Q15" s="66"/>
      <c r="R15" s="65">
        <f>VLOOKUP($A15,'Return Data'!$B$7:$R$2843,16,0)</f>
        <v>31.1416</v>
      </c>
      <c r="S15" s="67">
        <f t="shared" si="7"/>
        <v>1</v>
      </c>
    </row>
    <row r="16" spans="1:20" x14ac:dyDescent="0.3">
      <c r="A16" s="63" t="s">
        <v>1256</v>
      </c>
      <c r="B16" s="64">
        <f>VLOOKUP($A16,'Return Data'!$B$7:$R$2843,3,0)</f>
        <v>44321</v>
      </c>
      <c r="C16" s="65">
        <f>VLOOKUP($A16,'Return Data'!$B$7:$R$2843,4,0)</f>
        <v>42.818199999999997</v>
      </c>
      <c r="D16" s="65">
        <f>VLOOKUP($A16,'Return Data'!$B$7:$R$2843,10,0)</f>
        <v>0.15809999999999999</v>
      </c>
      <c r="E16" s="66">
        <f t="shared" si="0"/>
        <v>8</v>
      </c>
      <c r="F16" s="65">
        <f>VLOOKUP($A16,'Return Data'!$B$7:$R$2843,11,0)</f>
        <v>8.5861000000000001</v>
      </c>
      <c r="G16" s="66">
        <f t="shared" si="1"/>
        <v>9</v>
      </c>
      <c r="H16" s="65">
        <f>VLOOKUP($A16,'Return Data'!$B$7:$R$2843,12,0)</f>
        <v>12.555400000000001</v>
      </c>
      <c r="I16" s="66">
        <f t="shared" si="2"/>
        <v>7</v>
      </c>
      <c r="J16" s="65">
        <f>VLOOKUP($A16,'Return Data'!$B$7:$R$2843,13,0)</f>
        <v>32.140300000000003</v>
      </c>
      <c r="K16" s="66">
        <f t="shared" si="3"/>
        <v>7</v>
      </c>
      <c r="L16" s="65">
        <f>VLOOKUP($A16,'Return Data'!$B$7:$R$2843,17,0)</f>
        <v>10.3345</v>
      </c>
      <c r="M16" s="66">
        <f>RANK(L16,L$8:L$16,0)</f>
        <v>7</v>
      </c>
      <c r="N16" s="65">
        <f>VLOOKUP($A16,'Return Data'!$B$7:$R$2843,14,0)</f>
        <v>7.0016999999999996</v>
      </c>
      <c r="O16" s="66">
        <f>RANK(N16,N$8:N$16,0)</f>
        <v>8</v>
      </c>
      <c r="P16" s="65">
        <f>VLOOKUP($A16,'Return Data'!$B$7:$R$2843,15,0)</f>
        <v>9.1760000000000002</v>
      </c>
      <c r="Q16" s="66">
        <f>RANK(P16,P$8:P$16,0)</f>
        <v>7</v>
      </c>
      <c r="R16" s="65">
        <f>VLOOKUP($A16,'Return Data'!$B$7:$R$2843,16,0)</f>
        <v>7.3884999999999996</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4.4509333333333334</v>
      </c>
      <c r="E18" s="74"/>
      <c r="F18" s="75">
        <f>AVERAGE(F8:F16)</f>
        <v>17.301366666666667</v>
      </c>
      <c r="G18" s="74"/>
      <c r="H18" s="75">
        <f>AVERAGE(H8:H16)</f>
        <v>21.464277777777781</v>
      </c>
      <c r="I18" s="74"/>
      <c r="J18" s="75">
        <f>AVERAGE(J8:J16)</f>
        <v>42.075677777777777</v>
      </c>
      <c r="K18" s="74"/>
      <c r="L18" s="75">
        <f>AVERAGE(L8:L16)</f>
        <v>15.652812500000003</v>
      </c>
      <c r="M18" s="74"/>
      <c r="N18" s="75">
        <f>AVERAGE(N8:N16)</f>
        <v>11.5481625</v>
      </c>
      <c r="O18" s="74"/>
      <c r="P18" s="75">
        <f>AVERAGE(P8:P16)</f>
        <v>11.301225000000001</v>
      </c>
      <c r="Q18" s="74"/>
      <c r="R18" s="75">
        <f>AVERAGE(R8:R16)</f>
        <v>12.80002222222222</v>
      </c>
      <c r="S18" s="76"/>
    </row>
    <row r="19" spans="1:19" x14ac:dyDescent="0.3">
      <c r="A19" s="73" t="s">
        <v>28</v>
      </c>
      <c r="B19" s="74"/>
      <c r="C19" s="74"/>
      <c r="D19" s="75">
        <f>MIN(D8:D16)</f>
        <v>-0.56299999999999994</v>
      </c>
      <c r="E19" s="74"/>
      <c r="F19" s="75">
        <f>MIN(F8:F16)</f>
        <v>8.5861000000000001</v>
      </c>
      <c r="G19" s="74"/>
      <c r="H19" s="75">
        <f>MIN(H8:H16)</f>
        <v>9.8960000000000008</v>
      </c>
      <c r="I19" s="74"/>
      <c r="J19" s="75">
        <f>MIN(J8:J16)</f>
        <v>19.703499999999998</v>
      </c>
      <c r="K19" s="74"/>
      <c r="L19" s="75">
        <f>MIN(L8:L16)</f>
        <v>10.0931</v>
      </c>
      <c r="M19" s="74"/>
      <c r="N19" s="75">
        <f>MIN(N8:N16)</f>
        <v>7.0016999999999996</v>
      </c>
      <c r="O19" s="74"/>
      <c r="P19" s="75">
        <f>MIN(P8:P16)</f>
        <v>8.9856999999999996</v>
      </c>
      <c r="Q19" s="74"/>
      <c r="R19" s="75">
        <f>MIN(R8:R16)</f>
        <v>7.3884999999999996</v>
      </c>
      <c r="S19" s="76"/>
    </row>
    <row r="20" spans="1:19" ht="15" thickBot="1" x14ac:dyDescent="0.35">
      <c r="A20" s="77" t="s">
        <v>29</v>
      </c>
      <c r="B20" s="78"/>
      <c r="C20" s="78"/>
      <c r="D20" s="79">
        <f>MAX(D8:D16)</f>
        <v>25.961200000000002</v>
      </c>
      <c r="E20" s="78"/>
      <c r="F20" s="79">
        <f>MAX(F8:F16)</f>
        <v>34.159999999999997</v>
      </c>
      <c r="G20" s="78"/>
      <c r="H20" s="79">
        <f>MAX(H8:H16)</f>
        <v>40.967700000000001</v>
      </c>
      <c r="I20" s="78"/>
      <c r="J20" s="79">
        <f>MAX(J8:J16)</f>
        <v>86.747799999999998</v>
      </c>
      <c r="K20" s="78"/>
      <c r="L20" s="79">
        <f>MAX(L8:L16)</f>
        <v>31.813300000000002</v>
      </c>
      <c r="M20" s="78"/>
      <c r="N20" s="79">
        <f>MAX(N8:N16)</f>
        <v>22.7043</v>
      </c>
      <c r="O20" s="78"/>
      <c r="P20" s="79">
        <f>MAX(P8:P16)</f>
        <v>15.469200000000001</v>
      </c>
      <c r="Q20" s="78"/>
      <c r="R20" s="79">
        <f>MAX(R8:R16)</f>
        <v>31.1416</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44321</v>
      </c>
      <c r="C8" s="65">
        <f>VLOOKUP($A8,'Return Data'!$B$7:$R$2843,4,0)</f>
        <v>272.74029999999999</v>
      </c>
      <c r="D8" s="65">
        <f>VLOOKUP($A8,'Return Data'!$B$7:$R$2843,5,0)</f>
        <v>5.3404999999999996</v>
      </c>
      <c r="E8" s="66">
        <f>RANK(D8,D$8:D$14,0)</f>
        <v>6</v>
      </c>
      <c r="F8" s="65">
        <f>VLOOKUP($A8,'Return Data'!$B$7:$R$2843,6,0)</f>
        <v>5.9012000000000002</v>
      </c>
      <c r="G8" s="66">
        <f>RANK(F8,F$8:F$14,0)</f>
        <v>4</v>
      </c>
      <c r="H8" s="65">
        <f>VLOOKUP($A8,'Return Data'!$B$7:$R$2843,7,0)</f>
        <v>7.3345000000000002</v>
      </c>
      <c r="I8" s="66">
        <f>RANK(H8,H$8:H$14,0)</f>
        <v>5</v>
      </c>
      <c r="J8" s="65">
        <f>VLOOKUP($A8,'Return Data'!$B$7:$R$2843,8,0)</f>
        <v>10.6563</v>
      </c>
      <c r="K8" s="66">
        <f>RANK(J8,J$8:J$14,0)</f>
        <v>3</v>
      </c>
      <c r="L8" s="65">
        <f>VLOOKUP($A8,'Return Data'!$B$7:$R$2843,9,0)</f>
        <v>7.6224999999999996</v>
      </c>
      <c r="M8" s="66">
        <f>RANK(L8,L$8:L$14,0)</f>
        <v>3</v>
      </c>
      <c r="N8" s="65">
        <f>VLOOKUP($A8,'Return Data'!$B$7:$R$2843,10,0)</f>
        <v>6.4389000000000003</v>
      </c>
      <c r="O8" s="66">
        <f>RANK(N8,N$8:N$14,0)</f>
        <v>3</v>
      </c>
      <c r="P8" s="65">
        <f>VLOOKUP($A8,'Return Data'!$B$7:$R$2843,11,0)</f>
        <v>4.1592000000000002</v>
      </c>
      <c r="Q8" s="66">
        <f>RANK(P8,P$8:P$14,0)</f>
        <v>6</v>
      </c>
      <c r="R8" s="65">
        <f>VLOOKUP($A8,'Return Data'!$B$7:$R$2843,12,0)</f>
        <v>4.9581</v>
      </c>
      <c r="S8" s="66">
        <f>RANK(R8,R$8:R$14,0)</f>
        <v>6</v>
      </c>
      <c r="T8" s="65">
        <f>VLOOKUP($A8,'Return Data'!$B$7:$R$2843,13,0)</f>
        <v>7.2976000000000001</v>
      </c>
      <c r="U8" s="66">
        <f>RANK(T8,T$8:T$14,0)</f>
        <v>5</v>
      </c>
      <c r="V8" s="65">
        <f>VLOOKUP($A8,'Return Data'!$B$7:$R$2843,17,0)</f>
        <v>7.9149000000000003</v>
      </c>
      <c r="W8" s="66">
        <f>RANK(V8,V$8:V$14,0)</f>
        <v>4</v>
      </c>
      <c r="X8" s="65">
        <f>VLOOKUP($A8,'Return Data'!$B$7:$R$2843,14,0)</f>
        <v>8.0623000000000005</v>
      </c>
      <c r="Y8" s="66">
        <f>RANK(X8,X$8:X$14,0)</f>
        <v>4</v>
      </c>
      <c r="Z8" s="65">
        <f>VLOOKUP($A8,'Return Data'!$B$7:$R$2843,16,0)</f>
        <v>8.6455000000000002</v>
      </c>
      <c r="AA8" s="67">
        <f>RANK(Z8,Z$8:Z$14,0)</f>
        <v>3</v>
      </c>
    </row>
    <row r="9" spans="1:27" x14ac:dyDescent="0.3">
      <c r="A9" s="63" t="s">
        <v>806</v>
      </c>
      <c r="B9" s="64">
        <f>VLOOKUP($A9,'Return Data'!$B$7:$R$2843,3,0)</f>
        <v>44321</v>
      </c>
      <c r="C9" s="65">
        <f>VLOOKUP($A9,'Return Data'!$B$7:$R$2843,4,0)</f>
        <v>33.400100000000002</v>
      </c>
      <c r="D9" s="65">
        <f>VLOOKUP($A9,'Return Data'!$B$7:$R$2843,5,0)</f>
        <v>2.5135999999999998</v>
      </c>
      <c r="E9" s="66">
        <f t="shared" ref="E9:E14" si="0">RANK(D9,D$8:D$14,0)</f>
        <v>7</v>
      </c>
      <c r="F9" s="65">
        <f>VLOOKUP($A9,'Return Data'!$B$7:$R$2843,6,0)</f>
        <v>5.0742000000000003</v>
      </c>
      <c r="G9" s="66">
        <f t="shared" ref="G9:G14" si="1">RANK(F9,F$8:F$14,0)</f>
        <v>6</v>
      </c>
      <c r="H9" s="65">
        <f>VLOOKUP($A9,'Return Data'!$B$7:$R$2843,7,0)</f>
        <v>5.0160999999999998</v>
      </c>
      <c r="I9" s="66">
        <f t="shared" ref="I9:I14" si="2">RANK(H9,H$8:H$14,0)</f>
        <v>7</v>
      </c>
      <c r="J9" s="65">
        <f>VLOOKUP($A9,'Return Data'!$B$7:$R$2843,8,0)</f>
        <v>6.6551999999999998</v>
      </c>
      <c r="K9" s="66">
        <f t="shared" ref="K9:K14" si="3">RANK(J9,J$8:J$14,0)</f>
        <v>7</v>
      </c>
      <c r="L9" s="65">
        <f>VLOOKUP($A9,'Return Data'!$B$7:$R$2843,9,0)</f>
        <v>5.1947000000000001</v>
      </c>
      <c r="M9" s="66">
        <f t="shared" ref="M9:M14" si="4">RANK(L9,L$8:L$14,0)</f>
        <v>6</v>
      </c>
      <c r="N9" s="65">
        <f>VLOOKUP($A9,'Return Data'!$B$7:$R$2843,10,0)</f>
        <v>3.9258999999999999</v>
      </c>
      <c r="O9" s="66">
        <f t="shared" ref="O9:O14" si="5">RANK(N9,N$8:N$14,0)</f>
        <v>6</v>
      </c>
      <c r="P9" s="65">
        <f>VLOOKUP($A9,'Return Data'!$B$7:$R$2843,11,0)</f>
        <v>4.4062999999999999</v>
      </c>
      <c r="Q9" s="66">
        <f t="shared" ref="Q9:Q14" si="6">RANK(P9,P$8:P$14,0)</f>
        <v>5</v>
      </c>
      <c r="R9" s="65">
        <f>VLOOKUP($A9,'Return Data'!$B$7:$R$2843,12,0)</f>
        <v>5.03</v>
      </c>
      <c r="S9" s="66">
        <f t="shared" ref="S9:S14" si="7">RANK(R9,R$8:R$14,0)</f>
        <v>5</v>
      </c>
      <c r="T9" s="65">
        <f>VLOOKUP($A9,'Return Data'!$B$7:$R$2843,13,0)</f>
        <v>6.3037000000000001</v>
      </c>
      <c r="U9" s="66">
        <f t="shared" ref="U9:U14" si="8">RANK(T9,T$8:T$14,0)</f>
        <v>7</v>
      </c>
      <c r="V9" s="65">
        <f>VLOOKUP($A9,'Return Data'!$B$7:$R$2843,17,0)</f>
        <v>6.7237</v>
      </c>
      <c r="W9" s="66">
        <f t="shared" ref="W9:W13" si="9">RANK(V9,V$8:V$14,0)</f>
        <v>6</v>
      </c>
      <c r="X9" s="65">
        <f>VLOOKUP($A9,'Return Data'!$B$7:$R$2843,14,0)</f>
        <v>6.9610000000000003</v>
      </c>
      <c r="Y9" s="66">
        <f t="shared" ref="Y9:Y13" si="10">RANK(X9,X$8:X$14,0)</f>
        <v>5</v>
      </c>
      <c r="Z9" s="65">
        <f>VLOOKUP($A9,'Return Data'!$B$7:$R$2843,16,0)</f>
        <v>7.1414999999999997</v>
      </c>
      <c r="AA9" s="67">
        <f t="shared" ref="AA9:AA14" si="11">RANK(Z9,Z$8:Z$14,0)</f>
        <v>7</v>
      </c>
    </row>
    <row r="10" spans="1:27" x14ac:dyDescent="0.3">
      <c r="A10" s="63" t="s">
        <v>808</v>
      </c>
      <c r="B10" s="64">
        <f>VLOOKUP($A10,'Return Data'!$B$7:$R$2843,3,0)</f>
        <v>44321</v>
      </c>
      <c r="C10" s="65">
        <f>VLOOKUP($A10,'Return Data'!$B$7:$R$2843,4,0)</f>
        <v>38.531199999999998</v>
      </c>
      <c r="D10" s="65">
        <f>VLOOKUP($A10,'Return Data'!$B$7:$R$2843,5,0)</f>
        <v>13.646000000000001</v>
      </c>
      <c r="E10" s="66">
        <f t="shared" si="0"/>
        <v>2</v>
      </c>
      <c r="F10" s="65">
        <f>VLOOKUP($A10,'Return Data'!$B$7:$R$2843,6,0)</f>
        <v>9.6941000000000006</v>
      </c>
      <c r="G10" s="66">
        <f t="shared" si="1"/>
        <v>2</v>
      </c>
      <c r="H10" s="65">
        <f>VLOOKUP($A10,'Return Data'!$B$7:$R$2843,7,0)</f>
        <v>10.3187</v>
      </c>
      <c r="I10" s="66">
        <f t="shared" si="2"/>
        <v>2</v>
      </c>
      <c r="J10" s="65">
        <f>VLOOKUP($A10,'Return Data'!$B$7:$R$2843,8,0)</f>
        <v>7.6909000000000001</v>
      </c>
      <c r="K10" s="66">
        <f t="shared" si="3"/>
        <v>5</v>
      </c>
      <c r="L10" s="65">
        <f>VLOOKUP($A10,'Return Data'!$B$7:$R$2843,9,0)</f>
        <v>6.4310999999999998</v>
      </c>
      <c r="M10" s="66">
        <f t="shared" si="4"/>
        <v>4</v>
      </c>
      <c r="N10" s="65">
        <f>VLOOKUP($A10,'Return Data'!$B$7:$R$2843,10,0)</f>
        <v>5.4059999999999997</v>
      </c>
      <c r="O10" s="66">
        <f t="shared" si="5"/>
        <v>5</v>
      </c>
      <c r="P10" s="65">
        <f>VLOOKUP($A10,'Return Data'!$B$7:$R$2843,11,0)</f>
        <v>5.0696000000000003</v>
      </c>
      <c r="Q10" s="66">
        <f t="shared" si="6"/>
        <v>1</v>
      </c>
      <c r="R10" s="65">
        <f>VLOOKUP($A10,'Return Data'!$B$7:$R$2843,12,0)</f>
        <v>6.1119000000000003</v>
      </c>
      <c r="S10" s="66">
        <f t="shared" si="7"/>
        <v>2</v>
      </c>
      <c r="T10" s="65">
        <f>VLOOKUP($A10,'Return Data'!$B$7:$R$2843,13,0)</f>
        <v>8.2655999999999992</v>
      </c>
      <c r="U10" s="66">
        <f t="shared" si="8"/>
        <v>4</v>
      </c>
      <c r="V10" s="65">
        <f>VLOOKUP($A10,'Return Data'!$B$7:$R$2843,17,0)</f>
        <v>8.2287999999999997</v>
      </c>
      <c r="W10" s="66">
        <f t="shared" si="9"/>
        <v>3</v>
      </c>
      <c r="X10" s="65">
        <f>VLOOKUP($A10,'Return Data'!$B$7:$R$2843,14,0)</f>
        <v>8.1392000000000007</v>
      </c>
      <c r="Y10" s="66">
        <f t="shared" si="10"/>
        <v>3</v>
      </c>
      <c r="Z10" s="65">
        <f>VLOOKUP($A10,'Return Data'!$B$7:$R$2843,16,0)</f>
        <v>8.4169</v>
      </c>
      <c r="AA10" s="67">
        <f t="shared" si="11"/>
        <v>4</v>
      </c>
    </row>
    <row r="11" spans="1:27" x14ac:dyDescent="0.3">
      <c r="A11" s="63" t="s">
        <v>810</v>
      </c>
      <c r="B11" s="64">
        <f>VLOOKUP($A11,'Return Data'!$B$7:$R$2843,3,0)</f>
        <v>44321</v>
      </c>
      <c r="C11" s="65">
        <f>VLOOKUP($A11,'Return Data'!$B$7:$R$2843,4,0)</f>
        <v>345.7971</v>
      </c>
      <c r="D11" s="65">
        <f>VLOOKUP($A11,'Return Data'!$B$7:$R$2843,5,0)</f>
        <v>9.0269999999999992</v>
      </c>
      <c r="E11" s="66">
        <f t="shared" si="0"/>
        <v>5</v>
      </c>
      <c r="F11" s="65">
        <f>VLOOKUP($A11,'Return Data'!$B$7:$R$2843,6,0)</f>
        <v>6.9457000000000004</v>
      </c>
      <c r="G11" s="66">
        <f t="shared" si="1"/>
        <v>3</v>
      </c>
      <c r="H11" s="65">
        <f>VLOOKUP($A11,'Return Data'!$B$7:$R$2843,7,0)</f>
        <v>7.4234</v>
      </c>
      <c r="I11" s="66">
        <f t="shared" si="2"/>
        <v>4</v>
      </c>
      <c r="J11" s="65">
        <f>VLOOKUP($A11,'Return Data'!$B$7:$R$2843,8,0)</f>
        <v>6.8506</v>
      </c>
      <c r="K11" s="66">
        <f t="shared" si="3"/>
        <v>6</v>
      </c>
      <c r="L11" s="65">
        <f>VLOOKUP($A11,'Return Data'!$B$7:$R$2843,9,0)</f>
        <v>4.1943000000000001</v>
      </c>
      <c r="M11" s="66">
        <f t="shared" si="4"/>
        <v>7</v>
      </c>
      <c r="N11" s="65">
        <f>VLOOKUP($A11,'Return Data'!$B$7:$R$2843,10,0)</f>
        <v>2.5960000000000001</v>
      </c>
      <c r="O11" s="66">
        <f t="shared" si="5"/>
        <v>7</v>
      </c>
      <c r="P11" s="65">
        <f>VLOOKUP($A11,'Return Data'!$B$7:$R$2843,11,0)</f>
        <v>4.9421999999999997</v>
      </c>
      <c r="Q11" s="66">
        <f t="shared" si="6"/>
        <v>2</v>
      </c>
      <c r="R11" s="65">
        <f>VLOOKUP($A11,'Return Data'!$B$7:$R$2843,12,0)</f>
        <v>6.2626999999999997</v>
      </c>
      <c r="S11" s="66">
        <f t="shared" si="7"/>
        <v>1</v>
      </c>
      <c r="T11" s="65">
        <f>VLOOKUP($A11,'Return Data'!$B$7:$R$2843,13,0)</f>
        <v>9.2265999999999995</v>
      </c>
      <c r="U11" s="66">
        <f t="shared" si="8"/>
        <v>3</v>
      </c>
      <c r="V11" s="65">
        <f>VLOOKUP($A11,'Return Data'!$B$7:$R$2843,17,0)</f>
        <v>8.69</v>
      </c>
      <c r="W11" s="66">
        <f t="shared" si="9"/>
        <v>2</v>
      </c>
      <c r="X11" s="65">
        <f>VLOOKUP($A11,'Return Data'!$B$7:$R$2843,14,0)</f>
        <v>8.4412000000000003</v>
      </c>
      <c r="Y11" s="66">
        <f t="shared" si="10"/>
        <v>2</v>
      </c>
      <c r="Z11" s="65">
        <f>VLOOKUP($A11,'Return Data'!$B$7:$R$2843,16,0)</f>
        <v>8.8356999999999992</v>
      </c>
      <c r="AA11" s="67">
        <f t="shared" si="11"/>
        <v>1</v>
      </c>
    </row>
    <row r="12" spans="1:27" x14ac:dyDescent="0.3">
      <c r="A12" s="63" t="s">
        <v>811</v>
      </c>
      <c r="B12" s="64">
        <f>VLOOKUP($A12,'Return Data'!$B$7:$R$2843,3,0)</f>
        <v>44321</v>
      </c>
      <c r="C12" s="65">
        <f>VLOOKUP($A12,'Return Data'!$B$7:$R$2843,4,0)</f>
        <v>1172.4099000000001</v>
      </c>
      <c r="D12" s="65">
        <f>VLOOKUP($A12,'Return Data'!$B$7:$R$2843,5,0)</f>
        <v>21.110700000000001</v>
      </c>
      <c r="E12" s="66">
        <f t="shared" si="0"/>
        <v>1</v>
      </c>
      <c r="F12" s="65">
        <f>VLOOKUP($A12,'Return Data'!$B$7:$R$2843,6,0)</f>
        <v>15.011699999999999</v>
      </c>
      <c r="G12" s="66">
        <f t="shared" si="1"/>
        <v>1</v>
      </c>
      <c r="H12" s="65">
        <f>VLOOKUP($A12,'Return Data'!$B$7:$R$2843,7,0)</f>
        <v>17.4268</v>
      </c>
      <c r="I12" s="66">
        <f t="shared" si="2"/>
        <v>1</v>
      </c>
      <c r="J12" s="65">
        <f>VLOOKUP($A12,'Return Data'!$B$7:$R$2843,8,0)</f>
        <v>19.019200000000001</v>
      </c>
      <c r="K12" s="66">
        <f t="shared" si="3"/>
        <v>1</v>
      </c>
      <c r="L12" s="65">
        <f>VLOOKUP($A12,'Return Data'!$B$7:$R$2843,9,0)</f>
        <v>12.604699999999999</v>
      </c>
      <c r="M12" s="66">
        <f t="shared" si="4"/>
        <v>1</v>
      </c>
      <c r="N12" s="65">
        <f>VLOOKUP($A12,'Return Data'!$B$7:$R$2843,10,0)</f>
        <v>7.5877999999999997</v>
      </c>
      <c r="O12" s="66">
        <f t="shared" si="5"/>
        <v>1</v>
      </c>
      <c r="P12" s="65">
        <f>VLOOKUP($A12,'Return Data'!$B$7:$R$2843,11,0)</f>
        <v>4.5976999999999997</v>
      </c>
      <c r="Q12" s="66">
        <f t="shared" si="6"/>
        <v>4</v>
      </c>
      <c r="R12" s="65">
        <f>VLOOKUP($A12,'Return Data'!$B$7:$R$2843,12,0)</f>
        <v>5.7023999999999999</v>
      </c>
      <c r="S12" s="66">
        <f t="shared" si="7"/>
        <v>4</v>
      </c>
      <c r="T12" s="65">
        <f>VLOOKUP($A12,'Return Data'!$B$7:$R$2843,13,0)</f>
        <v>10.3825</v>
      </c>
      <c r="U12" s="66">
        <f t="shared" si="8"/>
        <v>1</v>
      </c>
      <c r="V12" s="65"/>
      <c r="W12" s="66"/>
      <c r="X12" s="65"/>
      <c r="Y12" s="66"/>
      <c r="Z12" s="65">
        <f>VLOOKUP($A12,'Return Data'!$B$7:$R$2843,16,0)</f>
        <v>8.3733000000000004</v>
      </c>
      <c r="AA12" s="67">
        <f t="shared" si="11"/>
        <v>5</v>
      </c>
    </row>
    <row r="13" spans="1:27" x14ac:dyDescent="0.3">
      <c r="A13" s="63" t="s">
        <v>814</v>
      </c>
      <c r="B13" s="64">
        <f>VLOOKUP($A13,'Return Data'!$B$7:$R$2843,3,0)</f>
        <v>44321</v>
      </c>
      <c r="C13" s="65">
        <f>VLOOKUP($A13,'Return Data'!$B$7:$R$2843,4,0)</f>
        <v>36.295200000000001</v>
      </c>
      <c r="D13" s="65">
        <f>VLOOKUP($A13,'Return Data'!$B$7:$R$2843,5,0)</f>
        <v>11.166</v>
      </c>
      <c r="E13" s="66">
        <f t="shared" si="0"/>
        <v>4</v>
      </c>
      <c r="F13" s="65">
        <f>VLOOKUP($A13,'Return Data'!$B$7:$R$2843,6,0)</f>
        <v>5.0316999999999998</v>
      </c>
      <c r="G13" s="66">
        <f t="shared" si="1"/>
        <v>7</v>
      </c>
      <c r="H13" s="65">
        <f>VLOOKUP($A13,'Return Data'!$B$7:$R$2843,7,0)</f>
        <v>7.7117000000000004</v>
      </c>
      <c r="I13" s="66">
        <f t="shared" si="2"/>
        <v>3</v>
      </c>
      <c r="J13" s="65">
        <f>VLOOKUP($A13,'Return Data'!$B$7:$R$2843,8,0)</f>
        <v>14.608700000000001</v>
      </c>
      <c r="K13" s="66">
        <f t="shared" si="3"/>
        <v>2</v>
      </c>
      <c r="L13" s="65">
        <f>VLOOKUP($A13,'Return Data'!$B$7:$R$2843,9,0)</f>
        <v>8.3841000000000001</v>
      </c>
      <c r="M13" s="66">
        <f t="shared" si="4"/>
        <v>2</v>
      </c>
      <c r="N13" s="65">
        <f>VLOOKUP($A13,'Return Data'!$B$7:$R$2843,10,0)</f>
        <v>7.5594000000000001</v>
      </c>
      <c r="O13" s="66">
        <f t="shared" si="5"/>
        <v>2</v>
      </c>
      <c r="P13" s="65">
        <f>VLOOKUP($A13,'Return Data'!$B$7:$R$2843,11,0)</f>
        <v>4.7938999999999998</v>
      </c>
      <c r="Q13" s="66">
        <f t="shared" si="6"/>
        <v>3</v>
      </c>
      <c r="R13" s="65">
        <f>VLOOKUP($A13,'Return Data'!$B$7:$R$2843,12,0)</f>
        <v>5.8371000000000004</v>
      </c>
      <c r="S13" s="66">
        <f t="shared" si="7"/>
        <v>3</v>
      </c>
      <c r="T13" s="65">
        <f>VLOOKUP($A13,'Return Data'!$B$7:$R$2843,13,0)</f>
        <v>9.2429000000000006</v>
      </c>
      <c r="U13" s="66">
        <f t="shared" si="8"/>
        <v>2</v>
      </c>
      <c r="V13" s="65">
        <f>VLOOKUP($A13,'Return Data'!$B$7:$R$2843,17,0)</f>
        <v>9.5597999999999992</v>
      </c>
      <c r="W13" s="66">
        <f t="shared" si="9"/>
        <v>1</v>
      </c>
      <c r="X13" s="65">
        <f>VLOOKUP($A13,'Return Data'!$B$7:$R$2843,14,0)</f>
        <v>8.9535</v>
      </c>
      <c r="Y13" s="66">
        <f t="shared" si="10"/>
        <v>1</v>
      </c>
      <c r="Z13" s="65">
        <f>VLOOKUP($A13,'Return Data'!$B$7:$R$2843,16,0)</f>
        <v>8.6729000000000003</v>
      </c>
      <c r="AA13" s="67">
        <f t="shared" si="11"/>
        <v>2</v>
      </c>
    </row>
    <row r="14" spans="1:27" x14ac:dyDescent="0.3">
      <c r="A14" s="63" t="s">
        <v>815</v>
      </c>
      <c r="B14" s="64">
        <f>VLOOKUP($A14,'Return Data'!$B$7:$R$2843,3,0)</f>
        <v>44321</v>
      </c>
      <c r="C14" s="65">
        <f>VLOOKUP($A14,'Return Data'!$B$7:$R$2843,4,0)</f>
        <v>1216.6722</v>
      </c>
      <c r="D14" s="65">
        <f>VLOOKUP($A14,'Return Data'!$B$7:$R$2843,5,0)</f>
        <v>12.19</v>
      </c>
      <c r="E14" s="66">
        <f t="shared" si="0"/>
        <v>3</v>
      </c>
      <c r="F14" s="65">
        <f>VLOOKUP($A14,'Return Data'!$B$7:$R$2843,6,0)</f>
        <v>5.4839000000000002</v>
      </c>
      <c r="G14" s="66">
        <f t="shared" si="1"/>
        <v>5</v>
      </c>
      <c r="H14" s="65">
        <f>VLOOKUP($A14,'Return Data'!$B$7:$R$2843,7,0)</f>
        <v>6.4644000000000004</v>
      </c>
      <c r="I14" s="66">
        <f t="shared" si="2"/>
        <v>6</v>
      </c>
      <c r="J14" s="65">
        <f>VLOOKUP($A14,'Return Data'!$B$7:$R$2843,8,0)</f>
        <v>8.2540999999999993</v>
      </c>
      <c r="K14" s="66">
        <f t="shared" si="3"/>
        <v>4</v>
      </c>
      <c r="L14" s="65">
        <f>VLOOKUP($A14,'Return Data'!$B$7:$R$2843,9,0)</f>
        <v>5.7232000000000003</v>
      </c>
      <c r="M14" s="66">
        <f t="shared" si="4"/>
        <v>5</v>
      </c>
      <c r="N14" s="65">
        <f>VLOOKUP($A14,'Return Data'!$B$7:$R$2843,10,0)</f>
        <v>5.6105999999999998</v>
      </c>
      <c r="O14" s="66">
        <f t="shared" si="5"/>
        <v>4</v>
      </c>
      <c r="P14" s="65">
        <f>VLOOKUP($A14,'Return Data'!$B$7:$R$2843,11,0)</f>
        <v>4.125</v>
      </c>
      <c r="Q14" s="66">
        <f t="shared" si="6"/>
        <v>7</v>
      </c>
      <c r="R14" s="65">
        <f>VLOOKUP($A14,'Return Data'!$B$7:$R$2843,12,0)</f>
        <v>4.5923999999999996</v>
      </c>
      <c r="S14" s="66">
        <f t="shared" si="7"/>
        <v>7</v>
      </c>
      <c r="T14" s="65">
        <f>VLOOKUP($A14,'Return Data'!$B$7:$R$2843,13,0)</f>
        <v>6.9047999999999998</v>
      </c>
      <c r="U14" s="66">
        <f t="shared" si="8"/>
        <v>6</v>
      </c>
      <c r="V14" s="65">
        <f>VLOOKUP($A14,'Return Data'!$B$7:$R$2843,17,0)</f>
        <v>7.83</v>
      </c>
      <c r="W14" s="66">
        <f t="shared" ref="W14" si="12">RANK(V14,V$8:V$14,0)</f>
        <v>5</v>
      </c>
      <c r="X14" s="65"/>
      <c r="Y14" s="66"/>
      <c r="Z14" s="65">
        <f>VLOOKUP($A14,'Return Data'!$B$7:$R$2843,16,0)</f>
        <v>8.1098999999999997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10.713399999999998</v>
      </c>
      <c r="E16" s="74"/>
      <c r="F16" s="75">
        <f>AVERAGE(F8:F14)</f>
        <v>7.5917857142857139</v>
      </c>
      <c r="G16" s="74"/>
      <c r="H16" s="75">
        <f>AVERAGE(H8:H14)</f>
        <v>8.8136571428571422</v>
      </c>
      <c r="I16" s="74"/>
      <c r="J16" s="75">
        <f>AVERAGE(J8:J14)</f>
        <v>10.533571428571429</v>
      </c>
      <c r="K16" s="74"/>
      <c r="L16" s="75">
        <f>AVERAGE(L8:L14)</f>
        <v>7.1649428571428562</v>
      </c>
      <c r="M16" s="74"/>
      <c r="N16" s="75">
        <f>AVERAGE(N8:N14)</f>
        <v>5.5892285714285705</v>
      </c>
      <c r="O16" s="74"/>
      <c r="P16" s="75">
        <f>AVERAGE(P8:P14)</f>
        <v>4.5848428571428581</v>
      </c>
      <c r="Q16" s="74"/>
      <c r="R16" s="75">
        <f>AVERAGE(R8:R14)</f>
        <v>5.4992285714285716</v>
      </c>
      <c r="S16" s="74"/>
      <c r="T16" s="75">
        <f>AVERAGE(T8:T14)</f>
        <v>8.2319571428571425</v>
      </c>
      <c r="U16" s="74"/>
      <c r="V16" s="75">
        <f>AVERAGE(V8:V14)</f>
        <v>8.1578666666666653</v>
      </c>
      <c r="W16" s="74"/>
      <c r="X16" s="75">
        <f>AVERAGE(X8:X14)</f>
        <v>8.11144</v>
      </c>
      <c r="Y16" s="74"/>
      <c r="Z16" s="75">
        <f>AVERAGE(Z8:Z14)</f>
        <v>8.3136714285714266</v>
      </c>
      <c r="AA16" s="76"/>
    </row>
    <row r="17" spans="1:27" x14ac:dyDescent="0.3">
      <c r="A17" s="73" t="s">
        <v>28</v>
      </c>
      <c r="B17" s="74"/>
      <c r="C17" s="74"/>
      <c r="D17" s="75">
        <f>MIN(D8:D14)</f>
        <v>2.5135999999999998</v>
      </c>
      <c r="E17" s="74"/>
      <c r="F17" s="75">
        <f>MIN(F8:F14)</f>
        <v>5.0316999999999998</v>
      </c>
      <c r="G17" s="74"/>
      <c r="H17" s="75">
        <f>MIN(H8:H14)</f>
        <v>5.0160999999999998</v>
      </c>
      <c r="I17" s="74"/>
      <c r="J17" s="75">
        <f>MIN(J8:J14)</f>
        <v>6.6551999999999998</v>
      </c>
      <c r="K17" s="74"/>
      <c r="L17" s="75">
        <f>MIN(L8:L14)</f>
        <v>4.1943000000000001</v>
      </c>
      <c r="M17" s="74"/>
      <c r="N17" s="75">
        <f>MIN(N8:N14)</f>
        <v>2.5960000000000001</v>
      </c>
      <c r="O17" s="74"/>
      <c r="P17" s="75">
        <f>MIN(P8:P14)</f>
        <v>4.125</v>
      </c>
      <c r="Q17" s="74"/>
      <c r="R17" s="75">
        <f>MIN(R8:R14)</f>
        <v>4.5923999999999996</v>
      </c>
      <c r="S17" s="74"/>
      <c r="T17" s="75">
        <f>MIN(T8:T14)</f>
        <v>6.3037000000000001</v>
      </c>
      <c r="U17" s="74"/>
      <c r="V17" s="75">
        <f>MIN(V8:V14)</f>
        <v>6.7237</v>
      </c>
      <c r="W17" s="74"/>
      <c r="X17" s="75">
        <f>MIN(X8:X14)</f>
        <v>6.9610000000000003</v>
      </c>
      <c r="Y17" s="74"/>
      <c r="Z17" s="75">
        <f>MIN(Z8:Z14)</f>
        <v>7.1414999999999997</v>
      </c>
      <c r="AA17" s="76"/>
    </row>
    <row r="18" spans="1:27" ht="15" thickBot="1" x14ac:dyDescent="0.35">
      <c r="A18" s="77" t="s">
        <v>29</v>
      </c>
      <c r="B18" s="78"/>
      <c r="C18" s="78"/>
      <c r="D18" s="79">
        <f>MAX(D8:D14)</f>
        <v>21.110700000000001</v>
      </c>
      <c r="E18" s="78"/>
      <c r="F18" s="79">
        <f>MAX(F8:F14)</f>
        <v>15.011699999999999</v>
      </c>
      <c r="G18" s="78"/>
      <c r="H18" s="79">
        <f>MAX(H8:H14)</f>
        <v>17.4268</v>
      </c>
      <c r="I18" s="78"/>
      <c r="J18" s="79">
        <f>MAX(J8:J14)</f>
        <v>19.019200000000001</v>
      </c>
      <c r="K18" s="78"/>
      <c r="L18" s="79">
        <f>MAX(L8:L14)</f>
        <v>12.604699999999999</v>
      </c>
      <c r="M18" s="78"/>
      <c r="N18" s="79">
        <f>MAX(N8:N14)</f>
        <v>7.5877999999999997</v>
      </c>
      <c r="O18" s="78"/>
      <c r="P18" s="79">
        <f>MAX(P8:P14)</f>
        <v>5.0696000000000003</v>
      </c>
      <c r="Q18" s="78"/>
      <c r="R18" s="79">
        <f>MAX(R8:R14)</f>
        <v>6.2626999999999997</v>
      </c>
      <c r="S18" s="78"/>
      <c r="T18" s="79">
        <f>MAX(T8:T14)</f>
        <v>10.3825</v>
      </c>
      <c r="U18" s="78"/>
      <c r="V18" s="79">
        <f>MAX(V8:V14)</f>
        <v>9.5597999999999992</v>
      </c>
      <c r="W18" s="78"/>
      <c r="X18" s="79">
        <f>MAX(X8:X14)</f>
        <v>8.9535</v>
      </c>
      <c r="Y18" s="78"/>
      <c r="Z18" s="79">
        <f>MAX(Z8:Z14)</f>
        <v>8.8356999999999992</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44321</v>
      </c>
      <c r="C8" s="65">
        <f>VLOOKUP($A8,'Return Data'!$B$7:$R$2843,4,0)</f>
        <v>267.7971</v>
      </c>
      <c r="D8" s="65">
        <f>VLOOKUP($A8,'Return Data'!$B$7:$R$2843,5,0)</f>
        <v>5.1664000000000003</v>
      </c>
      <c r="E8" s="66">
        <f>RANK(D8,D$8:D$14,0)</f>
        <v>6</v>
      </c>
      <c r="F8" s="65">
        <f>VLOOKUP($A8,'Return Data'!$B$7:$R$2843,6,0)</f>
        <v>5.7507999999999999</v>
      </c>
      <c r="G8" s="66">
        <f>RANK(F8,F$8:F$14,0)</f>
        <v>4</v>
      </c>
      <c r="H8" s="65">
        <f>VLOOKUP($A8,'Return Data'!$B$7:$R$2843,7,0)</f>
        <v>7.1829999999999998</v>
      </c>
      <c r="I8" s="66">
        <f>RANK(H8,H$8:H$14,0)</f>
        <v>4</v>
      </c>
      <c r="J8" s="65">
        <f>VLOOKUP($A8,'Return Data'!$B$7:$R$2843,8,0)</f>
        <v>10.5046</v>
      </c>
      <c r="K8" s="66">
        <f>RANK(J8,J$8:J$14,0)</f>
        <v>3</v>
      </c>
      <c r="L8" s="65">
        <f>VLOOKUP($A8,'Return Data'!$B$7:$R$2843,9,0)</f>
        <v>7.4710999999999999</v>
      </c>
      <c r="M8" s="66">
        <f>RANK(L8,L$8:L$14,0)</f>
        <v>3</v>
      </c>
      <c r="N8" s="65">
        <f>VLOOKUP($A8,'Return Data'!$B$7:$R$2843,10,0)</f>
        <v>6.2862999999999998</v>
      </c>
      <c r="O8" s="66">
        <f>RANK(N8,N$8:N$14,0)</f>
        <v>3</v>
      </c>
      <c r="P8" s="65">
        <f>VLOOKUP($A8,'Return Data'!$B$7:$R$2843,11,0)</f>
        <v>3.9986999999999999</v>
      </c>
      <c r="Q8" s="66">
        <f>RANK(P8,P$8:P$14,0)</f>
        <v>5</v>
      </c>
      <c r="R8" s="65">
        <f>VLOOKUP($A8,'Return Data'!$B$7:$R$2843,12,0)</f>
        <v>4.7901999999999996</v>
      </c>
      <c r="S8" s="66">
        <f>RANK(R8,R$8:R$14,0)</f>
        <v>5</v>
      </c>
      <c r="T8" s="65">
        <f>VLOOKUP($A8,'Return Data'!$B$7:$R$2843,13,0)</f>
        <v>7.1208</v>
      </c>
      <c r="U8" s="66">
        <f>RANK(T8,T$8:T$14,0)</f>
        <v>5</v>
      </c>
      <c r="V8" s="65">
        <f>VLOOKUP($A8,'Return Data'!$B$7:$R$2843,17,0)</f>
        <v>7.7080000000000002</v>
      </c>
      <c r="W8" s="66">
        <f>RANK(V8,V$8:V$14,0)</f>
        <v>4</v>
      </c>
      <c r="X8" s="65">
        <f>VLOOKUP($A8,'Return Data'!$B$7:$R$2843,14,0)</f>
        <v>7.8433999999999999</v>
      </c>
      <c r="Y8" s="66">
        <f>RANK(X8,X$8:X$14,0)</f>
        <v>3</v>
      </c>
      <c r="Z8" s="65">
        <f>VLOOKUP($A8,'Return Data'!$B$7:$R$2843,16,0)</f>
        <v>8.4647000000000006</v>
      </c>
      <c r="AA8" s="67">
        <f>RANK(Z8,Z$8:Z$14,0)</f>
        <v>1</v>
      </c>
    </row>
    <row r="9" spans="1:27" x14ac:dyDescent="0.3">
      <c r="A9" s="63" t="s">
        <v>805</v>
      </c>
      <c r="B9" s="64">
        <f>VLOOKUP($A9,'Return Data'!$B$7:$R$2843,3,0)</f>
        <v>44321</v>
      </c>
      <c r="C9" s="65">
        <f>VLOOKUP($A9,'Return Data'!$B$7:$R$2843,4,0)</f>
        <v>31.511099999999999</v>
      </c>
      <c r="D9" s="65">
        <f>VLOOKUP($A9,'Return Data'!$B$7:$R$2843,5,0)</f>
        <v>1.8533999999999999</v>
      </c>
      <c r="E9" s="66">
        <f t="shared" ref="E9:E14" si="0">RANK(D9,D$8:D$14,0)</f>
        <v>7</v>
      </c>
      <c r="F9" s="65">
        <f>VLOOKUP($A9,'Return Data'!$B$7:$R$2843,6,0)</f>
        <v>4.4043000000000001</v>
      </c>
      <c r="G9" s="66">
        <f t="shared" ref="G9:G14" si="1">RANK(F9,F$8:F$14,0)</f>
        <v>7</v>
      </c>
      <c r="H9" s="65">
        <f>VLOOKUP($A9,'Return Data'!$B$7:$R$2843,7,0)</f>
        <v>4.3555999999999999</v>
      </c>
      <c r="I9" s="66">
        <f t="shared" ref="I9:I14" si="2">RANK(H9,H$8:H$14,0)</f>
        <v>7</v>
      </c>
      <c r="J9" s="65">
        <f>VLOOKUP($A9,'Return Data'!$B$7:$R$2843,8,0)</f>
        <v>5.9839000000000002</v>
      </c>
      <c r="K9" s="66">
        <f t="shared" ref="K9:K14" si="3">RANK(J9,J$8:J$14,0)</f>
        <v>7</v>
      </c>
      <c r="L9" s="65">
        <f>VLOOKUP($A9,'Return Data'!$B$7:$R$2843,9,0)</f>
        <v>4.5225999999999997</v>
      </c>
      <c r="M9" s="66">
        <f t="shared" ref="M9:M14" si="4">RANK(L9,L$8:L$14,0)</f>
        <v>6</v>
      </c>
      <c r="N9" s="65">
        <f>VLOOKUP($A9,'Return Data'!$B$7:$R$2843,10,0)</f>
        <v>3.3140999999999998</v>
      </c>
      <c r="O9" s="66">
        <f t="shared" ref="O9:O14" si="5">RANK(N9,N$8:N$14,0)</f>
        <v>6</v>
      </c>
      <c r="P9" s="65">
        <f>VLOOKUP($A9,'Return Data'!$B$7:$R$2843,11,0)</f>
        <v>3.774</v>
      </c>
      <c r="Q9" s="66">
        <f t="shared" ref="Q9:Q14" si="6">RANK(P9,P$8:P$14,0)</f>
        <v>6</v>
      </c>
      <c r="R9" s="65">
        <f>VLOOKUP($A9,'Return Data'!$B$7:$R$2843,12,0)</f>
        <v>4.3484999999999996</v>
      </c>
      <c r="S9" s="66">
        <f t="shared" ref="S9:S14" si="7">RANK(R9,R$8:R$14,0)</f>
        <v>6</v>
      </c>
      <c r="T9" s="65">
        <f>VLOOKUP($A9,'Return Data'!$B$7:$R$2843,13,0)</f>
        <v>5.5602</v>
      </c>
      <c r="U9" s="66">
        <f t="shared" ref="U9:U14" si="8">RANK(T9,T$8:T$14,0)</f>
        <v>7</v>
      </c>
      <c r="V9" s="65">
        <f>VLOOKUP($A9,'Return Data'!$B$7:$R$2843,17,0)</f>
        <v>6.0521000000000003</v>
      </c>
      <c r="W9" s="66">
        <f t="shared" ref="W9:W11" si="9">RANK(V9,V$8:V$14,0)</f>
        <v>6</v>
      </c>
      <c r="X9" s="65">
        <f>VLOOKUP($A9,'Return Data'!$B$7:$R$2843,14,0)</f>
        <v>6.3273999999999999</v>
      </c>
      <c r="Y9" s="66">
        <f t="shared" ref="Y9:Y11" si="10">RANK(X9,X$8:X$14,0)</f>
        <v>5</v>
      </c>
      <c r="Z9" s="65">
        <f>VLOOKUP($A9,'Return Data'!$B$7:$R$2843,16,0)</f>
        <v>5.8925000000000001</v>
      </c>
      <c r="AA9" s="67">
        <f t="shared" ref="AA9:AA14" si="11">RANK(Z9,Z$8:Z$14,0)</f>
        <v>7</v>
      </c>
    </row>
    <row r="10" spans="1:27" x14ac:dyDescent="0.3">
      <c r="A10" s="63" t="s">
        <v>807</v>
      </c>
      <c r="B10" s="64">
        <f>VLOOKUP($A10,'Return Data'!$B$7:$R$2843,3,0)</f>
        <v>44321</v>
      </c>
      <c r="C10" s="65">
        <f>VLOOKUP($A10,'Return Data'!$B$7:$R$2843,4,0)</f>
        <v>38.140700000000002</v>
      </c>
      <c r="D10" s="65">
        <f>VLOOKUP($A10,'Return Data'!$B$7:$R$2843,5,0)</f>
        <v>13.402699999999999</v>
      </c>
      <c r="E10" s="66">
        <f t="shared" si="0"/>
        <v>2</v>
      </c>
      <c r="F10" s="65">
        <f>VLOOKUP($A10,'Return Data'!$B$7:$R$2843,6,0)</f>
        <v>9.4481000000000002</v>
      </c>
      <c r="G10" s="66">
        <f t="shared" si="1"/>
        <v>2</v>
      </c>
      <c r="H10" s="65">
        <f>VLOOKUP($A10,'Return Data'!$B$7:$R$2843,7,0)</f>
        <v>10.0677</v>
      </c>
      <c r="I10" s="66">
        <f t="shared" si="2"/>
        <v>2</v>
      </c>
      <c r="J10" s="65">
        <f>VLOOKUP($A10,'Return Data'!$B$7:$R$2843,8,0)</f>
        <v>7.4424999999999999</v>
      </c>
      <c r="K10" s="66">
        <f t="shared" si="3"/>
        <v>4</v>
      </c>
      <c r="L10" s="65">
        <f>VLOOKUP($A10,'Return Data'!$B$7:$R$2843,9,0)</f>
        <v>6.1814999999999998</v>
      </c>
      <c r="M10" s="66">
        <f t="shared" si="4"/>
        <v>4</v>
      </c>
      <c r="N10" s="65">
        <f>VLOOKUP($A10,'Return Data'!$B$7:$R$2843,10,0)</f>
        <v>5.1532</v>
      </c>
      <c r="O10" s="66">
        <f t="shared" si="5"/>
        <v>4</v>
      </c>
      <c r="P10" s="65">
        <f>VLOOKUP($A10,'Return Data'!$B$7:$R$2843,11,0)</f>
        <v>4.8136000000000001</v>
      </c>
      <c r="Q10" s="66">
        <f t="shared" si="6"/>
        <v>1</v>
      </c>
      <c r="R10" s="65">
        <f>VLOOKUP($A10,'Return Data'!$B$7:$R$2843,12,0)</f>
        <v>5.8505000000000003</v>
      </c>
      <c r="S10" s="66">
        <f t="shared" si="7"/>
        <v>1</v>
      </c>
      <c r="T10" s="65">
        <f>VLOOKUP($A10,'Return Data'!$B$7:$R$2843,13,0)</f>
        <v>8.0075000000000003</v>
      </c>
      <c r="U10" s="66">
        <f t="shared" si="8"/>
        <v>4</v>
      </c>
      <c r="V10" s="65">
        <f>VLOOKUP($A10,'Return Data'!$B$7:$R$2843,17,0)</f>
        <v>8.0190000000000001</v>
      </c>
      <c r="W10" s="66">
        <f t="shared" si="9"/>
        <v>2</v>
      </c>
      <c r="X10" s="65">
        <f>VLOOKUP($A10,'Return Data'!$B$7:$R$2843,14,0)</f>
        <v>7.9424999999999999</v>
      </c>
      <c r="Y10" s="66">
        <f t="shared" si="10"/>
        <v>2</v>
      </c>
      <c r="Z10" s="65">
        <f>VLOOKUP($A10,'Return Data'!$B$7:$R$2843,16,0)</f>
        <v>8.1610999999999994</v>
      </c>
      <c r="AA10" s="67">
        <f t="shared" si="11"/>
        <v>2</v>
      </c>
    </row>
    <row r="11" spans="1:27" x14ac:dyDescent="0.3">
      <c r="A11" s="63" t="s">
        <v>809</v>
      </c>
      <c r="B11" s="64">
        <f>VLOOKUP($A11,'Return Data'!$B$7:$R$2843,3,0)</f>
        <v>44321</v>
      </c>
      <c r="C11" s="65">
        <f>VLOOKUP($A11,'Return Data'!$B$7:$R$2843,4,0)</f>
        <v>325.54450000000003</v>
      </c>
      <c r="D11" s="65">
        <f>VLOOKUP($A11,'Return Data'!$B$7:$R$2843,5,0)</f>
        <v>8.31</v>
      </c>
      <c r="E11" s="66">
        <f t="shared" si="0"/>
        <v>5</v>
      </c>
      <c r="F11" s="65">
        <f>VLOOKUP($A11,'Return Data'!$B$7:$R$2843,6,0)</f>
        <v>6.2256999999999998</v>
      </c>
      <c r="G11" s="66">
        <f t="shared" si="1"/>
        <v>3</v>
      </c>
      <c r="H11" s="65">
        <f>VLOOKUP($A11,'Return Data'!$B$7:$R$2843,7,0)</f>
        <v>6.7022000000000004</v>
      </c>
      <c r="I11" s="66">
        <f t="shared" si="2"/>
        <v>5</v>
      </c>
      <c r="J11" s="65">
        <f>VLOOKUP($A11,'Return Data'!$B$7:$R$2843,8,0)</f>
        <v>6.1281999999999996</v>
      </c>
      <c r="K11" s="66">
        <f t="shared" si="3"/>
        <v>6</v>
      </c>
      <c r="L11" s="65">
        <f>VLOOKUP($A11,'Return Data'!$B$7:$R$2843,9,0)</f>
        <v>3.4721000000000002</v>
      </c>
      <c r="M11" s="66">
        <f t="shared" si="4"/>
        <v>7</v>
      </c>
      <c r="N11" s="65">
        <f>VLOOKUP($A11,'Return Data'!$B$7:$R$2843,10,0)</f>
        <v>1.8720000000000001</v>
      </c>
      <c r="O11" s="66">
        <f t="shared" si="5"/>
        <v>7</v>
      </c>
      <c r="P11" s="65">
        <f>VLOOKUP($A11,'Return Data'!$B$7:$R$2843,11,0)</f>
        <v>4.2061000000000002</v>
      </c>
      <c r="Q11" s="66">
        <f t="shared" si="6"/>
        <v>3</v>
      </c>
      <c r="R11" s="65">
        <f>VLOOKUP($A11,'Return Data'!$B$7:$R$2843,12,0)</f>
        <v>5.5110999999999999</v>
      </c>
      <c r="S11" s="66">
        <f t="shared" si="7"/>
        <v>2</v>
      </c>
      <c r="T11" s="65">
        <f>VLOOKUP($A11,'Return Data'!$B$7:$R$2843,13,0)</f>
        <v>8.4420000000000002</v>
      </c>
      <c r="U11" s="66">
        <f t="shared" si="8"/>
        <v>3</v>
      </c>
      <c r="V11" s="65">
        <f>VLOOKUP($A11,'Return Data'!$B$7:$R$2843,17,0)</f>
        <v>7.8993000000000002</v>
      </c>
      <c r="W11" s="66">
        <f t="shared" si="9"/>
        <v>3</v>
      </c>
      <c r="X11" s="65">
        <f>VLOOKUP($A11,'Return Data'!$B$7:$R$2843,14,0)</f>
        <v>7.6406999999999998</v>
      </c>
      <c r="Y11" s="66">
        <f t="shared" si="10"/>
        <v>4</v>
      </c>
      <c r="Z11" s="65">
        <f>VLOOKUP($A11,'Return Data'!$B$7:$R$2843,16,0)</f>
        <v>7.9263000000000003</v>
      </c>
      <c r="AA11" s="67">
        <f t="shared" si="11"/>
        <v>4</v>
      </c>
    </row>
    <row r="12" spans="1:27" x14ac:dyDescent="0.3">
      <c r="A12" s="63" t="s">
        <v>812</v>
      </c>
      <c r="B12" s="64">
        <f>VLOOKUP($A12,'Return Data'!$B$7:$R$2843,3,0)</f>
        <v>44321</v>
      </c>
      <c r="C12" s="65">
        <f>VLOOKUP($A12,'Return Data'!$B$7:$R$2843,4,0)</f>
        <v>1164.6593</v>
      </c>
      <c r="D12" s="65">
        <f>VLOOKUP($A12,'Return Data'!$B$7:$R$2843,5,0)</f>
        <v>20.711600000000001</v>
      </c>
      <c r="E12" s="66">
        <f t="shared" si="0"/>
        <v>1</v>
      </c>
      <c r="F12" s="65">
        <f>VLOOKUP($A12,'Return Data'!$B$7:$R$2843,6,0)</f>
        <v>14.610900000000001</v>
      </c>
      <c r="G12" s="66">
        <f t="shared" si="1"/>
        <v>1</v>
      </c>
      <c r="H12" s="65">
        <f>VLOOKUP($A12,'Return Data'!$B$7:$R$2843,7,0)</f>
        <v>17.025400000000001</v>
      </c>
      <c r="I12" s="66">
        <f t="shared" si="2"/>
        <v>1</v>
      </c>
      <c r="J12" s="65">
        <f>VLOOKUP($A12,'Return Data'!$B$7:$R$2843,8,0)</f>
        <v>18.6158</v>
      </c>
      <c r="K12" s="66">
        <f t="shared" si="3"/>
        <v>1</v>
      </c>
      <c r="L12" s="65">
        <f>VLOOKUP($A12,'Return Data'!$B$7:$R$2843,9,0)</f>
        <v>12.2006</v>
      </c>
      <c r="M12" s="66">
        <f t="shared" si="4"/>
        <v>1</v>
      </c>
      <c r="N12" s="65">
        <f>VLOOKUP($A12,'Return Data'!$B$7:$R$2843,10,0)</f>
        <v>7.18</v>
      </c>
      <c r="O12" s="66">
        <f t="shared" si="5"/>
        <v>2</v>
      </c>
      <c r="P12" s="65">
        <f>VLOOKUP($A12,'Return Data'!$B$7:$R$2843,11,0)</f>
        <v>4.1886000000000001</v>
      </c>
      <c r="Q12" s="66">
        <f t="shared" si="6"/>
        <v>4</v>
      </c>
      <c r="R12" s="65">
        <f>VLOOKUP($A12,'Return Data'!$B$7:$R$2843,12,0)</f>
        <v>5.2857000000000003</v>
      </c>
      <c r="S12" s="66">
        <f t="shared" si="7"/>
        <v>4</v>
      </c>
      <c r="T12" s="65">
        <f>VLOOKUP($A12,'Return Data'!$B$7:$R$2843,13,0)</f>
        <v>9.9411000000000005</v>
      </c>
      <c r="U12" s="66">
        <f t="shared" si="8"/>
        <v>1</v>
      </c>
      <c r="V12" s="65"/>
      <c r="W12" s="66"/>
      <c r="X12" s="65"/>
      <c r="Y12" s="66"/>
      <c r="Z12" s="65">
        <f>VLOOKUP($A12,'Return Data'!$B$7:$R$2843,16,0)</f>
        <v>8.0106000000000002</v>
      </c>
      <c r="AA12" s="67">
        <f t="shared" si="11"/>
        <v>3</v>
      </c>
    </row>
    <row r="13" spans="1:27" x14ac:dyDescent="0.3">
      <c r="A13" s="63" t="s">
        <v>813</v>
      </c>
      <c r="B13" s="64">
        <f>VLOOKUP($A13,'Return Data'!$B$7:$R$2843,3,0)</f>
        <v>44321</v>
      </c>
      <c r="C13" s="65">
        <f>VLOOKUP($A13,'Return Data'!$B$7:$R$2843,4,0)</f>
        <v>34.942900000000002</v>
      </c>
      <c r="D13" s="65">
        <f>VLOOKUP($A13,'Return Data'!$B$7:$R$2843,5,0)</f>
        <v>10.8667</v>
      </c>
      <c r="E13" s="66">
        <f t="shared" si="0"/>
        <v>4</v>
      </c>
      <c r="F13" s="65">
        <f>VLOOKUP($A13,'Return Data'!$B$7:$R$2843,6,0)</f>
        <v>4.7035999999999998</v>
      </c>
      <c r="G13" s="66">
        <f t="shared" si="1"/>
        <v>5</v>
      </c>
      <c r="H13" s="65">
        <f>VLOOKUP($A13,'Return Data'!$B$7:$R$2843,7,0)</f>
        <v>7.3821000000000003</v>
      </c>
      <c r="I13" s="66">
        <f t="shared" si="2"/>
        <v>3</v>
      </c>
      <c r="J13" s="65">
        <f>VLOOKUP($A13,'Return Data'!$B$7:$R$2843,8,0)</f>
        <v>14.282400000000001</v>
      </c>
      <c r="K13" s="66">
        <f t="shared" si="3"/>
        <v>2</v>
      </c>
      <c r="L13" s="65">
        <f>VLOOKUP($A13,'Return Data'!$B$7:$R$2843,9,0)</f>
        <v>8.0508000000000006</v>
      </c>
      <c r="M13" s="66">
        <f t="shared" si="4"/>
        <v>2</v>
      </c>
      <c r="N13" s="65">
        <f>VLOOKUP($A13,'Return Data'!$B$7:$R$2843,10,0)</f>
        <v>7.2172999999999998</v>
      </c>
      <c r="O13" s="66">
        <f t="shared" si="5"/>
        <v>1</v>
      </c>
      <c r="P13" s="65">
        <f>VLOOKUP($A13,'Return Data'!$B$7:$R$2843,11,0)</f>
        <v>4.4431000000000003</v>
      </c>
      <c r="Q13" s="66">
        <f t="shared" si="6"/>
        <v>2</v>
      </c>
      <c r="R13" s="65">
        <f>VLOOKUP($A13,'Return Data'!$B$7:$R$2843,12,0)</f>
        <v>5.4770000000000003</v>
      </c>
      <c r="S13" s="66">
        <f t="shared" si="7"/>
        <v>3</v>
      </c>
      <c r="T13" s="65">
        <f>VLOOKUP($A13,'Return Data'!$B$7:$R$2843,13,0)</f>
        <v>8.8682999999999996</v>
      </c>
      <c r="U13" s="66">
        <f t="shared" si="8"/>
        <v>2</v>
      </c>
      <c r="V13" s="65">
        <f>VLOOKUP($A13,'Return Data'!$B$7:$R$2843,17,0)</f>
        <v>9.1364000000000001</v>
      </c>
      <c r="W13" s="66">
        <f t="shared" ref="W13:W14" si="12">RANK(V13,V$8:V$14,0)</f>
        <v>1</v>
      </c>
      <c r="X13" s="65">
        <f>VLOOKUP($A13,'Return Data'!$B$7:$R$2843,14,0)</f>
        <v>8.51</v>
      </c>
      <c r="Y13" s="66">
        <f t="shared" ref="Y13" si="13">RANK(X13,X$8:X$14,0)</f>
        <v>1</v>
      </c>
      <c r="Z13" s="65">
        <f>VLOOKUP($A13,'Return Data'!$B$7:$R$2843,16,0)</f>
        <v>7.7881999999999998</v>
      </c>
      <c r="AA13" s="67">
        <f t="shared" si="11"/>
        <v>5</v>
      </c>
    </row>
    <row r="14" spans="1:27" x14ac:dyDescent="0.3">
      <c r="A14" s="63" t="s">
        <v>816</v>
      </c>
      <c r="B14" s="64">
        <f>VLOOKUP($A14,'Return Data'!$B$7:$R$2843,3,0)</f>
        <v>44321</v>
      </c>
      <c r="C14" s="65">
        <f>VLOOKUP($A14,'Return Data'!$B$7:$R$2843,4,0)</f>
        <v>1187.4982</v>
      </c>
      <c r="D14" s="65">
        <f>VLOOKUP($A14,'Return Data'!$B$7:$R$2843,5,0)</f>
        <v>11.3208</v>
      </c>
      <c r="E14" s="66">
        <f t="shared" si="0"/>
        <v>3</v>
      </c>
      <c r="F14" s="65">
        <f>VLOOKUP($A14,'Return Data'!$B$7:$R$2843,6,0)</f>
        <v>4.6140999999999996</v>
      </c>
      <c r="G14" s="66">
        <f t="shared" si="1"/>
        <v>6</v>
      </c>
      <c r="H14" s="65">
        <f>VLOOKUP($A14,'Return Data'!$B$7:$R$2843,7,0)</f>
        <v>5.5934999999999997</v>
      </c>
      <c r="I14" s="66">
        <f t="shared" si="2"/>
        <v>6</v>
      </c>
      <c r="J14" s="65">
        <f>VLOOKUP($A14,'Return Data'!$B$7:$R$2843,8,0)</f>
        <v>7.3813000000000004</v>
      </c>
      <c r="K14" s="66">
        <f t="shared" si="3"/>
        <v>5</v>
      </c>
      <c r="L14" s="65">
        <f>VLOOKUP($A14,'Return Data'!$B$7:$R$2843,9,0)</f>
        <v>4.8471000000000002</v>
      </c>
      <c r="M14" s="66">
        <f t="shared" si="4"/>
        <v>5</v>
      </c>
      <c r="N14" s="65">
        <f>VLOOKUP($A14,'Return Data'!$B$7:$R$2843,10,0)</f>
        <v>4.7218999999999998</v>
      </c>
      <c r="O14" s="66">
        <f t="shared" si="5"/>
        <v>5</v>
      </c>
      <c r="P14" s="65">
        <f>VLOOKUP($A14,'Return Data'!$B$7:$R$2843,11,0)</f>
        <v>3.2195999999999998</v>
      </c>
      <c r="Q14" s="66">
        <f t="shared" si="6"/>
        <v>7</v>
      </c>
      <c r="R14" s="65">
        <f>VLOOKUP($A14,'Return Data'!$B$7:$R$2843,12,0)</f>
        <v>3.6634000000000002</v>
      </c>
      <c r="S14" s="66">
        <f t="shared" si="7"/>
        <v>7</v>
      </c>
      <c r="T14" s="65">
        <f>VLOOKUP($A14,'Return Data'!$B$7:$R$2843,13,0)</f>
        <v>5.9325999999999999</v>
      </c>
      <c r="U14" s="66">
        <f t="shared" si="8"/>
        <v>6</v>
      </c>
      <c r="V14" s="65">
        <f>VLOOKUP($A14,'Return Data'!$B$7:$R$2843,17,0)</f>
        <v>6.8216000000000001</v>
      </c>
      <c r="W14" s="66">
        <f t="shared" si="12"/>
        <v>5</v>
      </c>
      <c r="X14" s="65"/>
      <c r="Y14" s="66"/>
      <c r="Z14" s="65">
        <f>VLOOKUP($A14,'Return Data'!$B$7:$R$2843,16,0)</f>
        <v>7.0716000000000001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10.233085714285716</v>
      </c>
      <c r="E16" s="74"/>
      <c r="F16" s="75">
        <f>AVERAGE(F8:F14)</f>
        <v>7.1082142857142872</v>
      </c>
      <c r="G16" s="74"/>
      <c r="H16" s="75">
        <f>AVERAGE(H8:H14)</f>
        <v>8.3299285714285709</v>
      </c>
      <c r="I16" s="74"/>
      <c r="J16" s="75">
        <f>AVERAGE(J8:J14)</f>
        <v>10.048385714285715</v>
      </c>
      <c r="K16" s="74"/>
      <c r="L16" s="75">
        <f>AVERAGE(L8:L14)</f>
        <v>6.6779714285714293</v>
      </c>
      <c r="M16" s="74"/>
      <c r="N16" s="75">
        <f>AVERAGE(N8:N14)</f>
        <v>5.1063999999999998</v>
      </c>
      <c r="O16" s="74"/>
      <c r="P16" s="75">
        <f>AVERAGE(P8:P14)</f>
        <v>4.0919571428571428</v>
      </c>
      <c r="Q16" s="74"/>
      <c r="R16" s="75">
        <f>AVERAGE(R8:R14)</f>
        <v>4.9894857142857143</v>
      </c>
      <c r="S16" s="74"/>
      <c r="T16" s="75">
        <f>AVERAGE(T8:T14)</f>
        <v>7.6960714285714289</v>
      </c>
      <c r="U16" s="74"/>
      <c r="V16" s="75">
        <f>AVERAGE(V8:V14)</f>
        <v>7.6060666666666661</v>
      </c>
      <c r="W16" s="74"/>
      <c r="X16" s="75">
        <f>AVERAGE(X8:X14)</f>
        <v>7.6527999999999992</v>
      </c>
      <c r="Y16" s="74"/>
      <c r="Z16" s="75">
        <f>AVERAGE(Z8:Z14)</f>
        <v>7.6164285714285729</v>
      </c>
      <c r="AA16" s="76"/>
    </row>
    <row r="17" spans="1:27" x14ac:dyDescent="0.3">
      <c r="A17" s="73" t="s">
        <v>28</v>
      </c>
      <c r="B17" s="74"/>
      <c r="C17" s="74"/>
      <c r="D17" s="75">
        <f>MIN(D8:D14)</f>
        <v>1.8533999999999999</v>
      </c>
      <c r="E17" s="74"/>
      <c r="F17" s="75">
        <f>MIN(F8:F14)</f>
        <v>4.4043000000000001</v>
      </c>
      <c r="G17" s="74"/>
      <c r="H17" s="75">
        <f>MIN(H8:H14)</f>
        <v>4.3555999999999999</v>
      </c>
      <c r="I17" s="74"/>
      <c r="J17" s="75">
        <f>MIN(J8:J14)</f>
        <v>5.9839000000000002</v>
      </c>
      <c r="K17" s="74"/>
      <c r="L17" s="75">
        <f>MIN(L8:L14)</f>
        <v>3.4721000000000002</v>
      </c>
      <c r="M17" s="74"/>
      <c r="N17" s="75">
        <f>MIN(N8:N14)</f>
        <v>1.8720000000000001</v>
      </c>
      <c r="O17" s="74"/>
      <c r="P17" s="75">
        <f>MIN(P8:P14)</f>
        <v>3.2195999999999998</v>
      </c>
      <c r="Q17" s="74"/>
      <c r="R17" s="75">
        <f>MIN(R8:R14)</f>
        <v>3.6634000000000002</v>
      </c>
      <c r="S17" s="74"/>
      <c r="T17" s="75">
        <f>MIN(T8:T14)</f>
        <v>5.5602</v>
      </c>
      <c r="U17" s="74"/>
      <c r="V17" s="75">
        <f>MIN(V8:V14)</f>
        <v>6.0521000000000003</v>
      </c>
      <c r="W17" s="74"/>
      <c r="X17" s="75">
        <f>MIN(X8:X14)</f>
        <v>6.3273999999999999</v>
      </c>
      <c r="Y17" s="74"/>
      <c r="Z17" s="75">
        <f>MIN(Z8:Z14)</f>
        <v>5.8925000000000001</v>
      </c>
      <c r="AA17" s="76"/>
    </row>
    <row r="18" spans="1:27" ht="15" thickBot="1" x14ac:dyDescent="0.35">
      <c r="A18" s="77" t="s">
        <v>29</v>
      </c>
      <c r="B18" s="78"/>
      <c r="C18" s="78"/>
      <c r="D18" s="79">
        <f>MAX(D8:D14)</f>
        <v>20.711600000000001</v>
      </c>
      <c r="E18" s="78"/>
      <c r="F18" s="79">
        <f>MAX(F8:F14)</f>
        <v>14.610900000000001</v>
      </c>
      <c r="G18" s="78"/>
      <c r="H18" s="79">
        <f>MAX(H8:H14)</f>
        <v>17.025400000000001</v>
      </c>
      <c r="I18" s="78"/>
      <c r="J18" s="79">
        <f>MAX(J8:J14)</f>
        <v>18.6158</v>
      </c>
      <c r="K18" s="78"/>
      <c r="L18" s="79">
        <f>MAX(L8:L14)</f>
        <v>12.2006</v>
      </c>
      <c r="M18" s="78"/>
      <c r="N18" s="79">
        <f>MAX(N8:N14)</f>
        <v>7.2172999999999998</v>
      </c>
      <c r="O18" s="78"/>
      <c r="P18" s="79">
        <f>MAX(P8:P14)</f>
        <v>4.8136000000000001</v>
      </c>
      <c r="Q18" s="78"/>
      <c r="R18" s="79">
        <f>MAX(R8:R14)</f>
        <v>5.8505000000000003</v>
      </c>
      <c r="S18" s="78"/>
      <c r="T18" s="79">
        <f>MAX(T8:T14)</f>
        <v>9.9411000000000005</v>
      </c>
      <c r="U18" s="78"/>
      <c r="V18" s="79">
        <f>MAX(V8:V14)</f>
        <v>9.1364000000000001</v>
      </c>
      <c r="W18" s="78"/>
      <c r="X18" s="79">
        <f>MAX(X8:X14)</f>
        <v>8.51</v>
      </c>
      <c r="Y18" s="78"/>
      <c r="Z18" s="79">
        <f>MAX(Z8:Z14)</f>
        <v>8.4647000000000006</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44321</v>
      </c>
      <c r="C8" s="65">
        <f>VLOOKUP($A8,'Return Data'!$B$7:$R$2843,4,0)</f>
        <v>332.55270000000002</v>
      </c>
      <c r="D8" s="65">
        <f>VLOOKUP($A8,'Return Data'!$B$7:$R$2843,5,0)</f>
        <v>2.4697</v>
      </c>
      <c r="E8" s="66">
        <f t="shared" ref="E8:E50" si="0">RANK(D8,D$8:D$50,0)</f>
        <v>31</v>
      </c>
      <c r="F8" s="65">
        <f>VLOOKUP($A8,'Return Data'!$B$7:$R$2843,6,0)</f>
        <v>2.8763000000000001</v>
      </c>
      <c r="G8" s="66">
        <f t="shared" ref="G8:G50" si="1">RANK(F8,F$8:F$50,0)</f>
        <v>24</v>
      </c>
      <c r="H8" s="65">
        <f>VLOOKUP($A8,'Return Data'!$B$7:$R$2843,7,0)</f>
        <v>2.9603999999999999</v>
      </c>
      <c r="I8" s="66">
        <f t="shared" ref="I8:I50" si="2">RANK(H8,H$8:H$50,0)</f>
        <v>23</v>
      </c>
      <c r="J8" s="65">
        <f>VLOOKUP($A8,'Return Data'!$B$7:$R$2843,8,0)</f>
        <v>3.1585999999999999</v>
      </c>
      <c r="K8" s="66">
        <f t="shared" ref="K8:K50" si="3">RANK(J8,J$8:J$50,0)</f>
        <v>12</v>
      </c>
      <c r="L8" s="65">
        <f>VLOOKUP($A8,'Return Data'!$B$7:$R$2843,9,0)</f>
        <v>3.1688999999999998</v>
      </c>
      <c r="M8" s="66">
        <f t="shared" ref="M8:M50" si="4">RANK(L8,L$8:L$50,0)</f>
        <v>14</v>
      </c>
      <c r="N8" s="65">
        <f>VLOOKUP($A8,'Return Data'!$B$7:$R$2843,10,0)</f>
        <v>3.331</v>
      </c>
      <c r="O8" s="66">
        <f t="shared" ref="O8:O50" si="5">RANK(N8,N$8:N$50,0)</f>
        <v>13</v>
      </c>
      <c r="P8" s="65">
        <f>VLOOKUP($A8,'Return Data'!$B$7:$R$2843,11,0)</f>
        <v>3.1745000000000001</v>
      </c>
      <c r="Q8" s="66">
        <f t="shared" ref="Q8:Q50" si="6">RANK(P8,P$8:P$50,0)</f>
        <v>20</v>
      </c>
      <c r="R8" s="65">
        <f>VLOOKUP($A8,'Return Data'!$B$7:$R$2843,12,0)</f>
        <v>3.2496999999999998</v>
      </c>
      <c r="S8" s="66">
        <f t="shared" ref="S8:S50" si="7">RANK(R8,R$8:R$50,0)</f>
        <v>15</v>
      </c>
      <c r="T8" s="65">
        <f>VLOOKUP($A8,'Return Data'!$B$7:$R$2843,13,0)</f>
        <v>3.5554000000000001</v>
      </c>
      <c r="U8" s="66">
        <f t="shared" ref="U8:U23" si="8">RANK(T8,T$8:T$50,0)</f>
        <v>5</v>
      </c>
      <c r="V8" s="65">
        <f>VLOOKUP($A8,'Return Data'!$B$7:$R$2843,17,0)</f>
        <v>4.8460999999999999</v>
      </c>
      <c r="W8" s="66">
        <f t="shared" ref="W8:W23" si="9">RANK(V8,V$8:V$50,0)</f>
        <v>6</v>
      </c>
      <c r="X8" s="65">
        <f>VLOOKUP($A8,'Return Data'!$B$7:$R$2843,14,0)</f>
        <v>5.7484000000000002</v>
      </c>
      <c r="Y8" s="66">
        <f t="shared" ref="Y8:Y23" si="10">RANK(X8,X$8:X$50,0)</f>
        <v>8</v>
      </c>
      <c r="Z8" s="65">
        <f>VLOOKUP($A8,'Return Data'!$B$7:$R$2843,16,0)</f>
        <v>7.3493000000000004</v>
      </c>
      <c r="AA8" s="67">
        <f t="shared" ref="AA8:AA50" si="11">RANK(Z8,Z$8:Z$50,0)</f>
        <v>3</v>
      </c>
    </row>
    <row r="9" spans="1:27" x14ac:dyDescent="0.3">
      <c r="A9" s="63" t="s">
        <v>119</v>
      </c>
      <c r="B9" s="64">
        <f>VLOOKUP($A9,'Return Data'!$B$7:$R$2843,3,0)</f>
        <v>44321</v>
      </c>
      <c r="C9" s="65">
        <f>VLOOKUP($A9,'Return Data'!$B$7:$R$2843,4,0)</f>
        <v>2291.7491</v>
      </c>
      <c r="D9" s="65">
        <f>VLOOKUP($A9,'Return Data'!$B$7:$R$2843,5,0)</f>
        <v>2.5070000000000001</v>
      </c>
      <c r="E9" s="66">
        <f t="shared" si="0"/>
        <v>29</v>
      </c>
      <c r="F9" s="65">
        <f>VLOOKUP($A9,'Return Data'!$B$7:$R$2843,6,0)</f>
        <v>2.8780999999999999</v>
      </c>
      <c r="G9" s="66">
        <f t="shared" si="1"/>
        <v>23</v>
      </c>
      <c r="H9" s="65">
        <f>VLOOKUP($A9,'Return Data'!$B$7:$R$2843,7,0)</f>
        <v>2.8693</v>
      </c>
      <c r="I9" s="66">
        <f t="shared" si="2"/>
        <v>30</v>
      </c>
      <c r="J9" s="65">
        <f>VLOOKUP($A9,'Return Data'!$B$7:$R$2843,8,0)</f>
        <v>3.0760000000000001</v>
      </c>
      <c r="K9" s="66">
        <f t="shared" si="3"/>
        <v>31</v>
      </c>
      <c r="L9" s="65">
        <f>VLOOKUP($A9,'Return Data'!$B$7:$R$2843,9,0)</f>
        <v>3.1181000000000001</v>
      </c>
      <c r="M9" s="66">
        <f t="shared" si="4"/>
        <v>23</v>
      </c>
      <c r="N9" s="65">
        <f>VLOOKUP($A9,'Return Data'!$B$7:$R$2843,10,0)</f>
        <v>3.2907000000000002</v>
      </c>
      <c r="O9" s="66">
        <f t="shared" si="5"/>
        <v>20</v>
      </c>
      <c r="P9" s="65">
        <f>VLOOKUP($A9,'Return Data'!$B$7:$R$2843,11,0)</f>
        <v>3.1627000000000001</v>
      </c>
      <c r="Q9" s="66">
        <f t="shared" si="6"/>
        <v>23</v>
      </c>
      <c r="R9" s="65">
        <f>VLOOKUP($A9,'Return Data'!$B$7:$R$2843,12,0)</f>
        <v>3.2391999999999999</v>
      </c>
      <c r="S9" s="66">
        <f t="shared" si="7"/>
        <v>19</v>
      </c>
      <c r="T9" s="65">
        <f>VLOOKUP($A9,'Return Data'!$B$7:$R$2843,13,0)</f>
        <v>3.4437000000000002</v>
      </c>
      <c r="U9" s="66">
        <f t="shared" si="8"/>
        <v>15</v>
      </c>
      <c r="V9" s="65">
        <f>VLOOKUP($A9,'Return Data'!$B$7:$R$2843,17,0)</f>
        <v>4.7691999999999997</v>
      </c>
      <c r="W9" s="66">
        <f t="shared" si="9"/>
        <v>14</v>
      </c>
      <c r="X9" s="65">
        <f>VLOOKUP($A9,'Return Data'!$B$7:$R$2843,14,0)</f>
        <v>5.7009999999999996</v>
      </c>
      <c r="Y9" s="66">
        <f t="shared" si="10"/>
        <v>13</v>
      </c>
      <c r="Z9" s="65">
        <f>VLOOKUP($A9,'Return Data'!$B$7:$R$2843,16,0)</f>
        <v>7.2972000000000001</v>
      </c>
      <c r="AA9" s="67">
        <f t="shared" si="11"/>
        <v>11</v>
      </c>
    </row>
    <row r="10" spans="1:27" x14ac:dyDescent="0.3">
      <c r="A10" s="63" t="s">
        <v>120</v>
      </c>
      <c r="B10" s="64">
        <f>VLOOKUP($A10,'Return Data'!$B$7:$R$2843,3,0)</f>
        <v>44321</v>
      </c>
      <c r="C10" s="65">
        <f>VLOOKUP($A10,'Return Data'!$B$7:$R$2843,4,0)</f>
        <v>2376.8294000000001</v>
      </c>
      <c r="D10" s="65">
        <f>VLOOKUP($A10,'Return Data'!$B$7:$R$2843,5,0)</f>
        <v>2.6844999999999999</v>
      </c>
      <c r="E10" s="66">
        <f t="shared" si="0"/>
        <v>20</v>
      </c>
      <c r="F10" s="65">
        <f>VLOOKUP($A10,'Return Data'!$B$7:$R$2843,6,0)</f>
        <v>2.9942000000000002</v>
      </c>
      <c r="G10" s="66">
        <f t="shared" si="1"/>
        <v>12</v>
      </c>
      <c r="H10" s="65">
        <f>VLOOKUP($A10,'Return Data'!$B$7:$R$2843,7,0)</f>
        <v>3.0238999999999998</v>
      </c>
      <c r="I10" s="66">
        <f t="shared" si="2"/>
        <v>14</v>
      </c>
      <c r="J10" s="65">
        <f>VLOOKUP($A10,'Return Data'!$B$7:$R$2843,8,0)</f>
        <v>3.1831999999999998</v>
      </c>
      <c r="K10" s="66">
        <f t="shared" si="3"/>
        <v>10</v>
      </c>
      <c r="L10" s="65">
        <f>VLOOKUP($A10,'Return Data'!$B$7:$R$2843,9,0)</f>
        <v>3.2000999999999999</v>
      </c>
      <c r="M10" s="66">
        <f t="shared" si="4"/>
        <v>10</v>
      </c>
      <c r="N10" s="65">
        <f>VLOOKUP($A10,'Return Data'!$B$7:$R$2843,10,0)</f>
        <v>3.4013</v>
      </c>
      <c r="O10" s="66">
        <f t="shared" si="5"/>
        <v>3</v>
      </c>
      <c r="P10" s="65">
        <f>VLOOKUP($A10,'Return Data'!$B$7:$R$2843,11,0)</f>
        <v>3.2458</v>
      </c>
      <c r="Q10" s="66">
        <f t="shared" si="6"/>
        <v>11</v>
      </c>
      <c r="R10" s="65">
        <f>VLOOKUP($A10,'Return Data'!$B$7:$R$2843,12,0)</f>
        <v>3.29</v>
      </c>
      <c r="S10" s="66">
        <f t="shared" si="7"/>
        <v>8</v>
      </c>
      <c r="T10" s="65">
        <f>VLOOKUP($A10,'Return Data'!$B$7:$R$2843,13,0)</f>
        <v>3.3477000000000001</v>
      </c>
      <c r="U10" s="66">
        <f t="shared" si="8"/>
        <v>27</v>
      </c>
      <c r="V10" s="65">
        <f>VLOOKUP($A10,'Return Data'!$B$7:$R$2843,17,0)</f>
        <v>4.7396000000000003</v>
      </c>
      <c r="W10" s="66">
        <f t="shared" si="9"/>
        <v>16</v>
      </c>
      <c r="X10" s="65">
        <f>VLOOKUP($A10,'Return Data'!$B$7:$R$2843,14,0)</f>
        <v>5.7026000000000003</v>
      </c>
      <c r="Y10" s="66">
        <f t="shared" si="10"/>
        <v>12</v>
      </c>
      <c r="Z10" s="65">
        <f>VLOOKUP($A10,'Return Data'!$B$7:$R$2843,16,0)</f>
        <v>7.3367000000000004</v>
      </c>
      <c r="AA10" s="67">
        <f t="shared" si="11"/>
        <v>4</v>
      </c>
    </row>
    <row r="11" spans="1:27" x14ac:dyDescent="0.3">
      <c r="A11" s="63" t="s">
        <v>121</v>
      </c>
      <c r="B11" s="64">
        <f>VLOOKUP($A11,'Return Data'!$B$7:$R$2843,3,0)</f>
        <v>44321</v>
      </c>
      <c r="C11" s="65">
        <f>VLOOKUP($A11,'Return Data'!$B$7:$R$2843,4,0)</f>
        <v>3176.7426999999998</v>
      </c>
      <c r="D11" s="65">
        <f>VLOOKUP($A11,'Return Data'!$B$7:$R$2843,5,0)</f>
        <v>2.8956</v>
      </c>
      <c r="E11" s="66">
        <f t="shared" si="0"/>
        <v>10</v>
      </c>
      <c r="F11" s="65">
        <f>VLOOKUP($A11,'Return Data'!$B$7:$R$2843,6,0)</f>
        <v>3.0084</v>
      </c>
      <c r="G11" s="66">
        <f t="shared" si="1"/>
        <v>11</v>
      </c>
      <c r="H11" s="65">
        <f>VLOOKUP($A11,'Return Data'!$B$7:$R$2843,7,0)</f>
        <v>3.1488999999999998</v>
      </c>
      <c r="I11" s="66">
        <f t="shared" si="2"/>
        <v>3</v>
      </c>
      <c r="J11" s="65">
        <f>VLOOKUP($A11,'Return Data'!$B$7:$R$2843,8,0)</f>
        <v>3.2427000000000001</v>
      </c>
      <c r="K11" s="66">
        <f t="shared" si="3"/>
        <v>5</v>
      </c>
      <c r="L11" s="65">
        <f>VLOOKUP($A11,'Return Data'!$B$7:$R$2843,9,0)</f>
        <v>3.2054999999999998</v>
      </c>
      <c r="M11" s="66">
        <f t="shared" si="4"/>
        <v>8</v>
      </c>
      <c r="N11" s="65">
        <f>VLOOKUP($A11,'Return Data'!$B$7:$R$2843,10,0)</f>
        <v>3.3925999999999998</v>
      </c>
      <c r="O11" s="66">
        <f t="shared" si="5"/>
        <v>4</v>
      </c>
      <c r="P11" s="65">
        <f>VLOOKUP($A11,'Return Data'!$B$7:$R$2843,11,0)</f>
        <v>3.2837000000000001</v>
      </c>
      <c r="Q11" s="66">
        <f t="shared" si="6"/>
        <v>9</v>
      </c>
      <c r="R11" s="65">
        <f>VLOOKUP($A11,'Return Data'!$B$7:$R$2843,12,0)</f>
        <v>3.3313000000000001</v>
      </c>
      <c r="S11" s="66">
        <f t="shared" si="7"/>
        <v>6</v>
      </c>
      <c r="T11" s="65">
        <f>VLOOKUP($A11,'Return Data'!$B$7:$R$2843,13,0)</f>
        <v>3.41</v>
      </c>
      <c r="U11" s="66">
        <f t="shared" si="8"/>
        <v>19</v>
      </c>
      <c r="V11" s="65">
        <f>VLOOKUP($A11,'Return Data'!$B$7:$R$2843,17,0)</f>
        <v>4.7930000000000001</v>
      </c>
      <c r="W11" s="66">
        <f t="shared" si="9"/>
        <v>12</v>
      </c>
      <c r="X11" s="65">
        <f>VLOOKUP($A11,'Return Data'!$B$7:$R$2843,14,0)</f>
        <v>5.7343000000000002</v>
      </c>
      <c r="Y11" s="66">
        <f t="shared" si="10"/>
        <v>9</v>
      </c>
      <c r="Z11" s="65">
        <f>VLOOKUP($A11,'Return Data'!$B$7:$R$2843,16,0)</f>
        <v>7.2770999999999999</v>
      </c>
      <c r="AA11" s="67">
        <f t="shared" si="11"/>
        <v>14</v>
      </c>
    </row>
    <row r="12" spans="1:27" x14ac:dyDescent="0.3">
      <c r="A12" s="63" t="s">
        <v>122</v>
      </c>
      <c r="B12" s="64">
        <f>VLOOKUP($A12,'Return Data'!$B$7:$R$2843,3,0)</f>
        <v>44321</v>
      </c>
      <c r="C12" s="65">
        <f>VLOOKUP($A12,'Return Data'!$B$7:$R$2843,4,0)</f>
        <v>2374.3982000000001</v>
      </c>
      <c r="D12" s="65">
        <f>VLOOKUP($A12,'Return Data'!$B$7:$R$2843,5,0)</f>
        <v>2.8241000000000001</v>
      </c>
      <c r="E12" s="66">
        <f t="shared" si="0"/>
        <v>14</v>
      </c>
      <c r="F12" s="65">
        <f>VLOOKUP($A12,'Return Data'!$B$7:$R$2843,6,0)</f>
        <v>3.0727000000000002</v>
      </c>
      <c r="G12" s="66">
        <f t="shared" si="1"/>
        <v>5</v>
      </c>
      <c r="H12" s="65">
        <f>VLOOKUP($A12,'Return Data'!$B$7:$R$2843,7,0)</f>
        <v>3.0497000000000001</v>
      </c>
      <c r="I12" s="66">
        <f t="shared" si="2"/>
        <v>12</v>
      </c>
      <c r="J12" s="65">
        <f>VLOOKUP($A12,'Return Data'!$B$7:$R$2843,8,0)</f>
        <v>3.1252</v>
      </c>
      <c r="K12" s="66">
        <f t="shared" si="3"/>
        <v>20</v>
      </c>
      <c r="L12" s="65">
        <f>VLOOKUP($A12,'Return Data'!$B$7:$R$2843,9,0)</f>
        <v>3.1324000000000001</v>
      </c>
      <c r="M12" s="66">
        <f t="shared" si="4"/>
        <v>21</v>
      </c>
      <c r="N12" s="65">
        <f>VLOOKUP($A12,'Return Data'!$B$7:$R$2843,10,0)</f>
        <v>3.3086000000000002</v>
      </c>
      <c r="O12" s="66">
        <f t="shared" si="5"/>
        <v>16</v>
      </c>
      <c r="P12" s="65">
        <f>VLOOKUP($A12,'Return Data'!$B$7:$R$2843,11,0)</f>
        <v>3.1652</v>
      </c>
      <c r="Q12" s="66">
        <f t="shared" si="6"/>
        <v>22</v>
      </c>
      <c r="R12" s="65">
        <f>VLOOKUP($A12,'Return Data'!$B$7:$R$2843,12,0)</f>
        <v>3.2082000000000002</v>
      </c>
      <c r="S12" s="66">
        <f t="shared" si="7"/>
        <v>28</v>
      </c>
      <c r="T12" s="65">
        <f>VLOOKUP($A12,'Return Data'!$B$7:$R$2843,13,0)</f>
        <v>3.4093</v>
      </c>
      <c r="U12" s="66">
        <f t="shared" si="8"/>
        <v>20</v>
      </c>
      <c r="V12" s="65">
        <f>VLOOKUP($A12,'Return Data'!$B$7:$R$2843,17,0)</f>
        <v>4.6247999999999996</v>
      </c>
      <c r="W12" s="66">
        <f t="shared" si="9"/>
        <v>25</v>
      </c>
      <c r="X12" s="65">
        <f>VLOOKUP($A12,'Return Data'!$B$7:$R$2843,14,0)</f>
        <v>5.5888</v>
      </c>
      <c r="Y12" s="66">
        <f t="shared" si="10"/>
        <v>24</v>
      </c>
      <c r="Z12" s="65">
        <f>VLOOKUP($A12,'Return Data'!$B$7:$R$2843,16,0)</f>
        <v>7.2657999999999996</v>
      </c>
      <c r="AA12" s="67">
        <f t="shared" si="11"/>
        <v>16</v>
      </c>
    </row>
    <row r="13" spans="1:27" x14ac:dyDescent="0.3">
      <c r="A13" s="63" t="s">
        <v>123</v>
      </c>
      <c r="B13" s="64">
        <f>VLOOKUP($A13,'Return Data'!$B$7:$R$2843,3,0)</f>
        <v>44321</v>
      </c>
      <c r="C13" s="65">
        <f>VLOOKUP($A13,'Return Data'!$B$7:$R$2843,4,0)</f>
        <v>2474.3240000000001</v>
      </c>
      <c r="D13" s="65">
        <f>VLOOKUP($A13,'Return Data'!$B$7:$R$2843,5,0)</f>
        <v>2.7764000000000002</v>
      </c>
      <c r="E13" s="66">
        <f t="shared" si="0"/>
        <v>17</v>
      </c>
      <c r="F13" s="65">
        <f>VLOOKUP($A13,'Return Data'!$B$7:$R$2843,6,0)</f>
        <v>2.8748</v>
      </c>
      <c r="G13" s="66">
        <f t="shared" si="1"/>
        <v>25</v>
      </c>
      <c r="H13" s="65">
        <f>VLOOKUP($A13,'Return Data'!$B$7:$R$2843,7,0)</f>
        <v>2.9058000000000002</v>
      </c>
      <c r="I13" s="66">
        <f t="shared" si="2"/>
        <v>27</v>
      </c>
      <c r="J13" s="65">
        <f>VLOOKUP($A13,'Return Data'!$B$7:$R$2843,8,0)</f>
        <v>3.0575000000000001</v>
      </c>
      <c r="K13" s="66">
        <f t="shared" si="3"/>
        <v>33</v>
      </c>
      <c r="L13" s="65">
        <f>VLOOKUP($A13,'Return Data'!$B$7:$R$2843,9,0)</f>
        <v>3.0672999999999999</v>
      </c>
      <c r="M13" s="66">
        <f t="shared" si="4"/>
        <v>31</v>
      </c>
      <c r="N13" s="65">
        <f>VLOOKUP($A13,'Return Data'!$B$7:$R$2843,10,0)</f>
        <v>3.1793999999999998</v>
      </c>
      <c r="O13" s="66">
        <f t="shared" si="5"/>
        <v>31</v>
      </c>
      <c r="P13" s="65">
        <f>VLOOKUP($A13,'Return Data'!$B$7:$R$2843,11,0)</f>
        <v>3.097</v>
      </c>
      <c r="Q13" s="66">
        <f t="shared" si="6"/>
        <v>33</v>
      </c>
      <c r="R13" s="65">
        <f>VLOOKUP($A13,'Return Data'!$B$7:$R$2843,12,0)</f>
        <v>3.1343999999999999</v>
      </c>
      <c r="S13" s="66">
        <f t="shared" si="7"/>
        <v>34</v>
      </c>
      <c r="T13" s="65">
        <f>VLOOKUP($A13,'Return Data'!$B$7:$R$2843,13,0)</f>
        <v>3.1623000000000001</v>
      </c>
      <c r="U13" s="66">
        <f t="shared" si="8"/>
        <v>31</v>
      </c>
      <c r="V13" s="65">
        <f>VLOOKUP($A13,'Return Data'!$B$7:$R$2843,17,0)</f>
        <v>4.3120000000000003</v>
      </c>
      <c r="W13" s="66">
        <f t="shared" si="9"/>
        <v>31</v>
      </c>
      <c r="X13" s="65">
        <f>VLOOKUP($A13,'Return Data'!$B$7:$R$2843,14,0)</f>
        <v>5.3545999999999996</v>
      </c>
      <c r="Y13" s="66">
        <f t="shared" si="10"/>
        <v>30</v>
      </c>
      <c r="Z13" s="65">
        <f>VLOOKUP($A13,'Return Data'!$B$7:$R$2843,16,0)</f>
        <v>7.0891000000000002</v>
      </c>
      <c r="AA13" s="67">
        <f t="shared" si="11"/>
        <v>28</v>
      </c>
    </row>
    <row r="14" spans="1:27" x14ac:dyDescent="0.3">
      <c r="A14" s="63" t="s">
        <v>124</v>
      </c>
      <c r="B14" s="64">
        <f>VLOOKUP($A14,'Return Data'!$B$7:$R$2843,3,0)</f>
        <v>44321</v>
      </c>
      <c r="C14" s="65">
        <f>VLOOKUP($A14,'Return Data'!$B$7:$R$2843,4,0)</f>
        <v>2950.2698</v>
      </c>
      <c r="D14" s="65">
        <f>VLOOKUP($A14,'Return Data'!$B$7:$R$2843,5,0)</f>
        <v>2.6724999999999999</v>
      </c>
      <c r="E14" s="66">
        <f t="shared" si="0"/>
        <v>24</v>
      </c>
      <c r="F14" s="65">
        <f>VLOOKUP($A14,'Return Data'!$B$7:$R$2843,6,0)</f>
        <v>2.9765000000000001</v>
      </c>
      <c r="G14" s="66">
        <f t="shared" si="1"/>
        <v>15</v>
      </c>
      <c r="H14" s="65">
        <f>VLOOKUP($A14,'Return Data'!$B$7:$R$2843,7,0)</f>
        <v>3.012</v>
      </c>
      <c r="I14" s="66">
        <f t="shared" si="2"/>
        <v>17</v>
      </c>
      <c r="J14" s="65">
        <f>VLOOKUP($A14,'Return Data'!$B$7:$R$2843,8,0)</f>
        <v>3.1579999999999999</v>
      </c>
      <c r="K14" s="66">
        <f t="shared" si="3"/>
        <v>13</v>
      </c>
      <c r="L14" s="65">
        <f>VLOOKUP($A14,'Return Data'!$B$7:$R$2843,9,0)</f>
        <v>3.1619000000000002</v>
      </c>
      <c r="M14" s="66">
        <f t="shared" si="4"/>
        <v>18</v>
      </c>
      <c r="N14" s="65">
        <f>VLOOKUP($A14,'Return Data'!$B$7:$R$2843,10,0)</f>
        <v>3.3031999999999999</v>
      </c>
      <c r="O14" s="66">
        <f t="shared" si="5"/>
        <v>17</v>
      </c>
      <c r="P14" s="65">
        <f>VLOOKUP($A14,'Return Data'!$B$7:$R$2843,11,0)</f>
        <v>3.1724000000000001</v>
      </c>
      <c r="Q14" s="66">
        <f t="shared" si="6"/>
        <v>21</v>
      </c>
      <c r="R14" s="65">
        <f>VLOOKUP($A14,'Return Data'!$B$7:$R$2843,12,0)</f>
        <v>3.2227999999999999</v>
      </c>
      <c r="S14" s="66">
        <f t="shared" si="7"/>
        <v>24</v>
      </c>
      <c r="T14" s="65">
        <f>VLOOKUP($A14,'Return Data'!$B$7:$R$2843,13,0)</f>
        <v>3.367</v>
      </c>
      <c r="U14" s="66">
        <f t="shared" si="8"/>
        <v>24</v>
      </c>
      <c r="V14" s="65">
        <f>VLOOKUP($A14,'Return Data'!$B$7:$R$2843,17,0)</f>
        <v>4.6905999999999999</v>
      </c>
      <c r="W14" s="66">
        <f t="shared" si="9"/>
        <v>19</v>
      </c>
      <c r="X14" s="65">
        <f>VLOOKUP($A14,'Return Data'!$B$7:$R$2843,14,0)</f>
        <v>5.6464999999999996</v>
      </c>
      <c r="Y14" s="66">
        <f t="shared" si="10"/>
        <v>18</v>
      </c>
      <c r="Z14" s="65">
        <f>VLOOKUP($A14,'Return Data'!$B$7:$R$2843,16,0)</f>
        <v>7.2587999999999999</v>
      </c>
      <c r="AA14" s="67">
        <f t="shared" si="11"/>
        <v>19</v>
      </c>
    </row>
    <row r="15" spans="1:27" x14ac:dyDescent="0.3">
      <c r="A15" s="63" t="s">
        <v>125</v>
      </c>
      <c r="B15" s="64">
        <f>VLOOKUP($A15,'Return Data'!$B$7:$R$2843,3,0)</f>
        <v>44321</v>
      </c>
      <c r="C15" s="65">
        <f>VLOOKUP($A15,'Return Data'!$B$7:$R$2843,4,0)</f>
        <v>2662.3310000000001</v>
      </c>
      <c r="D15" s="65">
        <f>VLOOKUP($A15,'Return Data'!$B$7:$R$2843,5,0)</f>
        <v>2.8628</v>
      </c>
      <c r="E15" s="66">
        <f t="shared" si="0"/>
        <v>12</v>
      </c>
      <c r="F15" s="65">
        <f>VLOOKUP($A15,'Return Data'!$B$7:$R$2843,6,0)</f>
        <v>2.9889999999999999</v>
      </c>
      <c r="G15" s="66">
        <f t="shared" si="1"/>
        <v>13</v>
      </c>
      <c r="H15" s="65">
        <f>VLOOKUP($A15,'Return Data'!$B$7:$R$2843,7,0)</f>
        <v>3.153</v>
      </c>
      <c r="I15" s="66">
        <f t="shared" si="2"/>
        <v>2</v>
      </c>
      <c r="J15" s="65">
        <f>VLOOKUP($A15,'Return Data'!$B$7:$R$2843,8,0)</f>
        <v>3.3386999999999998</v>
      </c>
      <c r="K15" s="66">
        <f t="shared" si="3"/>
        <v>2</v>
      </c>
      <c r="L15" s="65">
        <f>VLOOKUP($A15,'Return Data'!$B$7:$R$2843,9,0)</f>
        <v>3.3879999999999999</v>
      </c>
      <c r="M15" s="66">
        <f t="shared" si="4"/>
        <v>2</v>
      </c>
      <c r="N15" s="65">
        <f>VLOOKUP($A15,'Return Data'!$B$7:$R$2843,10,0)</f>
        <v>3.4626000000000001</v>
      </c>
      <c r="O15" s="66">
        <f t="shared" si="5"/>
        <v>2</v>
      </c>
      <c r="P15" s="65">
        <f>VLOOKUP($A15,'Return Data'!$B$7:$R$2843,11,0)</f>
        <v>3.3517000000000001</v>
      </c>
      <c r="Q15" s="66">
        <f t="shared" si="6"/>
        <v>2</v>
      </c>
      <c r="R15" s="65">
        <f>VLOOKUP($A15,'Return Data'!$B$7:$R$2843,12,0)</f>
        <v>3.3834</v>
      </c>
      <c r="S15" s="66">
        <f t="shared" si="7"/>
        <v>3</v>
      </c>
      <c r="T15" s="65">
        <f>VLOOKUP($A15,'Return Data'!$B$7:$R$2843,13,0)</f>
        <v>3.5331999999999999</v>
      </c>
      <c r="U15" s="66">
        <f t="shared" si="8"/>
        <v>6</v>
      </c>
      <c r="V15" s="65">
        <f>VLOOKUP($A15,'Return Data'!$B$7:$R$2843,17,0)</f>
        <v>4.8810000000000002</v>
      </c>
      <c r="W15" s="66">
        <f t="shared" si="9"/>
        <v>4</v>
      </c>
      <c r="X15" s="65">
        <f>VLOOKUP($A15,'Return Data'!$B$7:$R$2843,14,0)</f>
        <v>5.7836999999999996</v>
      </c>
      <c r="Y15" s="66">
        <f t="shared" si="10"/>
        <v>5</v>
      </c>
      <c r="Z15" s="65">
        <f>VLOOKUP($A15,'Return Data'!$B$7:$R$2843,16,0)</f>
        <v>7.2087000000000003</v>
      </c>
      <c r="AA15" s="67">
        <f t="shared" si="11"/>
        <v>26</v>
      </c>
    </row>
    <row r="16" spans="1:27" x14ac:dyDescent="0.3">
      <c r="A16" s="63" t="s">
        <v>127</v>
      </c>
      <c r="B16" s="64">
        <f>VLOOKUP($A16,'Return Data'!$B$7:$R$2843,3,0)</f>
        <v>44321</v>
      </c>
      <c r="C16" s="65">
        <f>VLOOKUP($A16,'Return Data'!$B$7:$R$2843,4,0)</f>
        <v>3101.1763000000001</v>
      </c>
      <c r="D16" s="65">
        <f>VLOOKUP($A16,'Return Data'!$B$7:$R$2843,5,0)</f>
        <v>2.0598000000000001</v>
      </c>
      <c r="E16" s="66">
        <f t="shared" si="0"/>
        <v>39</v>
      </c>
      <c r="F16" s="65">
        <f>VLOOKUP($A16,'Return Data'!$B$7:$R$2843,6,0)</f>
        <v>2.7795000000000001</v>
      </c>
      <c r="G16" s="66">
        <f t="shared" si="1"/>
        <v>32</v>
      </c>
      <c r="H16" s="65">
        <f>VLOOKUP($A16,'Return Data'!$B$7:$R$2843,7,0)</f>
        <v>2.8620999999999999</v>
      </c>
      <c r="I16" s="66">
        <f t="shared" si="2"/>
        <v>31</v>
      </c>
      <c r="J16" s="65">
        <f>VLOOKUP($A16,'Return Data'!$B$7:$R$2843,8,0)</f>
        <v>3.0960000000000001</v>
      </c>
      <c r="K16" s="66">
        <f t="shared" si="3"/>
        <v>26</v>
      </c>
      <c r="L16" s="65">
        <f>VLOOKUP($A16,'Return Data'!$B$7:$R$2843,9,0)</f>
        <v>3.1093999999999999</v>
      </c>
      <c r="M16" s="66">
        <f t="shared" si="4"/>
        <v>26</v>
      </c>
      <c r="N16" s="65">
        <f>VLOOKUP($A16,'Return Data'!$B$7:$R$2843,10,0)</f>
        <v>3.2425000000000002</v>
      </c>
      <c r="O16" s="66">
        <f t="shared" si="5"/>
        <v>24</v>
      </c>
      <c r="P16" s="65">
        <f>VLOOKUP($A16,'Return Data'!$B$7:$R$2843,11,0)</f>
        <v>3.1497000000000002</v>
      </c>
      <c r="Q16" s="66">
        <f t="shared" si="6"/>
        <v>26</v>
      </c>
      <c r="R16" s="65">
        <f>VLOOKUP($A16,'Return Data'!$B$7:$R$2843,12,0)</f>
        <v>3.2143999999999999</v>
      </c>
      <c r="S16" s="66">
        <f t="shared" si="7"/>
        <v>25</v>
      </c>
      <c r="T16" s="65">
        <f>VLOOKUP($A16,'Return Data'!$B$7:$R$2843,13,0)</f>
        <v>3.4148000000000001</v>
      </c>
      <c r="U16" s="66">
        <f t="shared" si="8"/>
        <v>18</v>
      </c>
      <c r="V16" s="65">
        <f>VLOOKUP($A16,'Return Data'!$B$7:$R$2843,17,0)</f>
        <v>4.8994999999999997</v>
      </c>
      <c r="W16" s="66">
        <f t="shared" si="9"/>
        <v>3</v>
      </c>
      <c r="X16" s="65">
        <f>VLOOKUP($A16,'Return Data'!$B$7:$R$2843,14,0)</f>
        <v>5.8277000000000001</v>
      </c>
      <c r="Y16" s="66">
        <f t="shared" si="10"/>
        <v>3</v>
      </c>
      <c r="Z16" s="65">
        <f>VLOOKUP($A16,'Return Data'!$B$7:$R$2843,16,0)</f>
        <v>7.3949999999999996</v>
      </c>
      <c r="AA16" s="67">
        <f t="shared" si="11"/>
        <v>2</v>
      </c>
    </row>
    <row r="17" spans="1:27" x14ac:dyDescent="0.3">
      <c r="A17" s="63" t="s">
        <v>128</v>
      </c>
      <c r="B17" s="64">
        <f>VLOOKUP($A17,'Return Data'!$B$7:$R$2843,3,0)</f>
        <v>44321</v>
      </c>
      <c r="C17" s="65">
        <f>VLOOKUP($A17,'Return Data'!$B$7:$R$2843,4,0)</f>
        <v>4057.567</v>
      </c>
      <c r="D17" s="65">
        <f>VLOOKUP($A17,'Return Data'!$B$7:$R$2843,5,0)</f>
        <v>3.1657999999999999</v>
      </c>
      <c r="E17" s="66">
        <f t="shared" si="0"/>
        <v>4</v>
      </c>
      <c r="F17" s="65">
        <f>VLOOKUP($A17,'Return Data'!$B$7:$R$2843,6,0)</f>
        <v>3.0632000000000001</v>
      </c>
      <c r="G17" s="66">
        <f t="shared" si="1"/>
        <v>6</v>
      </c>
      <c r="H17" s="65">
        <f>VLOOKUP($A17,'Return Data'!$B$7:$R$2843,7,0)</f>
        <v>3.0217000000000001</v>
      </c>
      <c r="I17" s="66">
        <f t="shared" si="2"/>
        <v>15</v>
      </c>
      <c r="J17" s="65">
        <f>VLOOKUP($A17,'Return Data'!$B$7:$R$2843,8,0)</f>
        <v>3.1516999999999999</v>
      </c>
      <c r="K17" s="66">
        <f t="shared" si="3"/>
        <v>15</v>
      </c>
      <c r="L17" s="65">
        <f>VLOOKUP($A17,'Return Data'!$B$7:$R$2843,9,0)</f>
        <v>3.0802999999999998</v>
      </c>
      <c r="M17" s="66">
        <f t="shared" si="4"/>
        <v>28</v>
      </c>
      <c r="N17" s="65">
        <f>VLOOKUP($A17,'Return Data'!$B$7:$R$2843,10,0)</f>
        <v>3.2094</v>
      </c>
      <c r="O17" s="66">
        <f t="shared" si="5"/>
        <v>29</v>
      </c>
      <c r="P17" s="65">
        <f>VLOOKUP($A17,'Return Data'!$B$7:$R$2843,11,0)</f>
        <v>3.0831</v>
      </c>
      <c r="Q17" s="66">
        <f t="shared" si="6"/>
        <v>34</v>
      </c>
      <c r="R17" s="65">
        <f>VLOOKUP($A17,'Return Data'!$B$7:$R$2843,12,0)</f>
        <v>3.1551999999999998</v>
      </c>
      <c r="S17" s="66">
        <f t="shared" si="7"/>
        <v>32</v>
      </c>
      <c r="T17" s="65">
        <f>VLOOKUP($A17,'Return Data'!$B$7:$R$2843,13,0)</f>
        <v>3.3624999999999998</v>
      </c>
      <c r="U17" s="66">
        <f t="shared" si="8"/>
        <v>25</v>
      </c>
      <c r="V17" s="65">
        <f>VLOOKUP($A17,'Return Data'!$B$7:$R$2843,17,0)</f>
        <v>4.6687000000000003</v>
      </c>
      <c r="W17" s="66">
        <f t="shared" si="9"/>
        <v>23</v>
      </c>
      <c r="X17" s="65">
        <f>VLOOKUP($A17,'Return Data'!$B$7:$R$2843,14,0)</f>
        <v>5.5910000000000002</v>
      </c>
      <c r="Y17" s="66">
        <f t="shared" si="10"/>
        <v>23</v>
      </c>
      <c r="Z17" s="65">
        <f>VLOOKUP($A17,'Return Data'!$B$7:$R$2843,16,0)</f>
        <v>7.2323000000000004</v>
      </c>
      <c r="AA17" s="67">
        <f t="shared" si="11"/>
        <v>23</v>
      </c>
    </row>
    <row r="18" spans="1:27" x14ac:dyDescent="0.3">
      <c r="A18" s="63" t="s">
        <v>129</v>
      </c>
      <c r="B18" s="64">
        <f>VLOOKUP($A18,'Return Data'!$B$7:$R$2843,3,0)</f>
        <v>44321</v>
      </c>
      <c r="C18" s="65">
        <f>VLOOKUP($A18,'Return Data'!$B$7:$R$2843,4,0)</f>
        <v>2055.0378000000001</v>
      </c>
      <c r="D18" s="65">
        <f>VLOOKUP($A18,'Return Data'!$B$7:$R$2843,5,0)</f>
        <v>2.3304</v>
      </c>
      <c r="E18" s="66">
        <f t="shared" si="0"/>
        <v>35</v>
      </c>
      <c r="F18" s="65">
        <f>VLOOKUP($A18,'Return Data'!$B$7:$R$2843,6,0)</f>
        <v>2.7719999999999998</v>
      </c>
      <c r="G18" s="66">
        <f t="shared" si="1"/>
        <v>33</v>
      </c>
      <c r="H18" s="65">
        <f>VLOOKUP($A18,'Return Data'!$B$7:$R$2843,7,0)</f>
        <v>2.8344999999999998</v>
      </c>
      <c r="I18" s="66">
        <f t="shared" si="2"/>
        <v>34</v>
      </c>
      <c r="J18" s="65">
        <f>VLOOKUP($A18,'Return Data'!$B$7:$R$2843,8,0)</f>
        <v>3.0787</v>
      </c>
      <c r="K18" s="66">
        <f t="shared" si="3"/>
        <v>30</v>
      </c>
      <c r="L18" s="65">
        <f>VLOOKUP($A18,'Return Data'!$B$7:$R$2843,9,0)</f>
        <v>3.1149</v>
      </c>
      <c r="M18" s="66">
        <f t="shared" si="4"/>
        <v>25</v>
      </c>
      <c r="N18" s="65">
        <f>VLOOKUP($A18,'Return Data'!$B$7:$R$2843,10,0)</f>
        <v>3.27</v>
      </c>
      <c r="O18" s="66">
        <f t="shared" si="5"/>
        <v>23</v>
      </c>
      <c r="P18" s="65">
        <f>VLOOKUP($A18,'Return Data'!$B$7:$R$2843,11,0)</f>
        <v>3.1438000000000001</v>
      </c>
      <c r="Q18" s="66">
        <f t="shared" si="6"/>
        <v>28</v>
      </c>
      <c r="R18" s="65">
        <f>VLOOKUP($A18,'Return Data'!$B$7:$R$2843,12,0)</f>
        <v>3.2136999999999998</v>
      </c>
      <c r="S18" s="66">
        <f t="shared" si="7"/>
        <v>26</v>
      </c>
      <c r="T18" s="65">
        <f>VLOOKUP($A18,'Return Data'!$B$7:$R$2843,13,0)</f>
        <v>3.3889999999999998</v>
      </c>
      <c r="U18" s="66">
        <f t="shared" si="8"/>
        <v>21</v>
      </c>
      <c r="V18" s="65">
        <f>VLOOKUP($A18,'Return Data'!$B$7:$R$2843,17,0)</f>
        <v>4.6855000000000002</v>
      </c>
      <c r="W18" s="66">
        <f t="shared" si="9"/>
        <v>21</v>
      </c>
      <c r="X18" s="65">
        <f>VLOOKUP($A18,'Return Data'!$B$7:$R$2843,14,0)</f>
        <v>5.6464999999999996</v>
      </c>
      <c r="Y18" s="66">
        <f t="shared" si="10"/>
        <v>18</v>
      </c>
      <c r="Z18" s="65">
        <f>VLOOKUP($A18,'Return Data'!$B$7:$R$2843,16,0)</f>
        <v>7.2523</v>
      </c>
      <c r="AA18" s="67">
        <f t="shared" si="11"/>
        <v>22</v>
      </c>
    </row>
    <row r="19" spans="1:27" x14ac:dyDescent="0.3">
      <c r="A19" s="63" t="s">
        <v>130</v>
      </c>
      <c r="B19" s="64">
        <f>VLOOKUP($A19,'Return Data'!$B$7:$R$2843,3,0)</f>
        <v>44321</v>
      </c>
      <c r="C19" s="65">
        <f>VLOOKUP($A19,'Return Data'!$B$7:$R$2843,4,0)</f>
        <v>305.66210000000001</v>
      </c>
      <c r="D19" s="65">
        <f>VLOOKUP($A19,'Return Data'!$B$7:$R$2843,5,0)</f>
        <v>2.6749999999999998</v>
      </c>
      <c r="E19" s="66">
        <f t="shared" si="0"/>
        <v>23</v>
      </c>
      <c r="F19" s="65">
        <f>VLOOKUP($A19,'Return Data'!$B$7:$R$2843,6,0)</f>
        <v>2.9024000000000001</v>
      </c>
      <c r="G19" s="66">
        <f t="shared" si="1"/>
        <v>22</v>
      </c>
      <c r="H19" s="65">
        <f>VLOOKUP($A19,'Return Data'!$B$7:$R$2843,7,0)</f>
        <v>2.9939</v>
      </c>
      <c r="I19" s="66">
        <f t="shared" si="2"/>
        <v>20</v>
      </c>
      <c r="J19" s="65">
        <f>VLOOKUP($A19,'Return Data'!$B$7:$R$2843,8,0)</f>
        <v>3.1452</v>
      </c>
      <c r="K19" s="66">
        <f t="shared" si="3"/>
        <v>18</v>
      </c>
      <c r="L19" s="65">
        <f>VLOOKUP($A19,'Return Data'!$B$7:$R$2843,9,0)</f>
        <v>3.1471</v>
      </c>
      <c r="M19" s="66">
        <f t="shared" si="4"/>
        <v>20</v>
      </c>
      <c r="N19" s="65">
        <f>VLOOKUP($A19,'Return Data'!$B$7:$R$2843,10,0)</f>
        <v>3.2894999999999999</v>
      </c>
      <c r="O19" s="66">
        <f t="shared" si="5"/>
        <v>21</v>
      </c>
      <c r="P19" s="65">
        <f>VLOOKUP($A19,'Return Data'!$B$7:$R$2843,11,0)</f>
        <v>3.1915</v>
      </c>
      <c r="Q19" s="66">
        <f t="shared" si="6"/>
        <v>16</v>
      </c>
      <c r="R19" s="65">
        <f>VLOOKUP($A19,'Return Data'!$B$7:$R$2843,12,0)</f>
        <v>3.2536</v>
      </c>
      <c r="S19" s="66">
        <f t="shared" si="7"/>
        <v>14</v>
      </c>
      <c r="T19" s="65">
        <f>VLOOKUP($A19,'Return Data'!$B$7:$R$2843,13,0)</f>
        <v>3.5236999999999998</v>
      </c>
      <c r="U19" s="66">
        <f t="shared" si="8"/>
        <v>7</v>
      </c>
      <c r="V19" s="65">
        <f>VLOOKUP($A19,'Return Data'!$B$7:$R$2843,17,0)</f>
        <v>4.7949000000000002</v>
      </c>
      <c r="W19" s="66">
        <f t="shared" si="9"/>
        <v>11</v>
      </c>
      <c r="X19" s="65">
        <f>VLOOKUP($A19,'Return Data'!$B$7:$R$2843,14,0)</f>
        <v>5.6977000000000002</v>
      </c>
      <c r="Y19" s="66">
        <f t="shared" si="10"/>
        <v>14</v>
      </c>
      <c r="Z19" s="65">
        <f>VLOOKUP($A19,'Return Data'!$B$7:$R$2843,16,0)</f>
        <v>7.2908999999999997</v>
      </c>
      <c r="AA19" s="67">
        <f t="shared" si="11"/>
        <v>12</v>
      </c>
    </row>
    <row r="20" spans="1:27" x14ac:dyDescent="0.3">
      <c r="A20" s="63" t="s">
        <v>131</v>
      </c>
      <c r="B20" s="64">
        <f>VLOOKUP($A20,'Return Data'!$B$7:$R$2843,3,0)</f>
        <v>44321</v>
      </c>
      <c r="C20" s="65">
        <f>VLOOKUP($A20,'Return Data'!$B$7:$R$2843,4,0)</f>
        <v>2220.2932000000001</v>
      </c>
      <c r="D20" s="65">
        <f>VLOOKUP($A20,'Return Data'!$B$7:$R$2843,5,0)</f>
        <v>2.032</v>
      </c>
      <c r="E20" s="66">
        <f t="shared" si="0"/>
        <v>40</v>
      </c>
      <c r="F20" s="65">
        <f>VLOOKUP($A20,'Return Data'!$B$7:$R$2843,6,0)</f>
        <v>2.7515000000000001</v>
      </c>
      <c r="G20" s="66">
        <f t="shared" si="1"/>
        <v>34</v>
      </c>
      <c r="H20" s="65">
        <f>VLOOKUP($A20,'Return Data'!$B$7:$R$2843,7,0)</f>
        <v>2.8460000000000001</v>
      </c>
      <c r="I20" s="66">
        <f t="shared" si="2"/>
        <v>33</v>
      </c>
      <c r="J20" s="65">
        <f>VLOOKUP($A20,'Return Data'!$B$7:$R$2843,8,0)</f>
        <v>3.1941999999999999</v>
      </c>
      <c r="K20" s="66">
        <f t="shared" si="3"/>
        <v>9</v>
      </c>
      <c r="L20" s="65">
        <f>VLOOKUP($A20,'Return Data'!$B$7:$R$2843,9,0)</f>
        <v>3.2507000000000001</v>
      </c>
      <c r="M20" s="66">
        <f t="shared" si="4"/>
        <v>5</v>
      </c>
      <c r="N20" s="65">
        <f>VLOOKUP($A20,'Return Data'!$B$7:$R$2843,10,0)</f>
        <v>3.3896999999999999</v>
      </c>
      <c r="O20" s="66">
        <f t="shared" si="5"/>
        <v>5</v>
      </c>
      <c r="P20" s="65">
        <f>VLOOKUP($A20,'Return Data'!$B$7:$R$2843,11,0)</f>
        <v>3.2972000000000001</v>
      </c>
      <c r="Q20" s="66">
        <f t="shared" si="6"/>
        <v>4</v>
      </c>
      <c r="R20" s="65">
        <f>VLOOKUP($A20,'Return Data'!$B$7:$R$2843,12,0)</f>
        <v>3.3875000000000002</v>
      </c>
      <c r="S20" s="66">
        <f t="shared" si="7"/>
        <v>2</v>
      </c>
      <c r="T20" s="65">
        <f>VLOOKUP($A20,'Return Data'!$B$7:$R$2843,13,0)</f>
        <v>3.6509999999999998</v>
      </c>
      <c r="U20" s="66">
        <f t="shared" si="8"/>
        <v>2</v>
      </c>
      <c r="V20" s="65">
        <f>VLOOKUP($A20,'Return Data'!$B$7:$R$2843,17,0)</f>
        <v>4.9295999999999998</v>
      </c>
      <c r="W20" s="66">
        <f t="shared" si="9"/>
        <v>2</v>
      </c>
      <c r="X20" s="65">
        <f>VLOOKUP($A20,'Return Data'!$B$7:$R$2843,14,0)</f>
        <v>5.8316999999999997</v>
      </c>
      <c r="Y20" s="66">
        <f t="shared" si="10"/>
        <v>2</v>
      </c>
      <c r="Z20" s="65">
        <f>VLOOKUP($A20,'Return Data'!$B$7:$R$2843,16,0)</f>
        <v>7.3033000000000001</v>
      </c>
      <c r="AA20" s="67">
        <f t="shared" si="11"/>
        <v>9</v>
      </c>
    </row>
    <row r="21" spans="1:27" x14ac:dyDescent="0.3">
      <c r="A21" s="63" t="s">
        <v>132</v>
      </c>
      <c r="B21" s="64">
        <f>VLOOKUP($A21,'Return Data'!$B$7:$R$2843,3,0)</f>
        <v>44321</v>
      </c>
      <c r="C21" s="65">
        <f>VLOOKUP($A21,'Return Data'!$B$7:$R$2843,4,0)</f>
        <v>2493.4830999999999</v>
      </c>
      <c r="D21" s="65">
        <f>VLOOKUP($A21,'Return Data'!$B$7:$R$2843,5,0)</f>
        <v>2.4037000000000002</v>
      </c>
      <c r="E21" s="66">
        <f t="shared" si="0"/>
        <v>33</v>
      </c>
      <c r="F21" s="65">
        <f>VLOOKUP($A21,'Return Data'!$B$7:$R$2843,6,0)</f>
        <v>2.8003999999999998</v>
      </c>
      <c r="G21" s="66">
        <f t="shared" si="1"/>
        <v>30</v>
      </c>
      <c r="H21" s="65">
        <f>VLOOKUP($A21,'Return Data'!$B$7:$R$2843,7,0)</f>
        <v>2.8304999999999998</v>
      </c>
      <c r="I21" s="66">
        <f t="shared" si="2"/>
        <v>35</v>
      </c>
      <c r="J21" s="65">
        <f>VLOOKUP($A21,'Return Data'!$B$7:$R$2843,8,0)</f>
        <v>3.0838000000000001</v>
      </c>
      <c r="K21" s="66">
        <f t="shared" si="3"/>
        <v>29</v>
      </c>
      <c r="L21" s="65">
        <f>VLOOKUP($A21,'Return Data'!$B$7:$R$2843,9,0)</f>
        <v>3.0977000000000001</v>
      </c>
      <c r="M21" s="66">
        <f t="shared" si="4"/>
        <v>27</v>
      </c>
      <c r="N21" s="65">
        <f>VLOOKUP($A21,'Return Data'!$B$7:$R$2843,10,0)</f>
        <v>3.2208999999999999</v>
      </c>
      <c r="O21" s="66">
        <f t="shared" si="5"/>
        <v>27</v>
      </c>
      <c r="P21" s="65">
        <f>VLOOKUP($A21,'Return Data'!$B$7:$R$2843,11,0)</f>
        <v>3.1017999999999999</v>
      </c>
      <c r="Q21" s="66">
        <f t="shared" si="6"/>
        <v>32</v>
      </c>
      <c r="R21" s="65">
        <f>VLOOKUP($A21,'Return Data'!$B$7:$R$2843,12,0)</f>
        <v>3.1589999999999998</v>
      </c>
      <c r="S21" s="66">
        <f t="shared" si="7"/>
        <v>31</v>
      </c>
      <c r="T21" s="65">
        <f>VLOOKUP($A21,'Return Data'!$B$7:$R$2843,13,0)</f>
        <v>3.3203</v>
      </c>
      <c r="U21" s="66">
        <f t="shared" si="8"/>
        <v>28</v>
      </c>
      <c r="V21" s="65">
        <f>VLOOKUP($A21,'Return Data'!$B$7:$R$2843,17,0)</f>
        <v>4.5330000000000004</v>
      </c>
      <c r="W21" s="66">
        <f t="shared" si="9"/>
        <v>29</v>
      </c>
      <c r="X21" s="65">
        <f>VLOOKUP($A21,'Return Data'!$B$7:$R$2843,14,0)</f>
        <v>5.4848999999999997</v>
      </c>
      <c r="Y21" s="66">
        <f t="shared" si="10"/>
        <v>28</v>
      </c>
      <c r="Z21" s="65">
        <f>VLOOKUP($A21,'Return Data'!$B$7:$R$2843,16,0)</f>
        <v>7.1910999999999996</v>
      </c>
      <c r="AA21" s="67">
        <f t="shared" si="11"/>
        <v>27</v>
      </c>
    </row>
    <row r="22" spans="1:27" x14ac:dyDescent="0.3">
      <c r="A22" s="63" t="s">
        <v>133</v>
      </c>
      <c r="B22" s="64">
        <f>VLOOKUP($A22,'Return Data'!$B$7:$R$2843,3,0)</f>
        <v>44321</v>
      </c>
      <c r="C22" s="65">
        <f>VLOOKUP($A22,'Return Data'!$B$7:$R$2843,4,0)</f>
        <v>1594.377</v>
      </c>
      <c r="D22" s="65">
        <f>VLOOKUP($A22,'Return Data'!$B$7:$R$2843,5,0)</f>
        <v>2.6535000000000002</v>
      </c>
      <c r="E22" s="66">
        <f t="shared" si="0"/>
        <v>25</v>
      </c>
      <c r="F22" s="65">
        <f>VLOOKUP($A22,'Return Data'!$B$7:$R$2843,6,0)</f>
        <v>2.5943000000000001</v>
      </c>
      <c r="G22" s="66">
        <f t="shared" si="1"/>
        <v>41</v>
      </c>
      <c r="H22" s="65">
        <f>VLOOKUP($A22,'Return Data'!$B$7:$R$2843,7,0)</f>
        <v>2.7044000000000001</v>
      </c>
      <c r="I22" s="66">
        <f t="shared" si="2"/>
        <v>38</v>
      </c>
      <c r="J22" s="65">
        <f>VLOOKUP($A22,'Return Data'!$B$7:$R$2843,8,0)</f>
        <v>2.8003999999999998</v>
      </c>
      <c r="K22" s="66">
        <f t="shared" si="3"/>
        <v>38</v>
      </c>
      <c r="L22" s="65">
        <f>VLOOKUP($A22,'Return Data'!$B$7:$R$2843,9,0)</f>
        <v>2.8121</v>
      </c>
      <c r="M22" s="66">
        <f t="shared" si="4"/>
        <v>41</v>
      </c>
      <c r="N22" s="65">
        <f>VLOOKUP($A22,'Return Data'!$B$7:$R$2843,10,0)</f>
        <v>2.8433000000000002</v>
      </c>
      <c r="O22" s="66">
        <f t="shared" si="5"/>
        <v>42</v>
      </c>
      <c r="P22" s="65">
        <f>VLOOKUP($A22,'Return Data'!$B$7:$R$2843,11,0)</f>
        <v>2.7746</v>
      </c>
      <c r="Q22" s="66">
        <f t="shared" si="6"/>
        <v>41</v>
      </c>
      <c r="R22" s="65">
        <f>VLOOKUP($A22,'Return Data'!$B$7:$R$2843,12,0)</f>
        <v>2.8416000000000001</v>
      </c>
      <c r="S22" s="66">
        <f t="shared" si="7"/>
        <v>42</v>
      </c>
      <c r="T22" s="65">
        <f>VLOOKUP($A22,'Return Data'!$B$7:$R$2843,13,0)</f>
        <v>2.9394</v>
      </c>
      <c r="U22" s="66">
        <f t="shared" si="8"/>
        <v>38</v>
      </c>
      <c r="V22" s="65">
        <f>VLOOKUP($A22,'Return Data'!$B$7:$R$2843,17,0)</f>
        <v>4.0541999999999998</v>
      </c>
      <c r="W22" s="66">
        <f t="shared" si="9"/>
        <v>35</v>
      </c>
      <c r="X22" s="65">
        <f>VLOOKUP($A22,'Return Data'!$B$7:$R$2843,14,0)</f>
        <v>4.9854000000000003</v>
      </c>
      <c r="Y22" s="66">
        <f t="shared" si="10"/>
        <v>32</v>
      </c>
      <c r="Z22" s="65">
        <f>VLOOKUP($A22,'Return Data'!$B$7:$R$2843,16,0)</f>
        <v>6.4321999999999999</v>
      </c>
      <c r="AA22" s="67">
        <f t="shared" si="11"/>
        <v>32</v>
      </c>
    </row>
    <row r="23" spans="1:27" x14ac:dyDescent="0.3">
      <c r="A23" s="63" t="s">
        <v>134</v>
      </c>
      <c r="B23" s="64">
        <f>VLOOKUP($A23,'Return Data'!$B$7:$R$2843,3,0)</f>
        <v>44321</v>
      </c>
      <c r="C23" s="65">
        <f>VLOOKUP($A23,'Return Data'!$B$7:$R$2843,4,0)</f>
        <v>2011.7525000000001</v>
      </c>
      <c r="D23" s="65">
        <f>VLOOKUP($A23,'Return Data'!$B$7:$R$2843,5,0)</f>
        <v>2.9159000000000002</v>
      </c>
      <c r="E23" s="66">
        <f t="shared" si="0"/>
        <v>9</v>
      </c>
      <c r="F23" s="65">
        <f>VLOOKUP($A23,'Return Data'!$B$7:$R$2843,6,0)</f>
        <v>2.7118000000000002</v>
      </c>
      <c r="G23" s="66">
        <f t="shared" si="1"/>
        <v>38</v>
      </c>
      <c r="H23" s="65">
        <f>VLOOKUP($A23,'Return Data'!$B$7:$R$2843,7,0)</f>
        <v>2.6324000000000001</v>
      </c>
      <c r="I23" s="66">
        <f t="shared" si="2"/>
        <v>40</v>
      </c>
      <c r="J23" s="65">
        <f>VLOOKUP($A23,'Return Data'!$B$7:$R$2843,8,0)</f>
        <v>2.7911000000000001</v>
      </c>
      <c r="K23" s="66">
        <f t="shared" si="3"/>
        <v>41</v>
      </c>
      <c r="L23" s="65">
        <f>VLOOKUP($A23,'Return Data'!$B$7:$R$2843,9,0)</f>
        <v>2.8376999999999999</v>
      </c>
      <c r="M23" s="66">
        <f t="shared" si="4"/>
        <v>40</v>
      </c>
      <c r="N23" s="65">
        <f>VLOOKUP($A23,'Return Data'!$B$7:$R$2843,10,0)</f>
        <v>2.9902000000000002</v>
      </c>
      <c r="O23" s="66">
        <f t="shared" si="5"/>
        <v>38</v>
      </c>
      <c r="P23" s="65">
        <f>VLOOKUP($A23,'Return Data'!$B$7:$R$2843,11,0)</f>
        <v>3.2940999999999998</v>
      </c>
      <c r="Q23" s="66">
        <f t="shared" si="6"/>
        <v>6</v>
      </c>
      <c r="R23" s="65">
        <f>VLOOKUP($A23,'Return Data'!$B$7:$R$2843,12,0)</f>
        <v>3.2559999999999998</v>
      </c>
      <c r="S23" s="66">
        <f t="shared" si="7"/>
        <v>13</v>
      </c>
      <c r="T23" s="65">
        <f>VLOOKUP($A23,'Return Data'!$B$7:$R$2843,13,0)</f>
        <v>3.2685</v>
      </c>
      <c r="U23" s="66">
        <f t="shared" si="8"/>
        <v>29</v>
      </c>
      <c r="V23" s="65">
        <f>VLOOKUP($A23,'Return Data'!$B$7:$R$2843,17,0)</f>
        <v>4.6201999999999996</v>
      </c>
      <c r="W23" s="66">
        <f t="shared" si="9"/>
        <v>26</v>
      </c>
      <c r="X23" s="65">
        <f>VLOOKUP($A23,'Return Data'!$B$7:$R$2843,14,0)</f>
        <v>5.5694999999999997</v>
      </c>
      <c r="Y23" s="66">
        <f t="shared" si="10"/>
        <v>27</v>
      </c>
      <c r="Z23" s="65">
        <f>VLOOKUP($A23,'Return Data'!$B$7:$R$2843,16,0)</f>
        <v>7.3007999999999997</v>
      </c>
      <c r="AA23" s="67">
        <f t="shared" si="11"/>
        <v>10</v>
      </c>
    </row>
    <row r="24" spans="1:27" x14ac:dyDescent="0.3">
      <c r="A24" s="63" t="s">
        <v>135</v>
      </c>
      <c r="B24" s="64">
        <f>VLOOKUP($A24,'Return Data'!$B$7:$R$2843,3,0)</f>
        <v>44321</v>
      </c>
      <c r="C24" s="65">
        <f>VLOOKUP($A24,'Return Data'!$B$7:$R$2843,4,0)</f>
        <v>2002.1052999999999</v>
      </c>
      <c r="D24" s="65">
        <f>VLOOKUP($A24,'Return Data'!$B$7:$R$2843,5,0)</f>
        <v>1.371</v>
      </c>
      <c r="E24" s="66">
        <f t="shared" si="0"/>
        <v>42</v>
      </c>
      <c r="F24" s="65">
        <f>VLOOKUP($A24,'Return Data'!$B$7:$R$2843,6,0)</f>
        <v>1.3711</v>
      </c>
      <c r="G24" s="66">
        <f t="shared" si="1"/>
        <v>42</v>
      </c>
      <c r="H24" s="65">
        <f>VLOOKUP($A24,'Return Data'!$B$7:$R$2843,7,0)</f>
        <v>2.351</v>
      </c>
      <c r="I24" s="66">
        <f t="shared" si="2"/>
        <v>42</v>
      </c>
      <c r="J24" s="65">
        <f>VLOOKUP($A24,'Return Data'!$B$7:$R$2843,8,0)</f>
        <v>2.5482</v>
      </c>
      <c r="K24" s="66">
        <f t="shared" si="3"/>
        <v>42</v>
      </c>
      <c r="L24" s="65">
        <f>VLOOKUP($A24,'Return Data'!$B$7:$R$2843,9,0)</f>
        <v>2.7018</v>
      </c>
      <c r="M24" s="66">
        <f t="shared" si="4"/>
        <v>42</v>
      </c>
      <c r="N24" s="65">
        <f>VLOOKUP($A24,'Return Data'!$B$7:$R$2843,10,0)</f>
        <v>2.8692000000000002</v>
      </c>
      <c r="O24" s="66">
        <f t="shared" si="5"/>
        <v>41</v>
      </c>
      <c r="P24" s="65">
        <f>VLOOKUP($A24,'Return Data'!$B$7:$R$2843,11,0)</f>
        <v>2.7715000000000001</v>
      </c>
      <c r="Q24" s="66">
        <f t="shared" si="6"/>
        <v>42</v>
      </c>
      <c r="R24" s="65">
        <f>VLOOKUP($A24,'Return Data'!$B$7:$R$2843,12,0)</f>
        <v>2.8668999999999998</v>
      </c>
      <c r="S24" s="66">
        <f t="shared" si="7"/>
        <v>41</v>
      </c>
      <c r="T24" s="65"/>
      <c r="U24" s="66"/>
      <c r="V24" s="65"/>
      <c r="W24" s="66"/>
      <c r="X24" s="65"/>
      <c r="Y24" s="66"/>
      <c r="Z24" s="65">
        <f>VLOOKUP($A24,'Return Data'!$B$7:$R$2843,16,0)</f>
        <v>3.3820000000000001</v>
      </c>
      <c r="AA24" s="67">
        <f t="shared" si="11"/>
        <v>42</v>
      </c>
    </row>
    <row r="25" spans="1:27" x14ac:dyDescent="0.3">
      <c r="A25" s="63" t="s">
        <v>136</v>
      </c>
      <c r="B25" s="64">
        <f>VLOOKUP($A25,'Return Data'!$B$7:$R$2843,3,0)</f>
        <v>44321</v>
      </c>
      <c r="C25" s="65">
        <f>VLOOKUP($A25,'Return Data'!$B$7:$R$2843,4,0)</f>
        <v>2012.1197999999999</v>
      </c>
      <c r="D25" s="65">
        <f>VLOOKUP($A25,'Return Data'!$B$7:$R$2843,5,0)</f>
        <v>2.9298999999999999</v>
      </c>
      <c r="E25" s="66">
        <f t="shared" si="0"/>
        <v>7</v>
      </c>
      <c r="F25" s="65">
        <f>VLOOKUP($A25,'Return Data'!$B$7:$R$2843,6,0)</f>
        <v>2.6865000000000001</v>
      </c>
      <c r="G25" s="66">
        <f t="shared" si="1"/>
        <v>39</v>
      </c>
      <c r="H25" s="65">
        <f>VLOOKUP($A25,'Return Data'!$B$7:$R$2843,7,0)</f>
        <v>2.5996999999999999</v>
      </c>
      <c r="I25" s="66">
        <f t="shared" si="2"/>
        <v>41</v>
      </c>
      <c r="J25" s="65">
        <f>VLOOKUP($A25,'Return Data'!$B$7:$R$2843,8,0)</f>
        <v>2.7932000000000001</v>
      </c>
      <c r="K25" s="66">
        <f t="shared" si="3"/>
        <v>39</v>
      </c>
      <c r="L25" s="65">
        <f>VLOOKUP($A25,'Return Data'!$B$7:$R$2843,9,0)</f>
        <v>2.8428</v>
      </c>
      <c r="M25" s="66">
        <f t="shared" si="4"/>
        <v>38</v>
      </c>
      <c r="N25" s="65">
        <f>VLOOKUP($A25,'Return Data'!$B$7:$R$2843,10,0)</f>
        <v>2.9897999999999998</v>
      </c>
      <c r="O25" s="66">
        <f t="shared" si="5"/>
        <v>39</v>
      </c>
      <c r="P25" s="65">
        <f>VLOOKUP($A25,'Return Data'!$B$7:$R$2843,11,0)</f>
        <v>3.2879999999999998</v>
      </c>
      <c r="Q25" s="66">
        <f t="shared" si="6"/>
        <v>8</v>
      </c>
      <c r="R25" s="65">
        <f>VLOOKUP($A25,'Return Data'!$B$7:$R$2843,12,0)</f>
        <v>3.2290000000000001</v>
      </c>
      <c r="S25" s="66">
        <f t="shared" si="7"/>
        <v>21</v>
      </c>
      <c r="T25" s="65"/>
      <c r="U25" s="66"/>
      <c r="V25" s="65"/>
      <c r="W25" s="66"/>
      <c r="X25" s="65"/>
      <c r="Y25" s="66"/>
      <c r="Z25" s="65">
        <f>VLOOKUP($A25,'Return Data'!$B$7:$R$2843,16,0)</f>
        <v>3.7692999999999999</v>
      </c>
      <c r="AA25" s="67">
        <f t="shared" si="11"/>
        <v>40</v>
      </c>
    </row>
    <row r="26" spans="1:27" x14ac:dyDescent="0.3">
      <c r="A26" s="63" t="s">
        <v>137</v>
      </c>
      <c r="B26" s="64">
        <f>VLOOKUP($A26,'Return Data'!$B$7:$R$2843,3,0)</f>
        <v>44321</v>
      </c>
      <c r="C26" s="65">
        <f>VLOOKUP($A26,'Return Data'!$B$7:$R$2843,4,0)</f>
        <v>2012.1334999999999</v>
      </c>
      <c r="D26" s="65">
        <f>VLOOKUP($A26,'Return Data'!$B$7:$R$2843,5,0)</f>
        <v>2.9243999999999999</v>
      </c>
      <c r="E26" s="66">
        <f t="shared" si="0"/>
        <v>8</v>
      </c>
      <c r="F26" s="65">
        <f>VLOOKUP($A26,'Return Data'!$B$7:$R$2843,6,0)</f>
        <v>2.7155999999999998</v>
      </c>
      <c r="G26" s="66">
        <f t="shared" si="1"/>
        <v>37</v>
      </c>
      <c r="H26" s="65">
        <f>VLOOKUP($A26,'Return Data'!$B$7:$R$2843,7,0)</f>
        <v>2.6341999999999999</v>
      </c>
      <c r="I26" s="66">
        <f t="shared" si="2"/>
        <v>39</v>
      </c>
      <c r="J26" s="65">
        <f>VLOOKUP($A26,'Return Data'!$B$7:$R$2843,8,0)</f>
        <v>2.7925</v>
      </c>
      <c r="K26" s="66">
        <f t="shared" si="3"/>
        <v>40</v>
      </c>
      <c r="L26" s="65">
        <f>VLOOKUP($A26,'Return Data'!$B$7:$R$2843,9,0)</f>
        <v>2.8384</v>
      </c>
      <c r="M26" s="66">
        <f t="shared" si="4"/>
        <v>39</v>
      </c>
      <c r="N26" s="65">
        <f>VLOOKUP($A26,'Return Data'!$B$7:$R$2843,10,0)</f>
        <v>2.9935999999999998</v>
      </c>
      <c r="O26" s="66">
        <f t="shared" si="5"/>
        <v>36</v>
      </c>
      <c r="P26" s="65">
        <f>VLOOKUP($A26,'Return Data'!$B$7:$R$2843,11,0)</f>
        <v>3.2947000000000002</v>
      </c>
      <c r="Q26" s="66">
        <f t="shared" si="6"/>
        <v>5</v>
      </c>
      <c r="R26" s="65">
        <f>VLOOKUP($A26,'Return Data'!$B$7:$R$2843,12,0)</f>
        <v>3.2566000000000002</v>
      </c>
      <c r="S26" s="66">
        <f t="shared" si="7"/>
        <v>12</v>
      </c>
      <c r="T26" s="65"/>
      <c r="U26" s="66"/>
      <c r="V26" s="65"/>
      <c r="W26" s="66"/>
      <c r="X26" s="65"/>
      <c r="Y26" s="66"/>
      <c r="Z26" s="65">
        <f>VLOOKUP($A26,'Return Data'!$B$7:$R$2843,16,0)</f>
        <v>3.7713000000000001</v>
      </c>
      <c r="AA26" s="67">
        <f t="shared" si="11"/>
        <v>39</v>
      </c>
    </row>
    <row r="27" spans="1:27" x14ac:dyDescent="0.3">
      <c r="A27" s="63" t="s">
        <v>138</v>
      </c>
      <c r="B27" s="64">
        <f>VLOOKUP($A27,'Return Data'!$B$7:$R$2843,3,0)</f>
        <v>44321</v>
      </c>
      <c r="C27" s="65">
        <f>VLOOKUP($A27,'Return Data'!$B$7:$R$2843,4,0)</f>
        <v>2011.797</v>
      </c>
      <c r="D27" s="65">
        <f>VLOOKUP($A27,'Return Data'!$B$7:$R$2843,5,0)</f>
        <v>2.8685999999999998</v>
      </c>
      <c r="E27" s="66">
        <f t="shared" si="0"/>
        <v>11</v>
      </c>
      <c r="F27" s="65">
        <f>VLOOKUP($A27,'Return Data'!$B$7:$R$2843,6,0)</f>
        <v>2.8182999999999998</v>
      </c>
      <c r="G27" s="66">
        <f t="shared" si="1"/>
        <v>29</v>
      </c>
      <c r="H27" s="65">
        <f>VLOOKUP($A27,'Return Data'!$B$7:$R$2843,7,0)</f>
        <v>2.74</v>
      </c>
      <c r="I27" s="66">
        <f t="shared" si="2"/>
        <v>37</v>
      </c>
      <c r="J27" s="65">
        <f>VLOOKUP($A27,'Return Data'!$B$7:$R$2843,8,0)</f>
        <v>2.8925999999999998</v>
      </c>
      <c r="K27" s="66">
        <f t="shared" si="3"/>
        <v>36</v>
      </c>
      <c r="L27" s="65">
        <f>VLOOKUP($A27,'Return Data'!$B$7:$R$2843,9,0)</f>
        <v>2.8696000000000002</v>
      </c>
      <c r="M27" s="66">
        <f t="shared" si="4"/>
        <v>37</v>
      </c>
      <c r="N27" s="65">
        <f>VLOOKUP($A27,'Return Data'!$B$7:$R$2843,10,0)</f>
        <v>2.9912999999999998</v>
      </c>
      <c r="O27" s="66">
        <f t="shared" si="5"/>
        <v>37</v>
      </c>
      <c r="P27" s="65">
        <f>VLOOKUP($A27,'Return Data'!$B$7:$R$2843,11,0)</f>
        <v>3.2917999999999998</v>
      </c>
      <c r="Q27" s="66">
        <f t="shared" si="6"/>
        <v>7</v>
      </c>
      <c r="R27" s="65">
        <f>VLOOKUP($A27,'Return Data'!$B$7:$R$2843,12,0)</f>
        <v>3.2322000000000002</v>
      </c>
      <c r="S27" s="66">
        <f t="shared" si="7"/>
        <v>20</v>
      </c>
      <c r="T27" s="65"/>
      <c r="U27" s="66"/>
      <c r="V27" s="65"/>
      <c r="W27" s="66"/>
      <c r="X27" s="65"/>
      <c r="Y27" s="66"/>
      <c r="Z27" s="65">
        <f>VLOOKUP($A27,'Return Data'!$B$7:$R$2843,16,0)</f>
        <v>3.7551999999999999</v>
      </c>
      <c r="AA27" s="67">
        <f t="shared" si="11"/>
        <v>41</v>
      </c>
    </row>
    <row r="28" spans="1:27" x14ac:dyDescent="0.3">
      <c r="A28" s="63" t="s">
        <v>139</v>
      </c>
      <c r="B28" s="64">
        <f>VLOOKUP($A28,'Return Data'!$B$7:$R$2843,3,0)</f>
        <v>44321</v>
      </c>
      <c r="C28" s="65">
        <f>VLOOKUP($A28,'Return Data'!$B$7:$R$2843,4,0)</f>
        <v>2834.5088999999998</v>
      </c>
      <c r="D28" s="65">
        <f>VLOOKUP($A28,'Return Data'!$B$7:$R$2843,5,0)</f>
        <v>1.9303999999999999</v>
      </c>
      <c r="E28" s="66">
        <f t="shared" si="0"/>
        <v>41</v>
      </c>
      <c r="F28" s="65">
        <f>VLOOKUP($A28,'Return Data'!$B$7:$R$2843,6,0)</f>
        <v>2.6497999999999999</v>
      </c>
      <c r="G28" s="66">
        <f t="shared" si="1"/>
        <v>40</v>
      </c>
      <c r="H28" s="65">
        <f>VLOOKUP($A28,'Return Data'!$B$7:$R$2843,7,0)</f>
        <v>2.8081</v>
      </c>
      <c r="I28" s="66">
        <f t="shared" si="2"/>
        <v>36</v>
      </c>
      <c r="J28" s="65">
        <f>VLOOKUP($A28,'Return Data'!$B$7:$R$2843,8,0)</f>
        <v>3.0306000000000002</v>
      </c>
      <c r="K28" s="66">
        <f t="shared" si="3"/>
        <v>34</v>
      </c>
      <c r="L28" s="65">
        <f>VLOOKUP($A28,'Return Data'!$B$7:$R$2843,9,0)</f>
        <v>3.0787</v>
      </c>
      <c r="M28" s="66">
        <f t="shared" si="4"/>
        <v>29</v>
      </c>
      <c r="N28" s="65">
        <f>VLOOKUP($A28,'Return Data'!$B$7:$R$2843,10,0)</f>
        <v>3.2246999999999999</v>
      </c>
      <c r="O28" s="66">
        <f t="shared" si="5"/>
        <v>25</v>
      </c>
      <c r="P28" s="65">
        <f>VLOOKUP($A28,'Return Data'!$B$7:$R$2843,11,0)</f>
        <v>3.1425999999999998</v>
      </c>
      <c r="Q28" s="66">
        <f t="shared" si="6"/>
        <v>29</v>
      </c>
      <c r="R28" s="65">
        <f>VLOOKUP($A28,'Return Data'!$B$7:$R$2843,12,0)</f>
        <v>3.2080000000000002</v>
      </c>
      <c r="S28" s="66">
        <f t="shared" si="7"/>
        <v>29</v>
      </c>
      <c r="T28" s="65">
        <f>VLOOKUP($A28,'Return Data'!$B$7:$R$2843,13,0)</f>
        <v>3.3879999999999999</v>
      </c>
      <c r="U28" s="66">
        <f t="shared" ref="U28:U50" si="12">RANK(T28,T$8:T$50,0)</f>
        <v>22</v>
      </c>
      <c r="V28" s="65">
        <f>VLOOKUP($A28,'Return Data'!$B$7:$R$2843,17,0)</f>
        <v>4.6109</v>
      </c>
      <c r="W28" s="66">
        <f>RANK(V28,V$8:V$50,0)</f>
        <v>27</v>
      </c>
      <c r="X28" s="65">
        <f>VLOOKUP($A28,'Return Data'!$B$7:$R$2843,14,0)</f>
        <v>5.5834999999999999</v>
      </c>
      <c r="Y28" s="66">
        <f>RANK(X28,X$8:X$50,0)</f>
        <v>25</v>
      </c>
      <c r="Z28" s="65">
        <f>VLOOKUP($A28,'Return Data'!$B$7:$R$2843,16,0)</f>
        <v>7.2591999999999999</v>
      </c>
      <c r="AA28" s="67">
        <f t="shared" si="11"/>
        <v>18</v>
      </c>
    </row>
    <row r="29" spans="1:27" x14ac:dyDescent="0.3">
      <c r="A29" s="63" t="s">
        <v>140</v>
      </c>
      <c r="B29" s="64">
        <f>VLOOKUP($A29,'Return Data'!$B$7:$R$2843,3,0)</f>
        <v>44321</v>
      </c>
      <c r="C29" s="65">
        <f>VLOOKUP($A29,'Return Data'!$B$7:$R$2843,4,0)</f>
        <v>1083.0985000000001</v>
      </c>
      <c r="D29" s="65">
        <f>VLOOKUP($A29,'Return Data'!$B$7:$R$2843,5,0)</f>
        <v>3.1410999999999998</v>
      </c>
      <c r="E29" s="66">
        <f t="shared" si="0"/>
        <v>5</v>
      </c>
      <c r="F29" s="65">
        <f>VLOOKUP($A29,'Return Data'!$B$7:$R$2843,6,0)</f>
        <v>2.9247000000000001</v>
      </c>
      <c r="G29" s="66">
        <f t="shared" si="1"/>
        <v>19</v>
      </c>
      <c r="H29" s="65">
        <f>VLOOKUP($A29,'Return Data'!$B$7:$R$2843,7,0)</f>
        <v>2.9986000000000002</v>
      </c>
      <c r="I29" s="66">
        <f t="shared" si="2"/>
        <v>19</v>
      </c>
      <c r="J29" s="65">
        <f>VLOOKUP($A29,'Return Data'!$B$7:$R$2843,8,0)</f>
        <v>3.0053999999999998</v>
      </c>
      <c r="K29" s="66">
        <f t="shared" si="3"/>
        <v>35</v>
      </c>
      <c r="L29" s="65">
        <f>VLOOKUP($A29,'Return Data'!$B$7:$R$2843,9,0)</f>
        <v>2.9762</v>
      </c>
      <c r="M29" s="66">
        <f t="shared" si="4"/>
        <v>34</v>
      </c>
      <c r="N29" s="65">
        <f>VLOOKUP($A29,'Return Data'!$B$7:$R$2843,10,0)</f>
        <v>2.9779</v>
      </c>
      <c r="O29" s="66">
        <f t="shared" si="5"/>
        <v>40</v>
      </c>
      <c r="P29" s="65">
        <f>VLOOKUP($A29,'Return Data'!$B$7:$R$2843,11,0)</f>
        <v>2.9363000000000001</v>
      </c>
      <c r="Q29" s="66">
        <f t="shared" si="6"/>
        <v>39</v>
      </c>
      <c r="R29" s="65">
        <f>VLOOKUP($A29,'Return Data'!$B$7:$R$2843,12,0)</f>
        <v>2.9826000000000001</v>
      </c>
      <c r="S29" s="66">
        <f t="shared" si="7"/>
        <v>39</v>
      </c>
      <c r="T29" s="65">
        <f>VLOOKUP($A29,'Return Data'!$B$7:$R$2843,13,0)</f>
        <v>2.9706000000000001</v>
      </c>
      <c r="U29" s="66">
        <f t="shared" si="12"/>
        <v>37</v>
      </c>
      <c r="V29" s="65"/>
      <c r="W29" s="66"/>
      <c r="X29" s="65"/>
      <c r="Y29" s="66"/>
      <c r="Z29" s="65">
        <f>VLOOKUP($A29,'Return Data'!$B$7:$R$2843,16,0)</f>
        <v>4.0004</v>
      </c>
      <c r="AA29" s="67">
        <f t="shared" si="11"/>
        <v>38</v>
      </c>
    </row>
    <row r="30" spans="1:27" x14ac:dyDescent="0.3">
      <c r="A30" s="63" t="s">
        <v>141</v>
      </c>
      <c r="B30" s="64">
        <f>VLOOKUP($A30,'Return Data'!$B$7:$R$2843,3,0)</f>
        <v>44321</v>
      </c>
      <c r="C30" s="65">
        <f>VLOOKUP($A30,'Return Data'!$B$7:$R$2843,4,0)</f>
        <v>56.42</v>
      </c>
      <c r="D30" s="65">
        <f>VLOOKUP($A30,'Return Data'!$B$7:$R$2843,5,0)</f>
        <v>2.782</v>
      </c>
      <c r="E30" s="66">
        <f t="shared" si="0"/>
        <v>15</v>
      </c>
      <c r="F30" s="65">
        <f>VLOOKUP($A30,'Return Data'!$B$7:$R$2843,6,0)</f>
        <v>3.0198</v>
      </c>
      <c r="G30" s="66">
        <f t="shared" si="1"/>
        <v>7</v>
      </c>
      <c r="H30" s="65">
        <f>VLOOKUP($A30,'Return Data'!$B$7:$R$2843,7,0)</f>
        <v>3.0701000000000001</v>
      </c>
      <c r="I30" s="66">
        <f t="shared" si="2"/>
        <v>7</v>
      </c>
      <c r="J30" s="65">
        <f>VLOOKUP($A30,'Return Data'!$B$7:$R$2843,8,0)</f>
        <v>3.1970000000000001</v>
      </c>
      <c r="K30" s="66">
        <f t="shared" si="3"/>
        <v>7</v>
      </c>
      <c r="L30" s="65">
        <f>VLOOKUP($A30,'Return Data'!$B$7:$R$2843,9,0)</f>
        <v>3.1739000000000002</v>
      </c>
      <c r="M30" s="66">
        <f t="shared" si="4"/>
        <v>13</v>
      </c>
      <c r="N30" s="65">
        <f>VLOOKUP($A30,'Return Data'!$B$7:$R$2843,10,0)</f>
        <v>3.2995000000000001</v>
      </c>
      <c r="O30" s="66">
        <f t="shared" si="5"/>
        <v>19</v>
      </c>
      <c r="P30" s="65">
        <f>VLOOKUP($A30,'Return Data'!$B$7:$R$2843,11,0)</f>
        <v>3.1867000000000001</v>
      </c>
      <c r="Q30" s="66">
        <f t="shared" si="6"/>
        <v>18</v>
      </c>
      <c r="R30" s="65">
        <f>VLOOKUP($A30,'Return Data'!$B$7:$R$2843,12,0)</f>
        <v>3.2233000000000001</v>
      </c>
      <c r="S30" s="66">
        <f t="shared" si="7"/>
        <v>23</v>
      </c>
      <c r="T30" s="65">
        <f>VLOOKUP($A30,'Return Data'!$B$7:$R$2843,13,0)</f>
        <v>3.3553000000000002</v>
      </c>
      <c r="U30" s="66">
        <f t="shared" si="12"/>
        <v>26</v>
      </c>
      <c r="V30" s="65">
        <f>VLOOKUP($A30,'Return Data'!$B$7:$R$2843,17,0)</f>
        <v>4.6108000000000002</v>
      </c>
      <c r="W30" s="66">
        <f t="shared" ref="W30:W35" si="13">RANK(V30,V$8:V$50,0)</f>
        <v>28</v>
      </c>
      <c r="X30" s="65">
        <f>VLOOKUP($A30,'Return Data'!$B$7:$R$2843,14,0)</f>
        <v>5.6132</v>
      </c>
      <c r="Y30" s="66">
        <f t="shared" ref="Y30:Y35" si="14">RANK(X30,X$8:X$50,0)</f>
        <v>22</v>
      </c>
      <c r="Z30" s="65">
        <f>VLOOKUP($A30,'Return Data'!$B$7:$R$2843,16,0)</f>
        <v>7.3076999999999996</v>
      </c>
      <c r="AA30" s="67">
        <f t="shared" si="11"/>
        <v>7</v>
      </c>
    </row>
    <row r="31" spans="1:27" x14ac:dyDescent="0.3">
      <c r="A31" s="63" t="s">
        <v>142</v>
      </c>
      <c r="B31" s="64">
        <f>VLOOKUP($A31,'Return Data'!$B$7:$R$2843,3,0)</f>
        <v>44321</v>
      </c>
      <c r="C31" s="65">
        <f>VLOOKUP($A31,'Return Data'!$B$7:$R$2843,4,0)</f>
        <v>4171.7257</v>
      </c>
      <c r="D31" s="65">
        <f>VLOOKUP($A31,'Return Data'!$B$7:$R$2843,5,0)</f>
        <v>2.1909999999999998</v>
      </c>
      <c r="E31" s="66">
        <f t="shared" si="0"/>
        <v>37</v>
      </c>
      <c r="F31" s="65">
        <f>VLOOKUP($A31,'Return Data'!$B$7:$R$2843,6,0)</f>
        <v>2.7446999999999999</v>
      </c>
      <c r="G31" s="66">
        <f t="shared" si="1"/>
        <v>35</v>
      </c>
      <c r="H31" s="65">
        <f>VLOOKUP($A31,'Return Data'!$B$7:$R$2843,7,0)</f>
        <v>2.8713000000000002</v>
      </c>
      <c r="I31" s="66">
        <f t="shared" si="2"/>
        <v>29</v>
      </c>
      <c r="J31" s="65">
        <f>VLOOKUP($A31,'Return Data'!$B$7:$R$2843,8,0)</f>
        <v>3.1059999999999999</v>
      </c>
      <c r="K31" s="66">
        <f t="shared" si="3"/>
        <v>24</v>
      </c>
      <c r="L31" s="65">
        <f>VLOOKUP($A31,'Return Data'!$B$7:$R$2843,9,0)</f>
        <v>3.1652</v>
      </c>
      <c r="M31" s="66">
        <f t="shared" si="4"/>
        <v>15</v>
      </c>
      <c r="N31" s="65">
        <f>VLOOKUP($A31,'Return Data'!$B$7:$R$2843,10,0)</f>
        <v>3.2833000000000001</v>
      </c>
      <c r="O31" s="66">
        <f t="shared" si="5"/>
        <v>22</v>
      </c>
      <c r="P31" s="65">
        <f>VLOOKUP($A31,'Return Data'!$B$7:$R$2843,11,0)</f>
        <v>3.1453000000000002</v>
      </c>
      <c r="Q31" s="66">
        <f t="shared" si="6"/>
        <v>27</v>
      </c>
      <c r="R31" s="65">
        <f>VLOOKUP($A31,'Return Data'!$B$7:$R$2843,12,0)</f>
        <v>3.2124000000000001</v>
      </c>
      <c r="S31" s="66">
        <f t="shared" si="7"/>
        <v>27</v>
      </c>
      <c r="T31" s="65">
        <f>VLOOKUP($A31,'Return Data'!$B$7:$R$2843,13,0)</f>
        <v>3.4182000000000001</v>
      </c>
      <c r="U31" s="66">
        <f t="shared" si="12"/>
        <v>17</v>
      </c>
      <c r="V31" s="65">
        <f>VLOOKUP($A31,'Return Data'!$B$7:$R$2843,17,0)</f>
        <v>4.6401000000000003</v>
      </c>
      <c r="W31" s="66">
        <f t="shared" si="13"/>
        <v>24</v>
      </c>
      <c r="X31" s="65">
        <f>VLOOKUP($A31,'Return Data'!$B$7:$R$2843,14,0)</f>
        <v>5.5763999999999996</v>
      </c>
      <c r="Y31" s="66">
        <f t="shared" si="14"/>
        <v>26</v>
      </c>
      <c r="Z31" s="65">
        <f>VLOOKUP($A31,'Return Data'!$B$7:$R$2843,16,0)</f>
        <v>7.2267000000000001</v>
      </c>
      <c r="AA31" s="67">
        <f t="shared" si="11"/>
        <v>24</v>
      </c>
    </row>
    <row r="32" spans="1:27" x14ac:dyDescent="0.3">
      <c r="A32" s="63" t="s">
        <v>143</v>
      </c>
      <c r="B32" s="64">
        <f>VLOOKUP($A32,'Return Data'!$B$7:$R$2843,3,0)</f>
        <v>44321</v>
      </c>
      <c r="C32" s="65">
        <f>VLOOKUP($A32,'Return Data'!$B$7:$R$2843,4,0)</f>
        <v>2827.3595999999998</v>
      </c>
      <c r="D32" s="65">
        <f>VLOOKUP($A32,'Return Data'!$B$7:$R$2843,5,0)</f>
        <v>2.4026000000000001</v>
      </c>
      <c r="E32" s="66">
        <f t="shared" si="0"/>
        <v>34</v>
      </c>
      <c r="F32" s="65">
        <f>VLOOKUP($A32,'Return Data'!$B$7:$R$2843,6,0)</f>
        <v>2.7951000000000001</v>
      </c>
      <c r="G32" s="66">
        <f t="shared" si="1"/>
        <v>31</v>
      </c>
      <c r="H32" s="65">
        <f>VLOOKUP($A32,'Return Data'!$B$7:$R$2843,7,0)</f>
        <v>2.8801000000000001</v>
      </c>
      <c r="I32" s="66">
        <f t="shared" si="2"/>
        <v>28</v>
      </c>
      <c r="J32" s="65">
        <f>VLOOKUP($A32,'Return Data'!$B$7:$R$2843,8,0)</f>
        <v>3.0590000000000002</v>
      </c>
      <c r="K32" s="66">
        <f t="shared" si="3"/>
        <v>32</v>
      </c>
      <c r="L32" s="65">
        <f>VLOOKUP($A32,'Return Data'!$B$7:$R$2843,9,0)</f>
        <v>3.0655000000000001</v>
      </c>
      <c r="M32" s="66">
        <f t="shared" si="4"/>
        <v>32</v>
      </c>
      <c r="N32" s="65">
        <f>VLOOKUP($A32,'Return Data'!$B$7:$R$2843,10,0)</f>
        <v>3.2235</v>
      </c>
      <c r="O32" s="66">
        <f t="shared" si="5"/>
        <v>26</v>
      </c>
      <c r="P32" s="65">
        <f>VLOOKUP($A32,'Return Data'!$B$7:$R$2843,11,0)</f>
        <v>3.1334</v>
      </c>
      <c r="Q32" s="66">
        <f t="shared" si="6"/>
        <v>30</v>
      </c>
      <c r="R32" s="65">
        <f>VLOOKUP($A32,'Return Data'!$B$7:$R$2843,12,0)</f>
        <v>3.1846000000000001</v>
      </c>
      <c r="S32" s="66">
        <f t="shared" si="7"/>
        <v>30</v>
      </c>
      <c r="T32" s="65">
        <f>VLOOKUP($A32,'Return Data'!$B$7:$R$2843,13,0)</f>
        <v>3.3856999999999999</v>
      </c>
      <c r="U32" s="66">
        <f t="shared" si="12"/>
        <v>23</v>
      </c>
      <c r="V32" s="65">
        <f>VLOOKUP($A32,'Return Data'!$B$7:$R$2843,17,0)</f>
        <v>4.6803999999999997</v>
      </c>
      <c r="W32" s="66">
        <f t="shared" si="13"/>
        <v>22</v>
      </c>
      <c r="X32" s="65">
        <f>VLOOKUP($A32,'Return Data'!$B$7:$R$2843,14,0)</f>
        <v>5.6260000000000003</v>
      </c>
      <c r="Y32" s="66">
        <f t="shared" si="14"/>
        <v>20</v>
      </c>
      <c r="Z32" s="65">
        <f>VLOOKUP($A32,'Return Data'!$B$7:$R$2843,16,0)</f>
        <v>7.2553000000000001</v>
      </c>
      <c r="AA32" s="67">
        <f t="shared" si="11"/>
        <v>21</v>
      </c>
    </row>
    <row r="33" spans="1:27" x14ac:dyDescent="0.3">
      <c r="A33" s="63" t="s">
        <v>144</v>
      </c>
      <c r="B33" s="64">
        <f>VLOOKUP($A33,'Return Data'!$B$7:$R$2843,3,0)</f>
        <v>44321</v>
      </c>
      <c r="C33" s="65">
        <f>VLOOKUP($A33,'Return Data'!$B$7:$R$2843,4,0)</f>
        <v>3748.4110999999998</v>
      </c>
      <c r="D33" s="65">
        <f>VLOOKUP($A33,'Return Data'!$B$7:$R$2843,5,0)</f>
        <v>2.1648000000000001</v>
      </c>
      <c r="E33" s="66">
        <f t="shared" si="0"/>
        <v>38</v>
      </c>
      <c r="F33" s="65">
        <f>VLOOKUP($A33,'Return Data'!$B$7:$R$2843,6,0)</f>
        <v>2.8226</v>
      </c>
      <c r="G33" s="66">
        <f t="shared" si="1"/>
        <v>28</v>
      </c>
      <c r="H33" s="65">
        <f>VLOOKUP($A33,'Return Data'!$B$7:$R$2843,7,0)</f>
        <v>2.9866999999999999</v>
      </c>
      <c r="I33" s="66">
        <f t="shared" si="2"/>
        <v>21</v>
      </c>
      <c r="J33" s="65">
        <f>VLOOKUP($A33,'Return Data'!$B$7:$R$2843,8,0)</f>
        <v>3.1522999999999999</v>
      </c>
      <c r="K33" s="66">
        <f t="shared" si="3"/>
        <v>14</v>
      </c>
      <c r="L33" s="65">
        <f>VLOOKUP($A33,'Return Data'!$B$7:$R$2843,9,0)</f>
        <v>3.2071000000000001</v>
      </c>
      <c r="M33" s="66">
        <f t="shared" si="4"/>
        <v>7</v>
      </c>
      <c r="N33" s="65">
        <f>VLOOKUP($A33,'Return Data'!$B$7:$R$2843,10,0)</f>
        <v>3.3452999999999999</v>
      </c>
      <c r="O33" s="66">
        <f t="shared" si="5"/>
        <v>11</v>
      </c>
      <c r="P33" s="65">
        <f>VLOOKUP($A33,'Return Data'!$B$7:$R$2843,11,0)</f>
        <v>3.2399</v>
      </c>
      <c r="Q33" s="66">
        <f t="shared" si="6"/>
        <v>12</v>
      </c>
      <c r="R33" s="65">
        <f>VLOOKUP($A33,'Return Data'!$B$7:$R$2843,12,0)</f>
        <v>3.2856000000000001</v>
      </c>
      <c r="S33" s="66">
        <f t="shared" si="7"/>
        <v>9</v>
      </c>
      <c r="T33" s="65">
        <f>VLOOKUP($A33,'Return Data'!$B$7:$R$2843,13,0)</f>
        <v>3.5076000000000001</v>
      </c>
      <c r="U33" s="66">
        <f t="shared" si="12"/>
        <v>9</v>
      </c>
      <c r="V33" s="65">
        <f>VLOOKUP($A33,'Return Data'!$B$7:$R$2843,17,0)</f>
        <v>4.8139000000000003</v>
      </c>
      <c r="W33" s="66">
        <f t="shared" si="13"/>
        <v>10</v>
      </c>
      <c r="X33" s="65">
        <f>VLOOKUP($A33,'Return Data'!$B$7:$R$2843,14,0)</f>
        <v>5.7142999999999997</v>
      </c>
      <c r="Y33" s="66">
        <f t="shared" si="14"/>
        <v>11</v>
      </c>
      <c r="Z33" s="65">
        <f>VLOOKUP($A33,'Return Data'!$B$7:$R$2843,16,0)</f>
        <v>7.28</v>
      </c>
      <c r="AA33" s="67">
        <f t="shared" si="11"/>
        <v>13</v>
      </c>
    </row>
    <row r="34" spans="1:27" x14ac:dyDescent="0.3">
      <c r="A34" s="63" t="s">
        <v>436</v>
      </c>
      <c r="B34" s="64">
        <f>VLOOKUP($A34,'Return Data'!$B$7:$R$2843,3,0)</f>
        <v>44321</v>
      </c>
      <c r="C34" s="65">
        <f>VLOOKUP($A34,'Return Data'!$B$7:$R$2843,4,0)</f>
        <v>1341.4041</v>
      </c>
      <c r="D34" s="65">
        <f>VLOOKUP($A34,'Return Data'!$B$7:$R$2843,5,0)</f>
        <v>2.5144000000000002</v>
      </c>
      <c r="E34" s="66">
        <f t="shared" si="0"/>
        <v>27</v>
      </c>
      <c r="F34" s="65">
        <f>VLOOKUP($A34,'Return Data'!$B$7:$R$2843,6,0)</f>
        <v>2.9157999999999999</v>
      </c>
      <c r="G34" s="66">
        <f t="shared" si="1"/>
        <v>21</v>
      </c>
      <c r="H34" s="65">
        <f>VLOOKUP($A34,'Return Data'!$B$7:$R$2843,7,0)</f>
        <v>3.0613999999999999</v>
      </c>
      <c r="I34" s="66">
        <f t="shared" si="2"/>
        <v>10</v>
      </c>
      <c r="J34" s="65">
        <f>VLOOKUP($A34,'Return Data'!$B$7:$R$2843,8,0)</f>
        <v>3.2505999999999999</v>
      </c>
      <c r="K34" s="66">
        <f t="shared" si="3"/>
        <v>4</v>
      </c>
      <c r="L34" s="65">
        <f>VLOOKUP($A34,'Return Data'!$B$7:$R$2843,9,0)</f>
        <v>3.2605</v>
      </c>
      <c r="M34" s="66">
        <f t="shared" si="4"/>
        <v>4</v>
      </c>
      <c r="N34" s="65">
        <f>VLOOKUP($A34,'Return Data'!$B$7:$R$2843,10,0)</f>
        <v>3.3847</v>
      </c>
      <c r="O34" s="66">
        <f t="shared" si="5"/>
        <v>6</v>
      </c>
      <c r="P34" s="65">
        <f>VLOOKUP($A34,'Return Data'!$B$7:$R$2843,11,0)</f>
        <v>3.2606999999999999</v>
      </c>
      <c r="Q34" s="66">
        <f t="shared" si="6"/>
        <v>10</v>
      </c>
      <c r="R34" s="65">
        <f>VLOOKUP($A34,'Return Data'!$B$7:$R$2843,12,0)</f>
        <v>3.3536999999999999</v>
      </c>
      <c r="S34" s="66">
        <f t="shared" si="7"/>
        <v>4</v>
      </c>
      <c r="T34" s="65">
        <f>VLOOKUP($A34,'Return Data'!$B$7:$R$2843,13,0)</f>
        <v>3.5712000000000002</v>
      </c>
      <c r="U34" s="66">
        <f t="shared" si="12"/>
        <v>4</v>
      </c>
      <c r="V34" s="65">
        <f>VLOOKUP($A34,'Return Data'!$B$7:$R$2843,17,0)</f>
        <v>4.8602999999999996</v>
      </c>
      <c r="W34" s="66">
        <f t="shared" si="13"/>
        <v>5</v>
      </c>
      <c r="X34" s="65">
        <f>VLOOKUP($A34,'Return Data'!$B$7:$R$2843,14,0)</f>
        <v>5.7968000000000002</v>
      </c>
      <c r="Y34" s="66">
        <f t="shared" si="14"/>
        <v>4</v>
      </c>
      <c r="Z34" s="65">
        <f>VLOOKUP($A34,'Return Data'!$B$7:$R$2843,16,0)</f>
        <v>6.2550999999999997</v>
      </c>
      <c r="AA34" s="67">
        <f t="shared" si="11"/>
        <v>33</v>
      </c>
    </row>
    <row r="35" spans="1:27" x14ac:dyDescent="0.3">
      <c r="A35" s="63" t="s">
        <v>146</v>
      </c>
      <c r="B35" s="64">
        <f>VLOOKUP($A35,'Return Data'!$B$7:$R$2843,3,0)</f>
        <v>44321</v>
      </c>
      <c r="C35" s="65">
        <f>VLOOKUP($A35,'Return Data'!$B$7:$R$2843,4,0)</f>
        <v>2178.2685999999999</v>
      </c>
      <c r="D35" s="65">
        <f>VLOOKUP($A35,'Return Data'!$B$7:$R$2843,5,0)</f>
        <v>2.7818000000000001</v>
      </c>
      <c r="E35" s="66">
        <f t="shared" si="0"/>
        <v>16</v>
      </c>
      <c r="F35" s="65">
        <f>VLOOKUP($A35,'Return Data'!$B$7:$R$2843,6,0)</f>
        <v>3.0169000000000001</v>
      </c>
      <c r="G35" s="66">
        <f t="shared" si="1"/>
        <v>9</v>
      </c>
      <c r="H35" s="65">
        <f>VLOOKUP($A35,'Return Data'!$B$7:$R$2843,7,0)</f>
        <v>3.0567000000000002</v>
      </c>
      <c r="I35" s="66">
        <f t="shared" si="2"/>
        <v>11</v>
      </c>
      <c r="J35" s="65">
        <f>VLOOKUP($A35,'Return Data'!$B$7:$R$2843,8,0)</f>
        <v>3.2368000000000001</v>
      </c>
      <c r="K35" s="66">
        <f t="shared" si="3"/>
        <v>6</v>
      </c>
      <c r="L35" s="65">
        <f>VLOOKUP($A35,'Return Data'!$B$7:$R$2843,9,0)</f>
        <v>3.2469000000000001</v>
      </c>
      <c r="M35" s="66">
        <f t="shared" si="4"/>
        <v>6</v>
      </c>
      <c r="N35" s="65">
        <f>VLOOKUP($A35,'Return Data'!$B$7:$R$2843,10,0)</f>
        <v>3.3624000000000001</v>
      </c>
      <c r="O35" s="66">
        <f t="shared" si="5"/>
        <v>9</v>
      </c>
      <c r="P35" s="65">
        <f>VLOOKUP($A35,'Return Data'!$B$7:$R$2843,11,0)</f>
        <v>3.302</v>
      </c>
      <c r="Q35" s="66">
        <f t="shared" si="6"/>
        <v>3</v>
      </c>
      <c r="R35" s="65">
        <f>VLOOKUP($A35,'Return Data'!$B$7:$R$2843,12,0)</f>
        <v>3.3515000000000001</v>
      </c>
      <c r="S35" s="66">
        <f t="shared" si="7"/>
        <v>5</v>
      </c>
      <c r="T35" s="65">
        <f>VLOOKUP($A35,'Return Data'!$B$7:$R$2843,13,0)</f>
        <v>3.5093999999999999</v>
      </c>
      <c r="U35" s="66">
        <f t="shared" si="12"/>
        <v>8</v>
      </c>
      <c r="V35" s="65">
        <f>VLOOKUP($A35,'Return Data'!$B$7:$R$2843,17,0)</f>
        <v>4.7462</v>
      </c>
      <c r="W35" s="66">
        <f t="shared" si="13"/>
        <v>15</v>
      </c>
      <c r="X35" s="65">
        <f>VLOOKUP($A35,'Return Data'!$B$7:$R$2843,14,0)</f>
        <v>5.6736000000000004</v>
      </c>
      <c r="Y35" s="66">
        <f t="shared" si="14"/>
        <v>17</v>
      </c>
      <c r="Z35" s="65">
        <f>VLOOKUP($A35,'Return Data'!$B$7:$R$2843,16,0)</f>
        <v>7.0640000000000001</v>
      </c>
      <c r="AA35" s="67">
        <f t="shared" si="11"/>
        <v>29</v>
      </c>
    </row>
    <row r="36" spans="1:27" x14ac:dyDescent="0.3">
      <c r="A36" s="63" t="s">
        <v>147</v>
      </c>
      <c r="B36" s="64">
        <f>VLOOKUP($A36,'Return Data'!$B$7:$R$2843,3,0)</f>
        <v>44321</v>
      </c>
      <c r="C36" s="65">
        <f>VLOOKUP($A36,'Return Data'!$B$7:$R$2843,4,0)</f>
        <v>11.0679</v>
      </c>
      <c r="D36" s="65">
        <f>VLOOKUP($A36,'Return Data'!$B$7:$R$2843,5,0)</f>
        <v>4.2877000000000001</v>
      </c>
      <c r="E36" s="66">
        <f t="shared" si="0"/>
        <v>1</v>
      </c>
      <c r="F36" s="65">
        <f>VLOOKUP($A36,'Return Data'!$B$7:$R$2843,6,0)</f>
        <v>3.1886999999999999</v>
      </c>
      <c r="G36" s="66">
        <f t="shared" si="1"/>
        <v>2</v>
      </c>
      <c r="H36" s="65">
        <f>VLOOKUP($A36,'Return Data'!$B$7:$R$2843,7,0)</f>
        <v>3.0640999999999998</v>
      </c>
      <c r="I36" s="66">
        <f t="shared" si="2"/>
        <v>9</v>
      </c>
      <c r="J36" s="65">
        <f>VLOOKUP($A36,'Return Data'!$B$7:$R$2843,8,0)</f>
        <v>2.8534000000000002</v>
      </c>
      <c r="K36" s="66">
        <f t="shared" si="3"/>
        <v>37</v>
      </c>
      <c r="L36" s="65">
        <f>VLOOKUP($A36,'Return Data'!$B$7:$R$2843,9,0)</f>
        <v>2.9089999999999998</v>
      </c>
      <c r="M36" s="66">
        <f t="shared" si="4"/>
        <v>36</v>
      </c>
      <c r="N36" s="65">
        <f>VLOOKUP($A36,'Return Data'!$B$7:$R$2843,10,0)</f>
        <v>3.0461</v>
      </c>
      <c r="O36" s="66">
        <f t="shared" si="5"/>
        <v>35</v>
      </c>
      <c r="P36" s="65">
        <f>VLOOKUP($A36,'Return Data'!$B$7:$R$2843,11,0)</f>
        <v>2.9205000000000001</v>
      </c>
      <c r="Q36" s="66">
        <f t="shared" si="6"/>
        <v>40</v>
      </c>
      <c r="R36" s="65">
        <f>VLOOKUP($A36,'Return Data'!$B$7:$R$2843,12,0)</f>
        <v>2.9735</v>
      </c>
      <c r="S36" s="66">
        <f t="shared" si="7"/>
        <v>40</v>
      </c>
      <c r="T36" s="65">
        <f>VLOOKUP($A36,'Return Data'!$B$7:$R$2843,13,0)</f>
        <v>3.0042</v>
      </c>
      <c r="U36" s="66">
        <f t="shared" si="12"/>
        <v>36</v>
      </c>
      <c r="V36" s="65"/>
      <c r="W36" s="66"/>
      <c r="X36" s="65"/>
      <c r="Y36" s="66"/>
      <c r="Z36" s="65">
        <f>VLOOKUP($A36,'Return Data'!$B$7:$R$2843,16,0)</f>
        <v>4.359</v>
      </c>
      <c r="AA36" s="67">
        <f t="shared" si="11"/>
        <v>37</v>
      </c>
    </row>
    <row r="37" spans="1:27" x14ac:dyDescent="0.3">
      <c r="A37" s="63" t="s">
        <v>2025</v>
      </c>
      <c r="B37" s="64">
        <f>VLOOKUP($A37,'Return Data'!$B$7:$R$2843,3,0)</f>
        <v>44321</v>
      </c>
      <c r="C37" s="65">
        <f>VLOOKUP($A37,'Return Data'!$B$7:$R$2843,4,0)</f>
        <v>2255.4717000000001</v>
      </c>
      <c r="D37" s="65">
        <f>VLOOKUP($A37,'Return Data'!$B$7:$R$2843,5,0)</f>
        <v>2.6800999999999999</v>
      </c>
      <c r="E37" s="66">
        <f t="shared" si="0"/>
        <v>21</v>
      </c>
      <c r="F37" s="65">
        <f>VLOOKUP($A37,'Return Data'!$B$7:$R$2843,6,0)</f>
        <v>2.9481999999999999</v>
      </c>
      <c r="G37" s="66">
        <f t="shared" si="1"/>
        <v>17</v>
      </c>
      <c r="H37" s="65">
        <f>VLOOKUP($A37,'Return Data'!$B$7:$R$2843,7,0)</f>
        <v>3.0358000000000001</v>
      </c>
      <c r="I37" s="66">
        <f t="shared" si="2"/>
        <v>13</v>
      </c>
      <c r="J37" s="65">
        <f>VLOOKUP($A37,'Return Data'!$B$7:$R$2843,8,0)</f>
        <v>3.1455000000000002</v>
      </c>
      <c r="K37" s="66">
        <f t="shared" si="3"/>
        <v>17</v>
      </c>
      <c r="L37" s="65">
        <f>VLOOKUP($A37,'Return Data'!$B$7:$R$2843,9,0)</f>
        <v>3.2004999999999999</v>
      </c>
      <c r="M37" s="66">
        <f t="shared" si="4"/>
        <v>9</v>
      </c>
      <c r="N37" s="65">
        <f>VLOOKUP($A37,'Return Data'!$B$7:$R$2843,10,0)</f>
        <v>3.2124000000000001</v>
      </c>
      <c r="O37" s="66">
        <f t="shared" si="5"/>
        <v>28</v>
      </c>
      <c r="P37" s="65">
        <f>VLOOKUP($A37,'Return Data'!$B$7:$R$2843,11,0)</f>
        <v>3.0507</v>
      </c>
      <c r="Q37" s="66">
        <f t="shared" si="6"/>
        <v>35</v>
      </c>
      <c r="R37" s="65">
        <f>VLOOKUP($A37,'Return Data'!$B$7:$R$2843,12,0)</f>
        <v>3.0480999999999998</v>
      </c>
      <c r="S37" s="66">
        <f t="shared" si="7"/>
        <v>37</v>
      </c>
      <c r="T37" s="65">
        <f>VLOOKUP($A37,'Return Data'!$B$7:$R$2843,13,0)</f>
        <v>3.0958000000000001</v>
      </c>
      <c r="U37" s="66">
        <f t="shared" si="12"/>
        <v>34</v>
      </c>
      <c r="V37" s="65">
        <f>VLOOKUP($A37,'Return Data'!$B$7:$R$2843,17,0)</f>
        <v>4.2502000000000004</v>
      </c>
      <c r="W37" s="66">
        <f t="shared" ref="W37:W49" si="15">RANK(V37,V$8:V$50,0)</f>
        <v>33</v>
      </c>
      <c r="X37" s="65">
        <f>VLOOKUP($A37,'Return Data'!$B$7:$R$2843,14,0)</f>
        <v>5.3753000000000002</v>
      </c>
      <c r="Y37" s="66">
        <f>RANK(X37,X$8:X$50,0)</f>
        <v>29</v>
      </c>
      <c r="Z37" s="65">
        <f>VLOOKUP($A37,'Return Data'!$B$7:$R$2843,16,0)</f>
        <v>7.2609000000000004</v>
      </c>
      <c r="AA37" s="67">
        <f t="shared" si="11"/>
        <v>17</v>
      </c>
    </row>
    <row r="38" spans="1:27" x14ac:dyDescent="0.3">
      <c r="A38" s="63" t="s">
        <v>148</v>
      </c>
      <c r="B38" s="64">
        <f>VLOOKUP($A38,'Return Data'!$B$7:$R$2843,3,0)</f>
        <v>44321</v>
      </c>
      <c r="C38" s="65">
        <f>VLOOKUP($A38,'Return Data'!$B$7:$R$2843,4,0)</f>
        <v>5048.0343000000003</v>
      </c>
      <c r="D38" s="65">
        <f>VLOOKUP($A38,'Return Data'!$B$7:$R$2843,5,0)</f>
        <v>2.6798000000000002</v>
      </c>
      <c r="E38" s="66">
        <f t="shared" si="0"/>
        <v>22</v>
      </c>
      <c r="F38" s="65">
        <f>VLOOKUP($A38,'Return Data'!$B$7:$R$2843,6,0)</f>
        <v>2.9245000000000001</v>
      </c>
      <c r="G38" s="66">
        <f t="shared" si="1"/>
        <v>20</v>
      </c>
      <c r="H38" s="65">
        <f>VLOOKUP($A38,'Return Data'!$B$7:$R$2843,7,0)</f>
        <v>2.9525999999999999</v>
      </c>
      <c r="I38" s="66">
        <f t="shared" si="2"/>
        <v>24</v>
      </c>
      <c r="J38" s="65">
        <f>VLOOKUP($A38,'Return Data'!$B$7:$R$2843,8,0)</f>
        <v>3.1381000000000001</v>
      </c>
      <c r="K38" s="66">
        <f t="shared" si="3"/>
        <v>19</v>
      </c>
      <c r="L38" s="65">
        <f>VLOOKUP($A38,'Return Data'!$B$7:$R$2843,9,0)</f>
        <v>3.1627000000000001</v>
      </c>
      <c r="M38" s="66">
        <f t="shared" si="4"/>
        <v>17</v>
      </c>
      <c r="N38" s="65">
        <f>VLOOKUP($A38,'Return Data'!$B$7:$R$2843,10,0)</f>
        <v>3.363</v>
      </c>
      <c r="O38" s="66">
        <f t="shared" si="5"/>
        <v>8</v>
      </c>
      <c r="P38" s="65">
        <f>VLOOKUP($A38,'Return Data'!$B$7:$R$2843,11,0)</f>
        <v>3.1905000000000001</v>
      </c>
      <c r="Q38" s="66">
        <f t="shared" si="6"/>
        <v>17</v>
      </c>
      <c r="R38" s="65">
        <f>VLOOKUP($A38,'Return Data'!$B$7:$R$2843,12,0)</f>
        <v>3.2494999999999998</v>
      </c>
      <c r="S38" s="66">
        <f t="shared" si="7"/>
        <v>16</v>
      </c>
      <c r="T38" s="65">
        <f>VLOOKUP($A38,'Return Data'!$B$7:$R$2843,13,0)</f>
        <v>3.5007000000000001</v>
      </c>
      <c r="U38" s="66">
        <f t="shared" si="12"/>
        <v>10</v>
      </c>
      <c r="V38" s="65">
        <f>VLOOKUP($A38,'Return Data'!$B$7:$R$2843,17,0)</f>
        <v>4.8269000000000002</v>
      </c>
      <c r="W38" s="66">
        <f t="shared" si="15"/>
        <v>8</v>
      </c>
      <c r="X38" s="65">
        <f>VLOOKUP($A38,'Return Data'!$B$7:$R$2843,14,0)</f>
        <v>5.7504</v>
      </c>
      <c r="Y38" s="66">
        <f>RANK(X38,X$8:X$50,0)</f>
        <v>7</v>
      </c>
      <c r="Z38" s="65">
        <f>VLOOKUP($A38,'Return Data'!$B$7:$R$2843,16,0)</f>
        <v>7.3263999999999996</v>
      </c>
      <c r="AA38" s="67">
        <f t="shared" si="11"/>
        <v>5</v>
      </c>
    </row>
    <row r="39" spans="1:27" x14ac:dyDescent="0.3">
      <c r="A39" s="63" t="s">
        <v>149</v>
      </c>
      <c r="B39" s="64">
        <f>VLOOKUP($A39,'Return Data'!$B$7:$R$2843,3,0)</f>
        <v>44321</v>
      </c>
      <c r="C39" s="65">
        <f>VLOOKUP($A39,'Return Data'!$B$7:$R$2843,4,0)</f>
        <v>1156.4628</v>
      </c>
      <c r="D39" s="65">
        <f>VLOOKUP($A39,'Return Data'!$B$7:$R$2843,5,0)</f>
        <v>2.8471000000000002</v>
      </c>
      <c r="E39" s="66">
        <f t="shared" si="0"/>
        <v>13</v>
      </c>
      <c r="F39" s="65">
        <f>VLOOKUP($A39,'Return Data'!$B$7:$R$2843,6,0)</f>
        <v>2.9790999999999999</v>
      </c>
      <c r="G39" s="66">
        <f t="shared" si="1"/>
        <v>14</v>
      </c>
      <c r="H39" s="65">
        <f>VLOOKUP($A39,'Return Data'!$B$7:$R$2843,7,0)</f>
        <v>2.9698000000000002</v>
      </c>
      <c r="I39" s="66">
        <f t="shared" si="2"/>
        <v>22</v>
      </c>
      <c r="J39" s="65">
        <f>VLOOKUP($A39,'Return Data'!$B$7:$R$2843,8,0)</f>
        <v>3.1164000000000001</v>
      </c>
      <c r="K39" s="66">
        <f t="shared" si="3"/>
        <v>21</v>
      </c>
      <c r="L39" s="65">
        <f>VLOOKUP($A39,'Return Data'!$B$7:$R$2843,9,0)</f>
        <v>3.0720000000000001</v>
      </c>
      <c r="M39" s="66">
        <f t="shared" si="4"/>
        <v>30</v>
      </c>
      <c r="N39" s="65">
        <f>VLOOKUP($A39,'Return Data'!$B$7:$R$2843,10,0)</f>
        <v>3.1528999999999998</v>
      </c>
      <c r="O39" s="66">
        <f t="shared" si="5"/>
        <v>32</v>
      </c>
      <c r="P39" s="65">
        <f>VLOOKUP($A39,'Return Data'!$B$7:$R$2843,11,0)</f>
        <v>3.0228000000000002</v>
      </c>
      <c r="Q39" s="66">
        <f t="shared" si="6"/>
        <v>37</v>
      </c>
      <c r="R39" s="65">
        <f>VLOOKUP($A39,'Return Data'!$B$7:$R$2843,12,0)</f>
        <v>3.0781000000000001</v>
      </c>
      <c r="S39" s="66">
        <f t="shared" si="7"/>
        <v>36</v>
      </c>
      <c r="T39" s="65">
        <f>VLOOKUP($A39,'Return Data'!$B$7:$R$2843,13,0)</f>
        <v>3.1269</v>
      </c>
      <c r="U39" s="66">
        <f t="shared" si="12"/>
        <v>32</v>
      </c>
      <c r="V39" s="65">
        <f>VLOOKUP($A39,'Return Data'!$B$7:$R$2843,17,0)</f>
        <v>4.2587999999999999</v>
      </c>
      <c r="W39" s="66">
        <f t="shared" si="15"/>
        <v>32</v>
      </c>
      <c r="X39" s="65"/>
      <c r="Y39" s="66"/>
      <c r="Z39" s="65">
        <f>VLOOKUP($A39,'Return Data'!$B$7:$R$2843,16,0)</f>
        <v>4.9882</v>
      </c>
      <c r="AA39" s="67">
        <f t="shared" si="11"/>
        <v>35</v>
      </c>
    </row>
    <row r="40" spans="1:27" x14ac:dyDescent="0.3">
      <c r="A40" s="63" t="s">
        <v>150</v>
      </c>
      <c r="B40" s="64">
        <f>VLOOKUP($A40,'Return Data'!$B$7:$R$2843,3,0)</f>
        <v>44321</v>
      </c>
      <c r="C40" s="65">
        <f>VLOOKUP($A40,'Return Data'!$B$7:$R$2843,4,0)</f>
        <v>268.91379999999998</v>
      </c>
      <c r="D40" s="65">
        <f>VLOOKUP($A40,'Return Data'!$B$7:$R$2843,5,0)</f>
        <v>2.6877</v>
      </c>
      <c r="E40" s="66">
        <f t="shared" si="0"/>
        <v>19</v>
      </c>
      <c r="F40" s="65">
        <f>VLOOKUP($A40,'Return Data'!$B$7:$R$2843,6,0)</f>
        <v>2.9279999999999999</v>
      </c>
      <c r="G40" s="66">
        <f t="shared" si="1"/>
        <v>18</v>
      </c>
      <c r="H40" s="65">
        <f>VLOOKUP($A40,'Return Data'!$B$7:$R$2843,7,0)</f>
        <v>3.1353</v>
      </c>
      <c r="I40" s="66">
        <f t="shared" si="2"/>
        <v>4</v>
      </c>
      <c r="J40" s="65">
        <f>VLOOKUP($A40,'Return Data'!$B$7:$R$2843,8,0)</f>
        <v>3.2858999999999998</v>
      </c>
      <c r="K40" s="66">
        <f t="shared" si="3"/>
        <v>3</v>
      </c>
      <c r="L40" s="65">
        <f>VLOOKUP($A40,'Return Data'!$B$7:$R$2843,9,0)</f>
        <v>3.3008999999999999</v>
      </c>
      <c r="M40" s="66">
        <f t="shared" si="4"/>
        <v>3</v>
      </c>
      <c r="N40" s="65">
        <f>VLOOKUP($A40,'Return Data'!$B$7:$R$2843,10,0)</f>
        <v>3.3732000000000002</v>
      </c>
      <c r="O40" s="66">
        <f t="shared" si="5"/>
        <v>7</v>
      </c>
      <c r="P40" s="65">
        <f>VLOOKUP($A40,'Return Data'!$B$7:$R$2843,11,0)</f>
        <v>3.2342</v>
      </c>
      <c r="Q40" s="66">
        <f t="shared" si="6"/>
        <v>13</v>
      </c>
      <c r="R40" s="65">
        <f>VLOOKUP($A40,'Return Data'!$B$7:$R$2843,12,0)</f>
        <v>3.2707999999999999</v>
      </c>
      <c r="S40" s="66">
        <f t="shared" si="7"/>
        <v>11</v>
      </c>
      <c r="T40" s="65">
        <f>VLOOKUP($A40,'Return Data'!$B$7:$R$2843,13,0)</f>
        <v>3.5722</v>
      </c>
      <c r="U40" s="66">
        <f t="shared" si="12"/>
        <v>3</v>
      </c>
      <c r="V40" s="65">
        <f>VLOOKUP($A40,'Return Data'!$B$7:$R$2843,17,0)</f>
        <v>4.8337000000000003</v>
      </c>
      <c r="W40" s="66">
        <f t="shared" si="15"/>
        <v>7</v>
      </c>
      <c r="X40" s="65">
        <f>VLOOKUP($A40,'Return Data'!$B$7:$R$2843,14,0)</f>
        <v>5.7599</v>
      </c>
      <c r="Y40" s="66">
        <f t="shared" ref="Y40:Y49" si="16">RANK(X40,X$8:X$50,0)</f>
        <v>6</v>
      </c>
      <c r="Z40" s="65">
        <f>VLOOKUP($A40,'Return Data'!$B$7:$R$2843,16,0)</f>
        <v>7.3063000000000002</v>
      </c>
      <c r="AA40" s="67">
        <f t="shared" si="11"/>
        <v>8</v>
      </c>
    </row>
    <row r="41" spans="1:27" x14ac:dyDescent="0.3">
      <c r="A41" s="63" t="s">
        <v>151</v>
      </c>
      <c r="B41" s="64">
        <f>VLOOKUP($A41,'Return Data'!$B$7:$R$2843,3,0)</f>
        <v>44321</v>
      </c>
      <c r="C41" s="65">
        <f>VLOOKUP($A41,'Return Data'!$B$7:$R$2843,4,0)</f>
        <v>2916.5276800000001</v>
      </c>
      <c r="D41" s="65">
        <f>VLOOKUP($A41,'Return Data'!$B$7:$R$2843,5,0)</f>
        <v>3.0499000000000001</v>
      </c>
      <c r="E41" s="66">
        <f t="shared" si="0"/>
        <v>6</v>
      </c>
      <c r="F41" s="65">
        <f>VLOOKUP($A41,'Return Data'!$B$7:$R$2843,6,0)</f>
        <v>3.0103</v>
      </c>
      <c r="G41" s="66">
        <f t="shared" si="1"/>
        <v>10</v>
      </c>
      <c r="H41" s="65">
        <f>VLOOKUP($A41,'Return Data'!$B$7:$R$2843,7,0)</f>
        <v>3.0703</v>
      </c>
      <c r="I41" s="66">
        <f t="shared" si="2"/>
        <v>6</v>
      </c>
      <c r="J41" s="65">
        <f>VLOOKUP($A41,'Return Data'!$B$7:$R$2843,8,0)</f>
        <v>3.1137999999999999</v>
      </c>
      <c r="K41" s="66">
        <f t="shared" si="3"/>
        <v>23</v>
      </c>
      <c r="L41" s="65">
        <f>VLOOKUP($A41,'Return Data'!$B$7:$R$2843,9,0)</f>
        <v>3.1173000000000002</v>
      </c>
      <c r="M41" s="66">
        <f t="shared" si="4"/>
        <v>24</v>
      </c>
      <c r="N41" s="65">
        <f>VLOOKUP($A41,'Return Data'!$B$7:$R$2843,10,0)</f>
        <v>3.2090000000000001</v>
      </c>
      <c r="O41" s="66">
        <f t="shared" si="5"/>
        <v>30</v>
      </c>
      <c r="P41" s="65">
        <f>VLOOKUP($A41,'Return Data'!$B$7:$R$2843,11,0)</f>
        <v>3.1191</v>
      </c>
      <c r="Q41" s="66">
        <f t="shared" si="6"/>
        <v>31</v>
      </c>
      <c r="R41" s="65">
        <f>VLOOKUP($A41,'Return Data'!$B$7:$R$2843,12,0)</f>
        <v>3.1482000000000001</v>
      </c>
      <c r="S41" s="66">
        <f t="shared" si="7"/>
        <v>33</v>
      </c>
      <c r="T41" s="65">
        <f>VLOOKUP($A41,'Return Data'!$B$7:$R$2843,13,0)</f>
        <v>3.2604000000000002</v>
      </c>
      <c r="U41" s="66">
        <f t="shared" si="12"/>
        <v>30</v>
      </c>
      <c r="V41" s="65">
        <f>VLOOKUP($A41,'Return Data'!$B$7:$R$2843,17,0)</f>
        <v>4.3475000000000001</v>
      </c>
      <c r="W41" s="66">
        <f t="shared" si="15"/>
        <v>30</v>
      </c>
      <c r="X41" s="65">
        <f>VLOOKUP($A41,'Return Data'!$B$7:$R$2843,14,0)</f>
        <v>2.2585000000000002</v>
      </c>
      <c r="Y41" s="66">
        <f t="shared" si="16"/>
        <v>34</v>
      </c>
      <c r="Z41" s="65">
        <f>VLOOKUP($A41,'Return Data'!$B$7:$R$2843,16,0)</f>
        <v>6.0448000000000004</v>
      </c>
      <c r="AA41" s="67">
        <f t="shared" si="11"/>
        <v>34</v>
      </c>
    </row>
    <row r="42" spans="1:27" x14ac:dyDescent="0.3">
      <c r="A42" s="63" t="s">
        <v>152</v>
      </c>
      <c r="B42" s="64">
        <f>VLOOKUP($A42,'Return Data'!$B$7:$R$2843,3,0)</f>
        <v>44321</v>
      </c>
      <c r="C42" s="65">
        <f>VLOOKUP($A42,'Return Data'!$B$7:$R$2843,4,0)</f>
        <v>33.066400000000002</v>
      </c>
      <c r="D42" s="65">
        <f>VLOOKUP($A42,'Return Data'!$B$7:$R$2843,5,0)</f>
        <v>3.7534000000000001</v>
      </c>
      <c r="E42" s="66">
        <f t="shared" si="0"/>
        <v>2</v>
      </c>
      <c r="F42" s="65">
        <f>VLOOKUP($A42,'Return Data'!$B$7:$R$2843,6,0)</f>
        <v>4.1592000000000002</v>
      </c>
      <c r="G42" s="66">
        <f t="shared" si="1"/>
        <v>1</v>
      </c>
      <c r="H42" s="65">
        <f>VLOOKUP($A42,'Return Data'!$B$7:$R$2843,7,0)</f>
        <v>4.8929999999999998</v>
      </c>
      <c r="I42" s="66">
        <f t="shared" si="2"/>
        <v>1</v>
      </c>
      <c r="J42" s="65">
        <f>VLOOKUP($A42,'Return Data'!$B$7:$R$2843,8,0)</f>
        <v>4.7868000000000004</v>
      </c>
      <c r="K42" s="66">
        <f t="shared" si="3"/>
        <v>1</v>
      </c>
      <c r="L42" s="65">
        <f>VLOOKUP($A42,'Return Data'!$B$7:$R$2843,9,0)</f>
        <v>4.7428999999999997</v>
      </c>
      <c r="M42" s="66">
        <f t="shared" si="4"/>
        <v>1</v>
      </c>
      <c r="N42" s="65">
        <f>VLOOKUP($A42,'Return Data'!$B$7:$R$2843,10,0)</f>
        <v>4.6510999999999996</v>
      </c>
      <c r="O42" s="66">
        <f t="shared" si="5"/>
        <v>1</v>
      </c>
      <c r="P42" s="65">
        <f>VLOOKUP($A42,'Return Data'!$B$7:$R$2843,11,0)</f>
        <v>4.5933000000000002</v>
      </c>
      <c r="Q42" s="66">
        <f t="shared" si="6"/>
        <v>1</v>
      </c>
      <c r="R42" s="65">
        <f>VLOOKUP($A42,'Return Data'!$B$7:$R$2843,12,0)</f>
        <v>4.8109000000000002</v>
      </c>
      <c r="S42" s="66">
        <f t="shared" si="7"/>
        <v>1</v>
      </c>
      <c r="T42" s="65">
        <f>VLOOKUP($A42,'Return Data'!$B$7:$R$2843,13,0)</f>
        <v>4.8933999999999997</v>
      </c>
      <c r="U42" s="66">
        <f t="shared" si="12"/>
        <v>1</v>
      </c>
      <c r="V42" s="65">
        <f>VLOOKUP($A42,'Return Data'!$B$7:$R$2843,17,0)</f>
        <v>5.8048000000000002</v>
      </c>
      <c r="W42" s="66">
        <f t="shared" si="15"/>
        <v>1</v>
      </c>
      <c r="X42" s="65">
        <f>VLOOKUP($A42,'Return Data'!$B$7:$R$2843,14,0)</f>
        <v>6.4545000000000003</v>
      </c>
      <c r="Y42" s="66">
        <f t="shared" si="16"/>
        <v>1</v>
      </c>
      <c r="Z42" s="65">
        <f>VLOOKUP($A42,'Return Data'!$B$7:$R$2843,16,0)</f>
        <v>7.7717000000000001</v>
      </c>
      <c r="AA42" s="67">
        <f t="shared" si="11"/>
        <v>1</v>
      </c>
    </row>
    <row r="43" spans="1:27" x14ac:dyDescent="0.3">
      <c r="A43" s="63" t="s">
        <v>153</v>
      </c>
      <c r="B43" s="64">
        <f>VLOOKUP($A43,'Return Data'!$B$7:$R$2843,3,0)</f>
        <v>44321</v>
      </c>
      <c r="C43" s="65">
        <f>VLOOKUP($A43,'Return Data'!$B$7:$R$2843,4,0)</f>
        <v>27.867999999999999</v>
      </c>
      <c r="D43" s="65">
        <f>VLOOKUP($A43,'Return Data'!$B$7:$R$2843,5,0)</f>
        <v>3.5367000000000002</v>
      </c>
      <c r="E43" s="66">
        <f t="shared" si="0"/>
        <v>3</v>
      </c>
      <c r="F43" s="65">
        <f>VLOOKUP($A43,'Return Data'!$B$7:$R$2843,6,0)</f>
        <v>3.1004999999999998</v>
      </c>
      <c r="G43" s="66">
        <f t="shared" si="1"/>
        <v>4</v>
      </c>
      <c r="H43" s="65">
        <f>VLOOKUP($A43,'Return Data'!$B$7:$R$2843,7,0)</f>
        <v>3.0142000000000002</v>
      </c>
      <c r="I43" s="66">
        <f t="shared" si="2"/>
        <v>16</v>
      </c>
      <c r="J43" s="65">
        <f>VLOOKUP($A43,'Return Data'!$B$7:$R$2843,8,0)</f>
        <v>3.1002999999999998</v>
      </c>
      <c r="K43" s="66">
        <f t="shared" si="3"/>
        <v>25</v>
      </c>
      <c r="L43" s="65">
        <f>VLOOKUP($A43,'Return Data'!$B$7:$R$2843,9,0)</f>
        <v>3.0506000000000002</v>
      </c>
      <c r="M43" s="66">
        <f t="shared" si="4"/>
        <v>33</v>
      </c>
      <c r="N43" s="65">
        <f>VLOOKUP($A43,'Return Data'!$B$7:$R$2843,10,0)</f>
        <v>3.1453000000000002</v>
      </c>
      <c r="O43" s="66">
        <f t="shared" si="5"/>
        <v>33</v>
      </c>
      <c r="P43" s="65">
        <f>VLOOKUP($A43,'Return Data'!$B$7:$R$2843,11,0)</f>
        <v>3.0350000000000001</v>
      </c>
      <c r="Q43" s="66">
        <f t="shared" si="6"/>
        <v>36</v>
      </c>
      <c r="R43" s="65">
        <f>VLOOKUP($A43,'Return Data'!$B$7:$R$2843,12,0)</f>
        <v>3.0813999999999999</v>
      </c>
      <c r="S43" s="66">
        <f t="shared" si="7"/>
        <v>35</v>
      </c>
      <c r="T43" s="65">
        <f>VLOOKUP($A43,'Return Data'!$B$7:$R$2843,13,0)</f>
        <v>3.1166999999999998</v>
      </c>
      <c r="U43" s="66">
        <f t="shared" si="12"/>
        <v>33</v>
      </c>
      <c r="V43" s="65">
        <f>VLOOKUP($A43,'Return Data'!$B$7:$R$2843,17,0)</f>
        <v>4.2458999999999998</v>
      </c>
      <c r="W43" s="66">
        <f t="shared" si="15"/>
        <v>34</v>
      </c>
      <c r="X43" s="65">
        <f>VLOOKUP($A43,'Return Data'!$B$7:$R$2843,14,0)</f>
        <v>5.0674000000000001</v>
      </c>
      <c r="Y43" s="66">
        <f t="shared" si="16"/>
        <v>31</v>
      </c>
      <c r="Z43" s="65">
        <f>VLOOKUP($A43,'Return Data'!$B$7:$R$2843,16,0)</f>
        <v>7.0289999999999999</v>
      </c>
      <c r="AA43" s="67">
        <f t="shared" si="11"/>
        <v>30</v>
      </c>
    </row>
    <row r="44" spans="1:27" x14ac:dyDescent="0.3">
      <c r="A44" s="63" t="s">
        <v>156</v>
      </c>
      <c r="B44" s="64">
        <f>VLOOKUP($A44,'Return Data'!$B$7:$R$2843,3,0)</f>
        <v>44321</v>
      </c>
      <c r="C44" s="65">
        <f>VLOOKUP($A44,'Return Data'!$B$7:$R$2843,4,0)</f>
        <v>3231.3622999999998</v>
      </c>
      <c r="D44" s="65">
        <f>VLOOKUP($A44,'Return Data'!$B$7:$R$2843,5,0)</f>
        <v>2.5099999999999998</v>
      </c>
      <c r="E44" s="66">
        <f t="shared" si="0"/>
        <v>28</v>
      </c>
      <c r="F44" s="65">
        <f>VLOOKUP($A44,'Return Data'!$B$7:$R$2843,6,0)</f>
        <v>2.8411</v>
      </c>
      <c r="G44" s="66">
        <f t="shared" si="1"/>
        <v>27</v>
      </c>
      <c r="H44" s="65">
        <f>VLOOKUP($A44,'Return Data'!$B$7:$R$2843,7,0)</f>
        <v>2.9287999999999998</v>
      </c>
      <c r="I44" s="66">
        <f t="shared" si="2"/>
        <v>26</v>
      </c>
      <c r="J44" s="65">
        <f>VLOOKUP($A44,'Return Data'!$B$7:$R$2843,8,0)</f>
        <v>3.0876999999999999</v>
      </c>
      <c r="K44" s="66">
        <f t="shared" si="3"/>
        <v>27</v>
      </c>
      <c r="L44" s="65">
        <f>VLOOKUP($A44,'Return Data'!$B$7:$R$2843,9,0)</f>
        <v>3.1189</v>
      </c>
      <c r="M44" s="66">
        <f t="shared" si="4"/>
        <v>22</v>
      </c>
      <c r="N44" s="65">
        <f>VLOOKUP($A44,'Return Data'!$B$7:$R$2843,10,0)</f>
        <v>3.3140000000000001</v>
      </c>
      <c r="O44" s="66">
        <f t="shared" si="5"/>
        <v>15</v>
      </c>
      <c r="P44" s="65">
        <f>VLOOKUP($A44,'Return Data'!$B$7:$R$2843,11,0)</f>
        <v>3.16</v>
      </c>
      <c r="Q44" s="66">
        <f t="shared" si="6"/>
        <v>24</v>
      </c>
      <c r="R44" s="65">
        <f>VLOOKUP($A44,'Return Data'!$B$7:$R$2843,12,0)</f>
        <v>3.2263000000000002</v>
      </c>
      <c r="S44" s="66">
        <f t="shared" si="7"/>
        <v>22</v>
      </c>
      <c r="T44" s="65">
        <f>VLOOKUP($A44,'Return Data'!$B$7:$R$2843,13,0)</f>
        <v>3.4401000000000002</v>
      </c>
      <c r="U44" s="66">
        <f t="shared" si="12"/>
        <v>16</v>
      </c>
      <c r="V44" s="65">
        <f>VLOOKUP($A44,'Return Data'!$B$7:$R$2843,17,0)</f>
        <v>4.6889000000000003</v>
      </c>
      <c r="W44" s="66">
        <f t="shared" si="15"/>
        <v>20</v>
      </c>
      <c r="X44" s="65">
        <f>VLOOKUP($A44,'Return Data'!$B$7:$R$2843,14,0)</f>
        <v>5.6192000000000002</v>
      </c>
      <c r="Y44" s="66">
        <f t="shared" si="16"/>
        <v>21</v>
      </c>
      <c r="Z44" s="65">
        <f>VLOOKUP($A44,'Return Data'!$B$7:$R$2843,16,0)</f>
        <v>7.2214999999999998</v>
      </c>
      <c r="AA44" s="67">
        <f t="shared" si="11"/>
        <v>25</v>
      </c>
    </row>
    <row r="45" spans="1:27" x14ac:dyDescent="0.3">
      <c r="A45" s="63" t="s">
        <v>157</v>
      </c>
      <c r="B45" s="64">
        <f>VLOOKUP($A45,'Return Data'!$B$7:$R$2843,3,0)</f>
        <v>44321</v>
      </c>
      <c r="C45" s="65">
        <f>VLOOKUP($A45,'Return Data'!$B$7:$R$2843,4,0)</f>
        <v>43.530200000000001</v>
      </c>
      <c r="D45" s="65">
        <f>VLOOKUP($A45,'Return Data'!$B$7:$R$2843,5,0)</f>
        <v>2.5156999999999998</v>
      </c>
      <c r="E45" s="66">
        <f t="shared" si="0"/>
        <v>26</v>
      </c>
      <c r="F45" s="65">
        <f>VLOOKUP($A45,'Return Data'!$B$7:$R$2843,6,0)</f>
        <v>3.0192999999999999</v>
      </c>
      <c r="G45" s="66">
        <f t="shared" si="1"/>
        <v>8</v>
      </c>
      <c r="H45" s="65">
        <f>VLOOKUP($A45,'Return Data'!$B$7:$R$2843,7,0)</f>
        <v>3.0682999999999998</v>
      </c>
      <c r="I45" s="66">
        <f t="shared" si="2"/>
        <v>8</v>
      </c>
      <c r="J45" s="65">
        <f>VLOOKUP($A45,'Return Data'!$B$7:$R$2843,8,0)</f>
        <v>3.1962000000000002</v>
      </c>
      <c r="K45" s="66">
        <f t="shared" si="3"/>
        <v>8</v>
      </c>
      <c r="L45" s="65">
        <f>VLOOKUP($A45,'Return Data'!$B$7:$R$2843,9,0)</f>
        <v>3.1497000000000002</v>
      </c>
      <c r="M45" s="66">
        <f t="shared" si="4"/>
        <v>19</v>
      </c>
      <c r="N45" s="65">
        <f>VLOOKUP($A45,'Return Data'!$B$7:$R$2843,10,0)</f>
        <v>3.3443000000000001</v>
      </c>
      <c r="O45" s="66">
        <f t="shared" si="5"/>
        <v>12</v>
      </c>
      <c r="P45" s="65">
        <f>VLOOKUP($A45,'Return Data'!$B$7:$R$2843,11,0)</f>
        <v>3.2336</v>
      </c>
      <c r="Q45" s="66">
        <f t="shared" si="6"/>
        <v>14</v>
      </c>
      <c r="R45" s="65">
        <f>VLOOKUP($A45,'Return Data'!$B$7:$R$2843,12,0)</f>
        <v>3.2966000000000002</v>
      </c>
      <c r="S45" s="66">
        <f t="shared" si="7"/>
        <v>7</v>
      </c>
      <c r="T45" s="65">
        <f>VLOOKUP($A45,'Return Data'!$B$7:$R$2843,13,0)</f>
        <v>3.4668999999999999</v>
      </c>
      <c r="U45" s="66">
        <f t="shared" si="12"/>
        <v>12</v>
      </c>
      <c r="V45" s="65">
        <f>VLOOKUP($A45,'Return Data'!$B$7:$R$2843,17,0)</f>
        <v>4.7342000000000004</v>
      </c>
      <c r="W45" s="66">
        <f t="shared" si="15"/>
        <v>18</v>
      </c>
      <c r="X45" s="65">
        <f>VLOOKUP($A45,'Return Data'!$B$7:$R$2843,14,0)</f>
        <v>5.6821999999999999</v>
      </c>
      <c r="Y45" s="66">
        <f t="shared" si="16"/>
        <v>15</v>
      </c>
      <c r="Z45" s="65">
        <f>VLOOKUP($A45,'Return Data'!$B$7:$R$2843,16,0)</f>
        <v>7.2763999999999998</v>
      </c>
      <c r="AA45" s="67">
        <f t="shared" si="11"/>
        <v>15</v>
      </c>
    </row>
    <row r="46" spans="1:27" x14ac:dyDescent="0.3">
      <c r="A46" s="63" t="s">
        <v>158</v>
      </c>
      <c r="B46" s="64">
        <f>VLOOKUP($A46,'Return Data'!$B$7:$R$2843,3,0)</f>
        <v>44321</v>
      </c>
      <c r="C46" s="65">
        <f>VLOOKUP($A46,'Return Data'!$B$7:$R$2843,4,0)</f>
        <v>3257.6275999999998</v>
      </c>
      <c r="D46" s="65">
        <f>VLOOKUP($A46,'Return Data'!$B$7:$R$2843,5,0)</f>
        <v>2.3083</v>
      </c>
      <c r="E46" s="66">
        <f t="shared" si="0"/>
        <v>36</v>
      </c>
      <c r="F46" s="65">
        <f>VLOOKUP($A46,'Return Data'!$B$7:$R$2843,6,0)</f>
        <v>2.7210999999999999</v>
      </c>
      <c r="G46" s="66">
        <f t="shared" si="1"/>
        <v>36</v>
      </c>
      <c r="H46" s="65">
        <f>VLOOKUP($A46,'Return Data'!$B$7:$R$2843,7,0)</f>
        <v>2.8525999999999998</v>
      </c>
      <c r="I46" s="66">
        <f t="shared" si="2"/>
        <v>32</v>
      </c>
      <c r="J46" s="65">
        <f>VLOOKUP($A46,'Return Data'!$B$7:$R$2843,8,0)</f>
        <v>3.1158999999999999</v>
      </c>
      <c r="K46" s="66">
        <f t="shared" si="3"/>
        <v>22</v>
      </c>
      <c r="L46" s="65">
        <f>VLOOKUP($A46,'Return Data'!$B$7:$R$2843,9,0)</f>
        <v>3.1798999999999999</v>
      </c>
      <c r="M46" s="66">
        <f t="shared" si="4"/>
        <v>12</v>
      </c>
      <c r="N46" s="65">
        <f>VLOOKUP($A46,'Return Data'!$B$7:$R$2843,10,0)</f>
        <v>3.3012000000000001</v>
      </c>
      <c r="O46" s="66">
        <f t="shared" si="5"/>
        <v>18</v>
      </c>
      <c r="P46" s="65">
        <f>VLOOKUP($A46,'Return Data'!$B$7:$R$2843,11,0)</f>
        <v>3.1549</v>
      </c>
      <c r="Q46" s="66">
        <f t="shared" si="6"/>
        <v>25</v>
      </c>
      <c r="R46" s="65">
        <f>VLOOKUP($A46,'Return Data'!$B$7:$R$2843,12,0)</f>
        <v>3.2397</v>
      </c>
      <c r="S46" s="66">
        <f t="shared" si="7"/>
        <v>18</v>
      </c>
      <c r="T46" s="65">
        <f>VLOOKUP($A46,'Return Data'!$B$7:$R$2843,13,0)</f>
        <v>3.4638</v>
      </c>
      <c r="U46" s="66">
        <f t="shared" si="12"/>
        <v>13</v>
      </c>
      <c r="V46" s="65">
        <f>VLOOKUP($A46,'Return Data'!$B$7:$R$2843,17,0)</f>
        <v>4.8185000000000002</v>
      </c>
      <c r="W46" s="66">
        <f t="shared" si="15"/>
        <v>9</v>
      </c>
      <c r="X46" s="65">
        <f>VLOOKUP($A46,'Return Data'!$B$7:$R$2843,14,0)</f>
        <v>5.7206999999999999</v>
      </c>
      <c r="Y46" s="66">
        <f t="shared" si="16"/>
        <v>10</v>
      </c>
      <c r="Z46" s="65">
        <f>VLOOKUP($A46,'Return Data'!$B$7:$R$2843,16,0)</f>
        <v>7.3258999999999999</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44321</v>
      </c>
      <c r="C48" s="65">
        <f>VLOOKUP($A48,'Return Data'!$B$7:$R$2843,4,0)</f>
        <v>1988.2286999999999</v>
      </c>
      <c r="D48" s="65">
        <f>VLOOKUP($A48,'Return Data'!$B$7:$R$2843,5,0)</f>
        <v>2.5024000000000002</v>
      </c>
      <c r="E48" s="66">
        <f t="shared" si="0"/>
        <v>30</v>
      </c>
      <c r="F48" s="65">
        <f>VLOOKUP($A48,'Return Data'!$B$7:$R$2843,6,0)</f>
        <v>2.9533</v>
      </c>
      <c r="G48" s="66">
        <f t="shared" si="1"/>
        <v>16</v>
      </c>
      <c r="H48" s="65">
        <f>VLOOKUP($A48,'Return Data'!$B$7:$R$2843,7,0)</f>
        <v>3.0022000000000002</v>
      </c>
      <c r="I48" s="66">
        <f t="shared" si="2"/>
        <v>18</v>
      </c>
      <c r="J48" s="65">
        <f>VLOOKUP($A48,'Return Data'!$B$7:$R$2843,8,0)</f>
        <v>3.1480000000000001</v>
      </c>
      <c r="K48" s="66">
        <f t="shared" si="3"/>
        <v>16</v>
      </c>
      <c r="L48" s="65">
        <f>VLOOKUP($A48,'Return Data'!$B$7:$R$2843,9,0)</f>
        <v>3.1846999999999999</v>
      </c>
      <c r="M48" s="66">
        <f t="shared" si="4"/>
        <v>11</v>
      </c>
      <c r="N48" s="65">
        <f>VLOOKUP($A48,'Return Data'!$B$7:$R$2843,10,0)</f>
        <v>3.3605</v>
      </c>
      <c r="O48" s="66">
        <f t="shared" si="5"/>
        <v>10</v>
      </c>
      <c r="P48" s="65">
        <f>VLOOKUP($A48,'Return Data'!$B$7:$R$2843,11,0)</f>
        <v>3.2164000000000001</v>
      </c>
      <c r="Q48" s="66">
        <f t="shared" si="6"/>
        <v>15</v>
      </c>
      <c r="R48" s="65">
        <f>VLOOKUP($A48,'Return Data'!$B$7:$R$2843,12,0)</f>
        <v>3.2768000000000002</v>
      </c>
      <c r="S48" s="66">
        <f t="shared" si="7"/>
        <v>10</v>
      </c>
      <c r="T48" s="65">
        <f>VLOOKUP($A48,'Return Data'!$B$7:$R$2843,13,0)</f>
        <v>3.4874999999999998</v>
      </c>
      <c r="U48" s="66">
        <f t="shared" si="12"/>
        <v>11</v>
      </c>
      <c r="V48" s="65">
        <f>VLOOKUP($A48,'Return Data'!$B$7:$R$2843,17,0)</f>
        <v>4.7701000000000002</v>
      </c>
      <c r="W48" s="66">
        <f t="shared" si="15"/>
        <v>13</v>
      </c>
      <c r="X48" s="65">
        <f>VLOOKUP($A48,'Return Data'!$B$7:$R$2843,14,0)</f>
        <v>4.4135</v>
      </c>
      <c r="Y48" s="66">
        <f t="shared" si="16"/>
        <v>33</v>
      </c>
      <c r="Z48" s="65">
        <f>VLOOKUP($A48,'Return Data'!$B$7:$R$2843,16,0)</f>
        <v>6.7705000000000002</v>
      </c>
      <c r="AA48" s="67">
        <f t="shared" si="11"/>
        <v>31</v>
      </c>
    </row>
    <row r="49" spans="1:27" x14ac:dyDescent="0.3">
      <c r="A49" s="63" t="s">
        <v>161</v>
      </c>
      <c r="B49" s="64">
        <f>VLOOKUP($A49,'Return Data'!$B$7:$R$2843,3,0)</f>
        <v>44321</v>
      </c>
      <c r="C49" s="65">
        <f>VLOOKUP($A49,'Return Data'!$B$7:$R$2843,4,0)</f>
        <v>3380.8211999999999</v>
      </c>
      <c r="D49" s="65">
        <f>VLOOKUP($A49,'Return Data'!$B$7:$R$2843,5,0)</f>
        <v>2.4498000000000002</v>
      </c>
      <c r="E49" s="66">
        <f t="shared" si="0"/>
        <v>32</v>
      </c>
      <c r="F49" s="65">
        <f>VLOOKUP($A49,'Return Data'!$B$7:$R$2843,6,0)</f>
        <v>2.8696000000000002</v>
      </c>
      <c r="G49" s="66">
        <f t="shared" si="1"/>
        <v>26</v>
      </c>
      <c r="H49" s="65">
        <f>VLOOKUP($A49,'Return Data'!$B$7:$R$2843,7,0)</f>
        <v>2.9493</v>
      </c>
      <c r="I49" s="66">
        <f t="shared" si="2"/>
        <v>25</v>
      </c>
      <c r="J49" s="65">
        <f>VLOOKUP($A49,'Return Data'!$B$7:$R$2843,8,0)</f>
        <v>3.1595</v>
      </c>
      <c r="K49" s="66">
        <f t="shared" si="3"/>
        <v>11</v>
      </c>
      <c r="L49" s="65">
        <f>VLOOKUP($A49,'Return Data'!$B$7:$R$2843,9,0)</f>
        <v>3.1633</v>
      </c>
      <c r="M49" s="66">
        <f t="shared" si="4"/>
        <v>16</v>
      </c>
      <c r="N49" s="65">
        <f>VLOOKUP($A49,'Return Data'!$B$7:$R$2843,10,0)</f>
        <v>3.3153000000000001</v>
      </c>
      <c r="O49" s="66">
        <f t="shared" si="5"/>
        <v>14</v>
      </c>
      <c r="P49" s="65">
        <f>VLOOKUP($A49,'Return Data'!$B$7:$R$2843,11,0)</f>
        <v>3.1778</v>
      </c>
      <c r="Q49" s="66">
        <f t="shared" si="6"/>
        <v>19</v>
      </c>
      <c r="R49" s="65">
        <f>VLOOKUP($A49,'Return Data'!$B$7:$R$2843,12,0)</f>
        <v>3.2488999999999999</v>
      </c>
      <c r="S49" s="66">
        <f t="shared" si="7"/>
        <v>17</v>
      </c>
      <c r="T49" s="65">
        <f>VLOOKUP($A49,'Return Data'!$B$7:$R$2843,13,0)</f>
        <v>3.4601000000000002</v>
      </c>
      <c r="U49" s="66">
        <f t="shared" si="12"/>
        <v>14</v>
      </c>
      <c r="V49" s="65">
        <f>VLOOKUP($A49,'Return Data'!$B$7:$R$2843,17,0)</f>
        <v>4.7371999999999996</v>
      </c>
      <c r="W49" s="66">
        <f t="shared" si="15"/>
        <v>17</v>
      </c>
      <c r="X49" s="65">
        <f>VLOOKUP($A49,'Return Data'!$B$7:$R$2843,14,0)</f>
        <v>5.6806999999999999</v>
      </c>
      <c r="Y49" s="66">
        <f t="shared" si="16"/>
        <v>16</v>
      </c>
      <c r="Z49" s="65">
        <f>VLOOKUP($A49,'Return Data'!$B$7:$R$2843,16,0)</f>
        <v>7.2557999999999998</v>
      </c>
      <c r="AA49" s="67">
        <f t="shared" si="11"/>
        <v>20</v>
      </c>
    </row>
    <row r="50" spans="1:27" x14ac:dyDescent="0.3">
      <c r="A50" s="63" t="s">
        <v>162</v>
      </c>
      <c r="B50" s="64">
        <f>VLOOKUP($A50,'Return Data'!$B$7:$R$2843,3,0)</f>
        <v>44321</v>
      </c>
      <c r="C50" s="65">
        <f>VLOOKUP($A50,'Return Data'!$B$7:$R$2843,4,0)</f>
        <v>1115.2755</v>
      </c>
      <c r="D50" s="65">
        <f>VLOOKUP($A50,'Return Data'!$B$7:$R$2843,5,0)</f>
        <v>2.7166000000000001</v>
      </c>
      <c r="E50" s="66">
        <f t="shared" si="0"/>
        <v>18</v>
      </c>
      <c r="F50" s="65">
        <f>VLOOKUP($A50,'Return Data'!$B$7:$R$2843,6,0)</f>
        <v>3.1677</v>
      </c>
      <c r="G50" s="66">
        <f t="shared" si="1"/>
        <v>3</v>
      </c>
      <c r="H50" s="65">
        <f>VLOOKUP($A50,'Return Data'!$B$7:$R$2843,7,0)</f>
        <v>3.0804999999999998</v>
      </c>
      <c r="I50" s="66">
        <f t="shared" si="2"/>
        <v>5</v>
      </c>
      <c r="J50" s="65">
        <f>VLOOKUP($A50,'Return Data'!$B$7:$R$2843,8,0)</f>
        <v>3.0872999999999999</v>
      </c>
      <c r="K50" s="66">
        <f t="shared" si="3"/>
        <v>28</v>
      </c>
      <c r="L50" s="65">
        <f>VLOOKUP($A50,'Return Data'!$B$7:$R$2843,9,0)</f>
        <v>2.9527000000000001</v>
      </c>
      <c r="M50" s="66">
        <f t="shared" si="4"/>
        <v>35</v>
      </c>
      <c r="N50" s="65">
        <f>VLOOKUP($A50,'Return Data'!$B$7:$R$2843,10,0)</f>
        <v>3.0550000000000002</v>
      </c>
      <c r="O50" s="66">
        <f t="shared" si="5"/>
        <v>34</v>
      </c>
      <c r="P50" s="65">
        <f>VLOOKUP($A50,'Return Data'!$B$7:$R$2843,11,0)</f>
        <v>2.9950000000000001</v>
      </c>
      <c r="Q50" s="66">
        <f t="shared" si="6"/>
        <v>38</v>
      </c>
      <c r="R50" s="65">
        <f>VLOOKUP($A50,'Return Data'!$B$7:$R$2843,12,0)</f>
        <v>3.0131999999999999</v>
      </c>
      <c r="S50" s="66">
        <f t="shared" si="7"/>
        <v>38</v>
      </c>
      <c r="T50" s="65">
        <f>VLOOKUP($A50,'Return Data'!$B$7:$R$2843,13,0)</f>
        <v>3.0663999999999998</v>
      </c>
      <c r="U50" s="66">
        <f t="shared" si="12"/>
        <v>35</v>
      </c>
      <c r="V50" s="65"/>
      <c r="W50" s="66"/>
      <c r="X50" s="65"/>
      <c r="Y50" s="66"/>
      <c r="Z50" s="65">
        <f>VLOOKUP($A50,'Return Data'!$B$7:$R$2843,16,0)</f>
        <v>4.8441999999999998</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2.615253488372093</v>
      </c>
      <c r="E52" s="74"/>
      <c r="F52" s="75">
        <f>AVERAGE(F8:F50)</f>
        <v>2.8217813953488373</v>
      </c>
      <c r="G52" s="74"/>
      <c r="H52" s="75">
        <f>AVERAGE(H8:H50)</f>
        <v>2.9051906976744188</v>
      </c>
      <c r="I52" s="74"/>
      <c r="J52" s="75">
        <f>AVERAGE(J8:J50)</f>
        <v>3.0483720930232554</v>
      </c>
      <c r="K52" s="74"/>
      <c r="L52" s="75">
        <f>AVERAGE(L8:L50)</f>
        <v>3.0610186046511632</v>
      </c>
      <c r="M52" s="74"/>
      <c r="N52" s="75">
        <f>AVERAGE(N8:N50)</f>
        <v>3.1840325581395352</v>
      </c>
      <c r="O52" s="74"/>
      <c r="P52" s="75">
        <f>AVERAGE(P8:P50)</f>
        <v>3.111290697674419</v>
      </c>
      <c r="Q52" s="74"/>
      <c r="R52" s="75">
        <f>AVERAGE(R8:R50)</f>
        <v>3.1601953488372097</v>
      </c>
      <c r="S52" s="74"/>
      <c r="T52" s="75">
        <f>AVERAGE(T8:T50)</f>
        <v>3.3117666666666663</v>
      </c>
      <c r="U52" s="74"/>
      <c r="V52" s="75">
        <f>AVERAGE(V8:V50)</f>
        <v>4.5589222222222219</v>
      </c>
      <c r="W52" s="74"/>
      <c r="X52" s="75">
        <f>AVERAGE(X8:X50)</f>
        <v>5.3502971428571433</v>
      </c>
      <c r="Y52" s="74"/>
      <c r="Z52" s="75">
        <f>AVERAGE(Z8:Z50)</f>
        <v>6.4322651162790709</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4.2877000000000001</v>
      </c>
      <c r="E54" s="78"/>
      <c r="F54" s="79">
        <f>MAX(F8:F50)</f>
        <v>4.1592000000000002</v>
      </c>
      <c r="G54" s="78"/>
      <c r="H54" s="79">
        <f>MAX(H8:H50)</f>
        <v>4.8929999999999998</v>
      </c>
      <c r="I54" s="78"/>
      <c r="J54" s="79">
        <f>MAX(J8:J50)</f>
        <v>4.7868000000000004</v>
      </c>
      <c r="K54" s="78"/>
      <c r="L54" s="79">
        <f>MAX(L8:L50)</f>
        <v>4.7428999999999997</v>
      </c>
      <c r="M54" s="78"/>
      <c r="N54" s="79">
        <f>MAX(N8:N50)</f>
        <v>4.6510999999999996</v>
      </c>
      <c r="O54" s="78"/>
      <c r="P54" s="79">
        <f>MAX(P8:P50)</f>
        <v>4.5933000000000002</v>
      </c>
      <c r="Q54" s="78"/>
      <c r="R54" s="79">
        <f>MAX(R8:R50)</f>
        <v>4.8109000000000002</v>
      </c>
      <c r="S54" s="78"/>
      <c r="T54" s="79">
        <f>MAX(T8:T50)</f>
        <v>4.8933999999999997</v>
      </c>
      <c r="U54" s="78"/>
      <c r="V54" s="79">
        <f>MAX(V8:V50)</f>
        <v>5.8048000000000002</v>
      </c>
      <c r="W54" s="78"/>
      <c r="X54" s="79">
        <f>MAX(X8:X50)</f>
        <v>6.4545000000000003</v>
      </c>
      <c r="Y54" s="78"/>
      <c r="Z54" s="79">
        <f>MAX(Z8:Z50)</f>
        <v>7.7717000000000001</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44321</v>
      </c>
      <c r="C8" s="65">
        <f>VLOOKUP($A8,'Return Data'!$B$7:$R$2843,4,0)</f>
        <v>330.28559999999999</v>
      </c>
      <c r="D8" s="65">
        <f>VLOOKUP($A8,'Return Data'!$B$7:$R$2843,5,0)</f>
        <v>2.343</v>
      </c>
      <c r="E8" s="66">
        <f t="shared" ref="E8:E45" si="0">RANK(D8,D$8:D$45,0)</f>
        <v>31</v>
      </c>
      <c r="F8" s="65">
        <f>VLOOKUP($A8,'Return Data'!$B$7:$R$2843,6,0)</f>
        <v>2.7559999999999998</v>
      </c>
      <c r="G8" s="66">
        <f t="shared" ref="G8:G45" si="1">RANK(F8,F$8:F$45,0)</f>
        <v>26</v>
      </c>
      <c r="H8" s="65">
        <f>VLOOKUP($A8,'Return Data'!$B$7:$R$2843,7,0)</f>
        <v>2.8448000000000002</v>
      </c>
      <c r="I8" s="66">
        <f t="shared" ref="I8:I45" si="2">RANK(H8,H$8:H$45,0)</f>
        <v>26</v>
      </c>
      <c r="J8" s="65">
        <f>VLOOKUP($A8,'Return Data'!$B$7:$R$2843,8,0)</f>
        <v>3.0426000000000002</v>
      </c>
      <c r="K8" s="66">
        <f t="shared" ref="K8:K45" si="3">RANK(J8,J$8:J$45,0)</f>
        <v>17</v>
      </c>
      <c r="L8" s="65">
        <f>VLOOKUP($A8,'Return Data'!$B$7:$R$2843,9,0)</f>
        <v>3.0529000000000002</v>
      </c>
      <c r="M8" s="66">
        <f t="shared" ref="M8:M45" si="4">RANK(L8,L$8:L$45,0)</f>
        <v>17</v>
      </c>
      <c r="N8" s="65">
        <f>VLOOKUP($A8,'Return Data'!$B$7:$R$2843,10,0)</f>
        <v>3.2151999999999998</v>
      </c>
      <c r="O8" s="66">
        <f t="shared" ref="O8:O45" si="5">RANK(N8,N$8:N$45,0)</f>
        <v>15</v>
      </c>
      <c r="P8" s="65">
        <f>VLOOKUP($A8,'Return Data'!$B$7:$R$2843,11,0)</f>
        <v>3.0640999999999998</v>
      </c>
      <c r="Q8" s="66">
        <f t="shared" ref="Q8:Q45" si="6">RANK(P8,P$8:P$45,0)</f>
        <v>23</v>
      </c>
      <c r="R8" s="65">
        <f>VLOOKUP($A8,'Return Data'!$B$7:$R$2843,12,0)</f>
        <v>3.1413000000000002</v>
      </c>
      <c r="S8" s="66">
        <f t="shared" ref="S8:S45" si="7">RANK(R8,R$8:R$45,0)</f>
        <v>15</v>
      </c>
      <c r="T8" s="65">
        <f>VLOOKUP($A8,'Return Data'!$B$7:$R$2843,13,0)</f>
        <v>3.4453999999999998</v>
      </c>
      <c r="U8" s="66">
        <f t="shared" ref="U8:U45" si="8">RANK(T8,T$8:T$45,0)</f>
        <v>4</v>
      </c>
      <c r="V8" s="65">
        <f>VLOOKUP($A8,'Return Data'!$B$7:$R$2843,17,0)</f>
        <v>4.7426000000000004</v>
      </c>
      <c r="W8" s="66">
        <f t="shared" ref="W8:W23" si="9">RANK(V8,V$8:V$45,0)</f>
        <v>4</v>
      </c>
      <c r="X8" s="65">
        <f>VLOOKUP($A8,'Return Data'!$B$7:$R$2843,14,0)</f>
        <v>5.6470000000000002</v>
      </c>
      <c r="Y8" s="66">
        <f t="shared" ref="Y8:Y23" si="10">RANK(X8,X$8:X$45,0)</f>
        <v>5</v>
      </c>
      <c r="Z8" s="65">
        <f>VLOOKUP($A8,'Return Data'!$B$7:$R$2843,16,0)</f>
        <v>7.2320000000000002</v>
      </c>
      <c r="AA8" s="67">
        <f t="shared" ref="AA8:AA45" si="11">RANK(Z8,Z$8:Z$45,0)</f>
        <v>16</v>
      </c>
    </row>
    <row r="9" spans="1:27" x14ac:dyDescent="0.3">
      <c r="A9" s="63" t="s">
        <v>228</v>
      </c>
      <c r="B9" s="64">
        <f>VLOOKUP($A9,'Return Data'!$B$7:$R$2843,3,0)</f>
        <v>44321</v>
      </c>
      <c r="C9" s="65">
        <f>VLOOKUP($A9,'Return Data'!$B$7:$R$2843,4,0)</f>
        <v>2279.4951999999998</v>
      </c>
      <c r="D9" s="65">
        <f>VLOOKUP($A9,'Return Data'!$B$7:$R$2843,5,0)</f>
        <v>2.4371999999999998</v>
      </c>
      <c r="E9" s="66">
        <f t="shared" si="0"/>
        <v>23</v>
      </c>
      <c r="F9" s="65">
        <f>VLOOKUP($A9,'Return Data'!$B$7:$R$2843,6,0)</f>
        <v>2.8075999999999999</v>
      </c>
      <c r="G9" s="66">
        <f t="shared" si="1"/>
        <v>20</v>
      </c>
      <c r="H9" s="65">
        <f>VLOOKUP($A9,'Return Data'!$B$7:$R$2843,7,0)</f>
        <v>2.7984</v>
      </c>
      <c r="I9" s="66">
        <f t="shared" si="2"/>
        <v>30</v>
      </c>
      <c r="J9" s="65">
        <f>VLOOKUP($A9,'Return Data'!$B$7:$R$2843,8,0)</f>
        <v>3.0051000000000001</v>
      </c>
      <c r="K9" s="66">
        <f t="shared" si="3"/>
        <v>29</v>
      </c>
      <c r="L9" s="65">
        <f>VLOOKUP($A9,'Return Data'!$B$7:$R$2843,9,0)</f>
        <v>3.0470999999999999</v>
      </c>
      <c r="M9" s="66">
        <f t="shared" si="4"/>
        <v>20</v>
      </c>
      <c r="N9" s="65">
        <f>VLOOKUP($A9,'Return Data'!$B$7:$R$2843,10,0)</f>
        <v>3.2193999999999998</v>
      </c>
      <c r="O9" s="66">
        <f t="shared" si="5"/>
        <v>13</v>
      </c>
      <c r="P9" s="65">
        <f>VLOOKUP($A9,'Return Data'!$B$7:$R$2843,11,0)</f>
        <v>3.0909</v>
      </c>
      <c r="Q9" s="66">
        <f t="shared" si="6"/>
        <v>14</v>
      </c>
      <c r="R9" s="65">
        <f>VLOOKUP($A9,'Return Data'!$B$7:$R$2843,12,0)</f>
        <v>3.1663000000000001</v>
      </c>
      <c r="S9" s="66">
        <f t="shared" si="7"/>
        <v>10</v>
      </c>
      <c r="T9" s="65">
        <f>VLOOKUP($A9,'Return Data'!$B$7:$R$2843,13,0)</f>
        <v>3.3714</v>
      </c>
      <c r="U9" s="66">
        <f t="shared" si="8"/>
        <v>12</v>
      </c>
      <c r="V9" s="65">
        <f>VLOOKUP($A9,'Return Data'!$B$7:$R$2843,17,0)</f>
        <v>4.7043999999999997</v>
      </c>
      <c r="W9" s="66">
        <f t="shared" si="9"/>
        <v>6</v>
      </c>
      <c r="X9" s="65">
        <f>VLOOKUP($A9,'Return Data'!$B$7:$R$2843,14,0)</f>
        <v>5.6384999999999996</v>
      </c>
      <c r="Y9" s="66">
        <f t="shared" si="10"/>
        <v>7</v>
      </c>
      <c r="Z9" s="65">
        <f>VLOOKUP($A9,'Return Data'!$B$7:$R$2843,16,0)</f>
        <v>7.3757999999999999</v>
      </c>
      <c r="AA9" s="67">
        <f t="shared" si="11"/>
        <v>9</v>
      </c>
    </row>
    <row r="10" spans="1:27" x14ac:dyDescent="0.3">
      <c r="A10" s="63" t="s">
        <v>229</v>
      </c>
      <c r="B10" s="64">
        <f>VLOOKUP($A10,'Return Data'!$B$7:$R$2843,3,0)</f>
        <v>44321</v>
      </c>
      <c r="C10" s="65">
        <f>VLOOKUP($A10,'Return Data'!$B$7:$R$2843,4,0)</f>
        <v>2357.9005999999999</v>
      </c>
      <c r="D10" s="65">
        <f>VLOOKUP($A10,'Return Data'!$B$7:$R$2843,5,0)</f>
        <v>2.5838000000000001</v>
      </c>
      <c r="E10" s="66">
        <f t="shared" si="0"/>
        <v>18</v>
      </c>
      <c r="F10" s="65">
        <f>VLOOKUP($A10,'Return Data'!$B$7:$R$2843,6,0)</f>
        <v>2.8938999999999999</v>
      </c>
      <c r="G10" s="66">
        <f t="shared" si="1"/>
        <v>12</v>
      </c>
      <c r="H10" s="65">
        <f>VLOOKUP($A10,'Return Data'!$B$7:$R$2843,7,0)</f>
        <v>2.9238</v>
      </c>
      <c r="I10" s="66">
        <f t="shared" si="2"/>
        <v>13</v>
      </c>
      <c r="J10" s="65">
        <f>VLOOKUP($A10,'Return Data'!$B$7:$R$2843,8,0)</f>
        <v>3.0830000000000002</v>
      </c>
      <c r="K10" s="66">
        <f t="shared" si="3"/>
        <v>11</v>
      </c>
      <c r="L10" s="65">
        <f>VLOOKUP($A10,'Return Data'!$B$7:$R$2843,9,0)</f>
        <v>3.0998000000000001</v>
      </c>
      <c r="M10" s="66">
        <f t="shared" si="4"/>
        <v>9</v>
      </c>
      <c r="N10" s="65">
        <f>VLOOKUP($A10,'Return Data'!$B$7:$R$2843,10,0)</f>
        <v>3.3003999999999998</v>
      </c>
      <c r="O10" s="66">
        <f t="shared" si="5"/>
        <v>3</v>
      </c>
      <c r="P10" s="65">
        <f>VLOOKUP($A10,'Return Data'!$B$7:$R$2843,11,0)</f>
        <v>3.1442000000000001</v>
      </c>
      <c r="Q10" s="66">
        <f t="shared" si="6"/>
        <v>7</v>
      </c>
      <c r="R10" s="65">
        <f>VLOOKUP($A10,'Return Data'!$B$7:$R$2843,12,0)</f>
        <v>3.1876000000000002</v>
      </c>
      <c r="S10" s="66">
        <f t="shared" si="7"/>
        <v>7</v>
      </c>
      <c r="T10" s="65">
        <f>VLOOKUP($A10,'Return Data'!$B$7:$R$2843,13,0)</f>
        <v>3.2444000000000002</v>
      </c>
      <c r="U10" s="66">
        <f t="shared" si="8"/>
        <v>27</v>
      </c>
      <c r="V10" s="65">
        <f>VLOOKUP($A10,'Return Data'!$B$7:$R$2843,17,0)</f>
        <v>4.6351000000000004</v>
      </c>
      <c r="W10" s="66">
        <f t="shared" si="9"/>
        <v>16</v>
      </c>
      <c r="X10" s="65">
        <f>VLOOKUP($A10,'Return Data'!$B$7:$R$2843,14,0)</f>
        <v>5.5978000000000003</v>
      </c>
      <c r="Y10" s="66">
        <f t="shared" si="10"/>
        <v>12</v>
      </c>
      <c r="Z10" s="65">
        <f>VLOOKUP($A10,'Return Data'!$B$7:$R$2843,16,0)</f>
        <v>7.2519</v>
      </c>
      <c r="AA10" s="67">
        <f t="shared" si="11"/>
        <v>15</v>
      </c>
    </row>
    <row r="11" spans="1:27" x14ac:dyDescent="0.3">
      <c r="A11" s="63" t="s">
        <v>230</v>
      </c>
      <c r="B11" s="64">
        <f>VLOOKUP($A11,'Return Data'!$B$7:$R$2843,3,0)</f>
        <v>44321</v>
      </c>
      <c r="C11" s="65">
        <f>VLOOKUP($A11,'Return Data'!$B$7:$R$2843,4,0)</f>
        <v>3150.7939999999999</v>
      </c>
      <c r="D11" s="65">
        <f>VLOOKUP($A11,'Return Data'!$B$7:$R$2843,5,0)</f>
        <v>2.7955000000000001</v>
      </c>
      <c r="E11" s="66">
        <f t="shared" si="0"/>
        <v>8</v>
      </c>
      <c r="F11" s="65">
        <f>VLOOKUP($A11,'Return Data'!$B$7:$R$2843,6,0)</f>
        <v>2.9083999999999999</v>
      </c>
      <c r="G11" s="66">
        <f t="shared" si="1"/>
        <v>10</v>
      </c>
      <c r="H11" s="65">
        <f>VLOOKUP($A11,'Return Data'!$B$7:$R$2843,7,0)</f>
        <v>3.0488</v>
      </c>
      <c r="I11" s="66">
        <f t="shared" si="2"/>
        <v>2</v>
      </c>
      <c r="J11" s="65">
        <f>VLOOKUP($A11,'Return Data'!$B$7:$R$2843,8,0)</f>
        <v>3.1425999999999998</v>
      </c>
      <c r="K11" s="66">
        <f t="shared" si="3"/>
        <v>4</v>
      </c>
      <c r="L11" s="65">
        <f>VLOOKUP($A11,'Return Data'!$B$7:$R$2843,9,0)</f>
        <v>3.1051000000000002</v>
      </c>
      <c r="M11" s="66">
        <f t="shared" si="4"/>
        <v>8</v>
      </c>
      <c r="N11" s="65">
        <f>VLOOKUP($A11,'Return Data'!$B$7:$R$2843,10,0)</f>
        <v>3.2917999999999998</v>
      </c>
      <c r="O11" s="66">
        <f t="shared" si="5"/>
        <v>4</v>
      </c>
      <c r="P11" s="65">
        <f>VLOOKUP($A11,'Return Data'!$B$7:$R$2843,11,0)</f>
        <v>3.1819999999999999</v>
      </c>
      <c r="Q11" s="66">
        <f t="shared" si="6"/>
        <v>5</v>
      </c>
      <c r="R11" s="65">
        <f>VLOOKUP($A11,'Return Data'!$B$7:$R$2843,12,0)</f>
        <v>3.2288000000000001</v>
      </c>
      <c r="S11" s="66">
        <f t="shared" si="7"/>
        <v>5</v>
      </c>
      <c r="T11" s="65">
        <f>VLOOKUP($A11,'Return Data'!$B$7:$R$2843,13,0)</f>
        <v>3.3064</v>
      </c>
      <c r="U11" s="66">
        <f t="shared" si="8"/>
        <v>20</v>
      </c>
      <c r="V11" s="65">
        <f>VLOOKUP($A11,'Return Data'!$B$7:$R$2843,17,0)</f>
        <v>4.6783000000000001</v>
      </c>
      <c r="W11" s="66">
        <f t="shared" si="9"/>
        <v>10</v>
      </c>
      <c r="X11" s="65">
        <f>VLOOKUP($A11,'Return Data'!$B$7:$R$2843,14,0)</f>
        <v>5.6098999999999997</v>
      </c>
      <c r="Y11" s="66">
        <f t="shared" si="10"/>
        <v>9</v>
      </c>
      <c r="Z11" s="65">
        <f>VLOOKUP($A11,'Return Data'!$B$7:$R$2843,16,0)</f>
        <v>7.1216999999999997</v>
      </c>
      <c r="AA11" s="67">
        <f t="shared" si="11"/>
        <v>18</v>
      </c>
    </row>
    <row r="12" spans="1:27" x14ac:dyDescent="0.3">
      <c r="A12" s="63" t="s">
        <v>231</v>
      </c>
      <c r="B12" s="64">
        <f>VLOOKUP($A12,'Return Data'!$B$7:$R$2843,3,0)</f>
        <v>44321</v>
      </c>
      <c r="C12" s="65">
        <f>VLOOKUP($A12,'Return Data'!$B$7:$R$2843,4,0)</f>
        <v>2355.9216999999999</v>
      </c>
      <c r="D12" s="65">
        <f>VLOOKUP($A12,'Return Data'!$B$7:$R$2843,5,0)</f>
        <v>2.7547999999999999</v>
      </c>
      <c r="E12" s="66">
        <f t="shared" si="0"/>
        <v>10</v>
      </c>
      <c r="F12" s="65">
        <f>VLOOKUP($A12,'Return Data'!$B$7:$R$2843,6,0)</f>
        <v>3.0043000000000002</v>
      </c>
      <c r="G12" s="66">
        <f t="shared" si="1"/>
        <v>4</v>
      </c>
      <c r="H12" s="65">
        <f>VLOOKUP($A12,'Return Data'!$B$7:$R$2843,7,0)</f>
        <v>2.9746000000000001</v>
      </c>
      <c r="I12" s="66">
        <f t="shared" si="2"/>
        <v>8</v>
      </c>
      <c r="J12" s="65">
        <f>VLOOKUP($A12,'Return Data'!$B$7:$R$2843,8,0)</f>
        <v>3.0596000000000001</v>
      </c>
      <c r="K12" s="66">
        <f t="shared" si="3"/>
        <v>14</v>
      </c>
      <c r="L12" s="65">
        <f>VLOOKUP($A12,'Return Data'!$B$7:$R$2843,9,0)</f>
        <v>3.0535999999999999</v>
      </c>
      <c r="M12" s="66">
        <f t="shared" si="4"/>
        <v>16</v>
      </c>
      <c r="N12" s="65">
        <f>VLOOKUP($A12,'Return Data'!$B$7:$R$2843,10,0)</f>
        <v>3.2277999999999998</v>
      </c>
      <c r="O12" s="66">
        <f t="shared" si="5"/>
        <v>12</v>
      </c>
      <c r="P12" s="65">
        <f>VLOOKUP($A12,'Return Data'!$B$7:$R$2843,11,0)</f>
        <v>3.0827</v>
      </c>
      <c r="Q12" s="66">
        <f t="shared" si="6"/>
        <v>17</v>
      </c>
      <c r="R12" s="65">
        <f>VLOOKUP($A12,'Return Data'!$B$7:$R$2843,12,0)</f>
        <v>3.1246</v>
      </c>
      <c r="S12" s="66">
        <f t="shared" si="7"/>
        <v>22</v>
      </c>
      <c r="T12" s="65">
        <f>VLOOKUP($A12,'Return Data'!$B$7:$R$2843,13,0)</f>
        <v>3.3245</v>
      </c>
      <c r="U12" s="66">
        <f t="shared" si="8"/>
        <v>18</v>
      </c>
      <c r="V12" s="65">
        <f>VLOOKUP($A12,'Return Data'!$B$7:$R$2843,17,0)</f>
        <v>4.5385</v>
      </c>
      <c r="W12" s="66">
        <f t="shared" si="9"/>
        <v>24</v>
      </c>
      <c r="X12" s="65">
        <f>VLOOKUP($A12,'Return Data'!$B$7:$R$2843,14,0)</f>
        <v>5.4996</v>
      </c>
      <c r="Y12" s="66">
        <f t="shared" si="10"/>
        <v>24</v>
      </c>
      <c r="Z12" s="65">
        <f>VLOOKUP($A12,'Return Data'!$B$7:$R$2843,16,0)</f>
        <v>6.9177999999999997</v>
      </c>
      <c r="AA12" s="67">
        <f t="shared" si="11"/>
        <v>27</v>
      </c>
    </row>
    <row r="13" spans="1:27" x14ac:dyDescent="0.3">
      <c r="A13" s="63" t="s">
        <v>232</v>
      </c>
      <c r="B13" s="64">
        <f>VLOOKUP($A13,'Return Data'!$B$7:$R$2843,3,0)</f>
        <v>44321</v>
      </c>
      <c r="C13" s="65">
        <f>VLOOKUP($A13,'Return Data'!$B$7:$R$2843,4,0)</f>
        <v>2466.5688</v>
      </c>
      <c r="D13" s="65">
        <f>VLOOKUP($A13,'Return Data'!$B$7:$R$2843,5,0)</f>
        <v>2.7555999999999998</v>
      </c>
      <c r="E13" s="66">
        <f t="shared" si="0"/>
        <v>9</v>
      </c>
      <c r="F13" s="65">
        <f>VLOOKUP($A13,'Return Data'!$B$7:$R$2843,6,0)</f>
        <v>2.8546999999999998</v>
      </c>
      <c r="G13" s="66">
        <f t="shared" si="1"/>
        <v>15</v>
      </c>
      <c r="H13" s="65">
        <f>VLOOKUP($A13,'Return Data'!$B$7:$R$2843,7,0)</f>
        <v>2.8856999999999999</v>
      </c>
      <c r="I13" s="66">
        <f t="shared" si="2"/>
        <v>19</v>
      </c>
      <c r="J13" s="65">
        <f>VLOOKUP($A13,'Return Data'!$B$7:$R$2843,8,0)</f>
        <v>3.0373999999999999</v>
      </c>
      <c r="K13" s="66">
        <f t="shared" si="3"/>
        <v>18</v>
      </c>
      <c r="L13" s="65">
        <f>VLOOKUP($A13,'Return Data'!$B$7:$R$2843,9,0)</f>
        <v>3.0510000000000002</v>
      </c>
      <c r="M13" s="66">
        <f t="shared" si="4"/>
        <v>18</v>
      </c>
      <c r="N13" s="65">
        <f>VLOOKUP($A13,'Return Data'!$B$7:$R$2843,10,0)</f>
        <v>3.1511</v>
      </c>
      <c r="O13" s="66">
        <f t="shared" si="5"/>
        <v>28</v>
      </c>
      <c r="P13" s="65">
        <f>VLOOKUP($A13,'Return Data'!$B$7:$R$2843,11,0)</f>
        <v>3.0653000000000001</v>
      </c>
      <c r="Q13" s="66">
        <f t="shared" si="6"/>
        <v>22</v>
      </c>
      <c r="R13" s="65">
        <f>VLOOKUP($A13,'Return Data'!$B$7:$R$2843,12,0)</f>
        <v>3.1059000000000001</v>
      </c>
      <c r="S13" s="66">
        <f t="shared" si="7"/>
        <v>28</v>
      </c>
      <c r="T13" s="65">
        <f>VLOOKUP($A13,'Return Data'!$B$7:$R$2843,13,0)</f>
        <v>3.1351</v>
      </c>
      <c r="U13" s="66">
        <f t="shared" si="8"/>
        <v>30</v>
      </c>
      <c r="V13" s="65">
        <f>VLOOKUP($A13,'Return Data'!$B$7:$R$2843,17,0)</f>
        <v>4.2870999999999997</v>
      </c>
      <c r="W13" s="66">
        <f t="shared" si="9"/>
        <v>30</v>
      </c>
      <c r="X13" s="65">
        <f>VLOOKUP($A13,'Return Data'!$B$7:$R$2843,14,0)</f>
        <v>5.3227000000000002</v>
      </c>
      <c r="Y13" s="66">
        <f t="shared" si="10"/>
        <v>28</v>
      </c>
      <c r="Z13" s="65">
        <f>VLOOKUP($A13,'Return Data'!$B$7:$R$2843,16,0)</f>
        <v>7.2636000000000003</v>
      </c>
      <c r="AA13" s="67">
        <f t="shared" si="11"/>
        <v>14</v>
      </c>
    </row>
    <row r="14" spans="1:27" x14ac:dyDescent="0.3">
      <c r="A14" s="63" t="s">
        <v>233</v>
      </c>
      <c r="B14" s="64">
        <f>VLOOKUP($A14,'Return Data'!$B$7:$R$2843,3,0)</f>
        <v>44321</v>
      </c>
      <c r="C14" s="65">
        <f>VLOOKUP($A14,'Return Data'!$B$7:$R$2843,4,0)</f>
        <v>2928.4528</v>
      </c>
      <c r="D14" s="65">
        <f>VLOOKUP($A14,'Return Data'!$B$7:$R$2843,5,0)</f>
        <v>2.5827</v>
      </c>
      <c r="E14" s="66">
        <f t="shared" si="0"/>
        <v>20</v>
      </c>
      <c r="F14" s="65">
        <f>VLOOKUP($A14,'Return Data'!$B$7:$R$2843,6,0)</f>
        <v>2.8868999999999998</v>
      </c>
      <c r="G14" s="66">
        <f t="shared" si="1"/>
        <v>13</v>
      </c>
      <c r="H14" s="65">
        <f>VLOOKUP($A14,'Return Data'!$B$7:$R$2843,7,0)</f>
        <v>2.9220999999999999</v>
      </c>
      <c r="I14" s="66">
        <f t="shared" si="2"/>
        <v>14</v>
      </c>
      <c r="J14" s="65">
        <f>VLOOKUP($A14,'Return Data'!$B$7:$R$2843,8,0)</f>
        <v>3.0680000000000001</v>
      </c>
      <c r="K14" s="66">
        <f t="shared" si="3"/>
        <v>13</v>
      </c>
      <c r="L14" s="65">
        <f>VLOOKUP($A14,'Return Data'!$B$7:$R$2843,9,0)</f>
        <v>3.0716999999999999</v>
      </c>
      <c r="M14" s="66">
        <f t="shared" si="4"/>
        <v>13</v>
      </c>
      <c r="N14" s="65">
        <f>VLOOKUP($A14,'Return Data'!$B$7:$R$2843,10,0)</f>
        <v>3.2084000000000001</v>
      </c>
      <c r="O14" s="66">
        <f t="shared" si="5"/>
        <v>17</v>
      </c>
      <c r="P14" s="65">
        <f>VLOOKUP($A14,'Return Data'!$B$7:$R$2843,11,0)</f>
        <v>3.0840999999999998</v>
      </c>
      <c r="Q14" s="66">
        <f t="shared" si="6"/>
        <v>16</v>
      </c>
      <c r="R14" s="65">
        <f>VLOOKUP($A14,'Return Data'!$B$7:$R$2843,12,0)</f>
        <v>3.1419999999999999</v>
      </c>
      <c r="S14" s="66">
        <f t="shared" si="7"/>
        <v>14</v>
      </c>
      <c r="T14" s="65">
        <f>VLOOKUP($A14,'Return Data'!$B$7:$R$2843,13,0)</f>
        <v>3.2852000000000001</v>
      </c>
      <c r="U14" s="66">
        <f t="shared" si="8"/>
        <v>22</v>
      </c>
      <c r="V14" s="65">
        <f>VLOOKUP($A14,'Return Data'!$B$7:$R$2843,17,0)</f>
        <v>4.5980999999999996</v>
      </c>
      <c r="W14" s="66">
        <f t="shared" si="9"/>
        <v>20</v>
      </c>
      <c r="X14" s="65">
        <f>VLOOKUP($A14,'Return Data'!$B$7:$R$2843,14,0)</f>
        <v>5.5495000000000001</v>
      </c>
      <c r="Y14" s="66">
        <f t="shared" si="10"/>
        <v>19</v>
      </c>
      <c r="Z14" s="65">
        <f>VLOOKUP($A14,'Return Data'!$B$7:$R$2843,16,0)</f>
        <v>7.1970999999999998</v>
      </c>
      <c r="AA14" s="67">
        <f t="shared" si="11"/>
        <v>17</v>
      </c>
    </row>
    <row r="15" spans="1:27" x14ac:dyDescent="0.3">
      <c r="A15" s="63" t="s">
        <v>234</v>
      </c>
      <c r="B15" s="64">
        <f>VLOOKUP($A15,'Return Data'!$B$7:$R$2843,3,0)</f>
        <v>44321</v>
      </c>
      <c r="C15" s="65">
        <f>VLOOKUP($A15,'Return Data'!$B$7:$R$2843,4,0)</f>
        <v>2631.3977</v>
      </c>
      <c r="D15" s="65">
        <f>VLOOKUP($A15,'Return Data'!$B$7:$R$2843,5,0)</f>
        <v>2.6135000000000002</v>
      </c>
      <c r="E15" s="66">
        <f t="shared" si="0"/>
        <v>16</v>
      </c>
      <c r="F15" s="65">
        <f>VLOOKUP($A15,'Return Data'!$B$7:$R$2843,6,0)</f>
        <v>2.7387000000000001</v>
      </c>
      <c r="G15" s="66">
        <f t="shared" si="1"/>
        <v>29</v>
      </c>
      <c r="H15" s="65">
        <f>VLOOKUP($A15,'Return Data'!$B$7:$R$2843,7,0)</f>
        <v>2.903</v>
      </c>
      <c r="I15" s="66">
        <f t="shared" si="2"/>
        <v>16</v>
      </c>
      <c r="J15" s="65">
        <f>VLOOKUP($A15,'Return Data'!$B$7:$R$2843,8,0)</f>
        <v>3.0884999999999998</v>
      </c>
      <c r="K15" s="66">
        <f t="shared" si="3"/>
        <v>9</v>
      </c>
      <c r="L15" s="65">
        <f>VLOOKUP($A15,'Return Data'!$B$7:$R$2843,9,0)</f>
        <v>3.1373000000000002</v>
      </c>
      <c r="M15" s="66">
        <f t="shared" si="4"/>
        <v>7</v>
      </c>
      <c r="N15" s="65">
        <f>VLOOKUP($A15,'Return Data'!$B$7:$R$2843,10,0)</f>
        <v>3.2105999999999999</v>
      </c>
      <c r="O15" s="66">
        <f t="shared" si="5"/>
        <v>16</v>
      </c>
      <c r="P15" s="65">
        <f>VLOOKUP($A15,'Return Data'!$B$7:$R$2843,11,0)</f>
        <v>3.0977000000000001</v>
      </c>
      <c r="Q15" s="66">
        <f t="shared" si="6"/>
        <v>11</v>
      </c>
      <c r="R15" s="65">
        <f>VLOOKUP($A15,'Return Data'!$B$7:$R$2843,12,0)</f>
        <v>3.1273</v>
      </c>
      <c r="S15" s="66">
        <f t="shared" si="7"/>
        <v>20</v>
      </c>
      <c r="T15" s="65">
        <f>VLOOKUP($A15,'Return Data'!$B$7:$R$2843,13,0)</f>
        <v>3.2747000000000002</v>
      </c>
      <c r="U15" s="66">
        <f t="shared" si="8"/>
        <v>23</v>
      </c>
      <c r="V15" s="65">
        <f>VLOOKUP($A15,'Return Data'!$B$7:$R$2843,17,0)</f>
        <v>4.6234999999999999</v>
      </c>
      <c r="W15" s="66">
        <f t="shared" si="9"/>
        <v>18</v>
      </c>
      <c r="X15" s="65">
        <f>VLOOKUP($A15,'Return Data'!$B$7:$R$2843,14,0)</f>
        <v>5.5740999999999996</v>
      </c>
      <c r="Y15" s="66">
        <f t="shared" si="10"/>
        <v>15</v>
      </c>
      <c r="Z15" s="65">
        <f>VLOOKUP($A15,'Return Data'!$B$7:$R$2843,16,0)</f>
        <v>7.2710999999999997</v>
      </c>
      <c r="AA15" s="67">
        <f t="shared" si="11"/>
        <v>13</v>
      </c>
    </row>
    <row r="16" spans="1:27" x14ac:dyDescent="0.3">
      <c r="A16" s="63" t="s">
        <v>236</v>
      </c>
      <c r="B16" s="64">
        <f>VLOOKUP($A16,'Return Data'!$B$7:$R$2843,3,0)</f>
        <v>44321</v>
      </c>
      <c r="C16" s="65">
        <f>VLOOKUP($A16,'Return Data'!$B$7:$R$2843,4,0)</f>
        <v>4029.2683000000002</v>
      </c>
      <c r="D16" s="65">
        <f>VLOOKUP($A16,'Return Data'!$B$7:$R$2843,5,0)</f>
        <v>3.0657000000000001</v>
      </c>
      <c r="E16" s="66">
        <f t="shared" si="0"/>
        <v>4</v>
      </c>
      <c r="F16" s="65">
        <f>VLOOKUP($A16,'Return Data'!$B$7:$R$2843,6,0)</f>
        <v>2.9626000000000001</v>
      </c>
      <c r="G16" s="66">
        <f t="shared" si="1"/>
        <v>6</v>
      </c>
      <c r="H16" s="65">
        <f>VLOOKUP($A16,'Return Data'!$B$7:$R$2843,7,0)</f>
        <v>2.9214000000000002</v>
      </c>
      <c r="I16" s="66">
        <f t="shared" si="2"/>
        <v>15</v>
      </c>
      <c r="J16" s="65">
        <f>VLOOKUP($A16,'Return Data'!$B$7:$R$2843,8,0)</f>
        <v>3.0514999999999999</v>
      </c>
      <c r="K16" s="66">
        <f t="shared" si="3"/>
        <v>15</v>
      </c>
      <c r="L16" s="65">
        <f>VLOOKUP($A16,'Return Data'!$B$7:$R$2843,9,0)</f>
        <v>2.9849000000000001</v>
      </c>
      <c r="M16" s="66">
        <f t="shared" si="4"/>
        <v>30</v>
      </c>
      <c r="N16" s="65">
        <f>VLOOKUP($A16,'Return Data'!$B$7:$R$2843,10,0)</f>
        <v>3.1103000000000001</v>
      </c>
      <c r="O16" s="66">
        <f t="shared" si="5"/>
        <v>30</v>
      </c>
      <c r="P16" s="65">
        <f>VLOOKUP($A16,'Return Data'!$B$7:$R$2843,11,0)</f>
        <v>2.9824000000000002</v>
      </c>
      <c r="Q16" s="66">
        <f t="shared" si="6"/>
        <v>31</v>
      </c>
      <c r="R16" s="65">
        <f>VLOOKUP($A16,'Return Data'!$B$7:$R$2843,12,0)</f>
        <v>3.0533000000000001</v>
      </c>
      <c r="S16" s="66">
        <f t="shared" si="7"/>
        <v>30</v>
      </c>
      <c r="T16" s="65">
        <f>VLOOKUP($A16,'Return Data'!$B$7:$R$2843,13,0)</f>
        <v>3.2593000000000001</v>
      </c>
      <c r="U16" s="66">
        <f t="shared" si="8"/>
        <v>26</v>
      </c>
      <c r="V16" s="65">
        <f>VLOOKUP($A16,'Return Data'!$B$7:$R$2843,17,0)</f>
        <v>4.5640999999999998</v>
      </c>
      <c r="W16" s="66">
        <f t="shared" si="9"/>
        <v>23</v>
      </c>
      <c r="X16" s="65">
        <f>VLOOKUP($A16,'Return Data'!$B$7:$R$2843,14,0)</f>
        <v>5.4852999999999996</v>
      </c>
      <c r="Y16" s="66">
        <f t="shared" si="10"/>
        <v>25</v>
      </c>
      <c r="Z16" s="65">
        <f>VLOOKUP($A16,'Return Data'!$B$7:$R$2843,16,0)</f>
        <v>7.0125999999999999</v>
      </c>
      <c r="AA16" s="67">
        <f t="shared" si="11"/>
        <v>24</v>
      </c>
    </row>
    <row r="17" spans="1:27" x14ac:dyDescent="0.3">
      <c r="A17" s="63" t="s">
        <v>237</v>
      </c>
      <c r="B17" s="64">
        <f>VLOOKUP($A17,'Return Data'!$B$7:$R$2843,3,0)</f>
        <v>44321</v>
      </c>
      <c r="C17" s="65">
        <f>VLOOKUP($A17,'Return Data'!$B$7:$R$2843,4,0)</f>
        <v>2044.4235000000001</v>
      </c>
      <c r="D17" s="65">
        <f>VLOOKUP($A17,'Return Data'!$B$7:$R$2843,5,0)</f>
        <v>2.2336</v>
      </c>
      <c r="E17" s="66">
        <f t="shared" si="0"/>
        <v>32</v>
      </c>
      <c r="F17" s="65">
        <f>VLOOKUP($A17,'Return Data'!$B$7:$R$2843,6,0)</f>
        <v>2.6768000000000001</v>
      </c>
      <c r="G17" s="66">
        <f t="shared" si="1"/>
        <v>32</v>
      </c>
      <c r="H17" s="65">
        <f>VLOOKUP($A17,'Return Data'!$B$7:$R$2843,7,0)</f>
        <v>2.7389000000000001</v>
      </c>
      <c r="I17" s="66">
        <f t="shared" si="2"/>
        <v>34</v>
      </c>
      <c r="J17" s="65">
        <f>VLOOKUP($A17,'Return Data'!$B$7:$R$2843,8,0)</f>
        <v>2.9834000000000001</v>
      </c>
      <c r="K17" s="66">
        <f t="shared" si="3"/>
        <v>32</v>
      </c>
      <c r="L17" s="65">
        <f>VLOOKUP($A17,'Return Data'!$B$7:$R$2843,9,0)</f>
        <v>3.0194999999999999</v>
      </c>
      <c r="M17" s="66">
        <f t="shared" si="4"/>
        <v>27</v>
      </c>
      <c r="N17" s="65">
        <f>VLOOKUP($A17,'Return Data'!$B$7:$R$2843,10,0)</f>
        <v>3.1711999999999998</v>
      </c>
      <c r="O17" s="66">
        <f t="shared" si="5"/>
        <v>22</v>
      </c>
      <c r="P17" s="65">
        <f>VLOOKUP($A17,'Return Data'!$B$7:$R$2843,11,0)</f>
        <v>3.0432000000000001</v>
      </c>
      <c r="Q17" s="66">
        <f t="shared" si="6"/>
        <v>26</v>
      </c>
      <c r="R17" s="65">
        <f>VLOOKUP($A17,'Return Data'!$B$7:$R$2843,12,0)</f>
        <v>3.1122999999999998</v>
      </c>
      <c r="S17" s="66">
        <f t="shared" si="7"/>
        <v>25</v>
      </c>
      <c r="T17" s="65">
        <f>VLOOKUP($A17,'Return Data'!$B$7:$R$2843,13,0)</f>
        <v>3.2867000000000002</v>
      </c>
      <c r="U17" s="66">
        <f t="shared" si="8"/>
        <v>21</v>
      </c>
      <c r="V17" s="65">
        <f>VLOOKUP($A17,'Return Data'!$B$7:$R$2843,17,0)</f>
        <v>4.5838000000000001</v>
      </c>
      <c r="W17" s="66">
        <f t="shared" si="9"/>
        <v>21</v>
      </c>
      <c r="X17" s="65">
        <f>VLOOKUP($A17,'Return Data'!$B$7:$R$2843,14,0)</f>
        <v>5.5571999999999999</v>
      </c>
      <c r="Y17" s="66">
        <f t="shared" si="10"/>
        <v>18</v>
      </c>
      <c r="Z17" s="65">
        <f>VLOOKUP($A17,'Return Data'!$B$7:$R$2843,16,0)</f>
        <v>4.3125999999999998</v>
      </c>
      <c r="AA17" s="67">
        <f t="shared" si="11"/>
        <v>35</v>
      </c>
    </row>
    <row r="18" spans="1:27" x14ac:dyDescent="0.3">
      <c r="A18" s="63" t="s">
        <v>238</v>
      </c>
      <c r="B18" s="64">
        <f>VLOOKUP($A18,'Return Data'!$B$7:$R$2843,3,0)</f>
        <v>44321</v>
      </c>
      <c r="C18" s="65">
        <f>VLOOKUP($A18,'Return Data'!$B$7:$R$2843,4,0)</f>
        <v>303.92869999999999</v>
      </c>
      <c r="D18" s="65">
        <f>VLOOKUP($A18,'Return Data'!$B$7:$R$2843,5,0)</f>
        <v>2.5461999999999998</v>
      </c>
      <c r="E18" s="66">
        <f t="shared" si="0"/>
        <v>21</v>
      </c>
      <c r="F18" s="65">
        <f>VLOOKUP($A18,'Return Data'!$B$7:$R$2843,6,0)</f>
        <v>2.7787999999999999</v>
      </c>
      <c r="G18" s="66">
        <f t="shared" si="1"/>
        <v>24</v>
      </c>
      <c r="H18" s="65">
        <f>VLOOKUP($A18,'Return Data'!$B$7:$R$2843,7,0)</f>
        <v>2.8717999999999999</v>
      </c>
      <c r="I18" s="66">
        <f t="shared" si="2"/>
        <v>21</v>
      </c>
      <c r="J18" s="65">
        <f>VLOOKUP($A18,'Return Data'!$B$7:$R$2843,8,0)</f>
        <v>3.0247000000000002</v>
      </c>
      <c r="K18" s="66">
        <f t="shared" si="3"/>
        <v>20</v>
      </c>
      <c r="L18" s="65">
        <f>VLOOKUP($A18,'Return Data'!$B$7:$R$2843,9,0)</f>
        <v>3.0266999999999999</v>
      </c>
      <c r="M18" s="66">
        <f t="shared" si="4"/>
        <v>25</v>
      </c>
      <c r="N18" s="65">
        <f>VLOOKUP($A18,'Return Data'!$B$7:$R$2843,10,0)</f>
        <v>3.1684999999999999</v>
      </c>
      <c r="O18" s="66">
        <f t="shared" si="5"/>
        <v>24</v>
      </c>
      <c r="P18" s="65">
        <f>VLOOKUP($A18,'Return Data'!$B$7:$R$2843,11,0)</f>
        <v>3.0695000000000001</v>
      </c>
      <c r="Q18" s="66">
        <f t="shared" si="6"/>
        <v>21</v>
      </c>
      <c r="R18" s="65">
        <f>VLOOKUP($A18,'Return Data'!$B$7:$R$2843,12,0)</f>
        <v>3.1307</v>
      </c>
      <c r="S18" s="66">
        <f t="shared" si="7"/>
        <v>19</v>
      </c>
      <c r="T18" s="65">
        <f>VLOOKUP($A18,'Return Data'!$B$7:$R$2843,13,0)</f>
        <v>3.3995000000000002</v>
      </c>
      <c r="U18" s="66">
        <f t="shared" si="8"/>
        <v>7</v>
      </c>
      <c r="V18" s="65">
        <f>VLOOKUP($A18,'Return Data'!$B$7:$R$2843,17,0)</f>
        <v>4.6901000000000002</v>
      </c>
      <c r="W18" s="66">
        <f t="shared" si="9"/>
        <v>8</v>
      </c>
      <c r="X18" s="65">
        <f>VLOOKUP($A18,'Return Data'!$B$7:$R$2843,14,0)</f>
        <v>5.6025</v>
      </c>
      <c r="Y18" s="66">
        <f t="shared" si="10"/>
        <v>10</v>
      </c>
      <c r="Z18" s="65">
        <f>VLOOKUP($A18,'Return Data'!$B$7:$R$2843,16,0)</f>
        <v>7.4481999999999999</v>
      </c>
      <c r="AA18" s="67">
        <f t="shared" si="11"/>
        <v>6</v>
      </c>
    </row>
    <row r="19" spans="1:27" x14ac:dyDescent="0.3">
      <c r="A19" s="63" t="s">
        <v>239</v>
      </c>
      <c r="B19" s="64">
        <f>VLOOKUP($A19,'Return Data'!$B$7:$R$2843,3,0)</f>
        <v>44321</v>
      </c>
      <c r="C19" s="65">
        <f>VLOOKUP($A19,'Return Data'!$B$7:$R$2843,4,0)</f>
        <v>2203.1421999999998</v>
      </c>
      <c r="D19" s="65">
        <f>VLOOKUP($A19,'Return Data'!$B$7:$R$2843,5,0)</f>
        <v>1.9915</v>
      </c>
      <c r="E19" s="66">
        <f t="shared" si="0"/>
        <v>36</v>
      </c>
      <c r="F19" s="65">
        <f>VLOOKUP($A19,'Return Data'!$B$7:$R$2843,6,0)</f>
        <v>2.7105000000000001</v>
      </c>
      <c r="G19" s="66">
        <f t="shared" si="1"/>
        <v>30</v>
      </c>
      <c r="H19" s="65">
        <f>VLOOKUP($A19,'Return Data'!$B$7:$R$2843,7,0)</f>
        <v>2.8058999999999998</v>
      </c>
      <c r="I19" s="66">
        <f t="shared" si="2"/>
        <v>29</v>
      </c>
      <c r="J19" s="65">
        <f>VLOOKUP($A19,'Return Data'!$B$7:$R$2843,8,0)</f>
        <v>3.1539999999999999</v>
      </c>
      <c r="K19" s="66">
        <f t="shared" si="3"/>
        <v>3</v>
      </c>
      <c r="L19" s="65">
        <f>VLOOKUP($A19,'Return Data'!$B$7:$R$2843,9,0)</f>
        <v>3.2103999999999999</v>
      </c>
      <c r="M19" s="66">
        <f t="shared" si="4"/>
        <v>2</v>
      </c>
      <c r="N19" s="65">
        <f>VLOOKUP($A19,'Return Data'!$B$7:$R$2843,10,0)</f>
        <v>3.3492999999999999</v>
      </c>
      <c r="O19" s="66">
        <f t="shared" si="5"/>
        <v>2</v>
      </c>
      <c r="P19" s="65">
        <f>VLOOKUP($A19,'Return Data'!$B$7:$R$2843,11,0)</f>
        <v>3.2566000000000002</v>
      </c>
      <c r="Q19" s="66">
        <f t="shared" si="6"/>
        <v>2</v>
      </c>
      <c r="R19" s="65">
        <f>VLOOKUP($A19,'Return Data'!$B$7:$R$2843,12,0)</f>
        <v>3.3464999999999998</v>
      </c>
      <c r="S19" s="66">
        <f t="shared" si="7"/>
        <v>2</v>
      </c>
      <c r="T19" s="65">
        <f>VLOOKUP($A19,'Return Data'!$B$7:$R$2843,13,0)</f>
        <v>3.6095000000000002</v>
      </c>
      <c r="U19" s="66">
        <f t="shared" si="8"/>
        <v>2</v>
      </c>
      <c r="V19" s="65">
        <f>VLOOKUP($A19,'Return Data'!$B$7:$R$2843,17,0)</f>
        <v>4.8703000000000003</v>
      </c>
      <c r="W19" s="66">
        <f t="shared" si="9"/>
        <v>2</v>
      </c>
      <c r="X19" s="65">
        <f>VLOOKUP($A19,'Return Data'!$B$7:$R$2843,14,0)</f>
        <v>5.7515999999999998</v>
      </c>
      <c r="Y19" s="66">
        <f t="shared" si="10"/>
        <v>2</v>
      </c>
      <c r="Z19" s="65">
        <f>VLOOKUP($A19,'Return Data'!$B$7:$R$2843,16,0)</f>
        <v>7.5659000000000001</v>
      </c>
      <c r="AA19" s="67">
        <f t="shared" si="11"/>
        <v>3</v>
      </c>
    </row>
    <row r="20" spans="1:27" x14ac:dyDescent="0.3">
      <c r="A20" s="63" t="s">
        <v>240</v>
      </c>
      <c r="B20" s="64">
        <f>VLOOKUP($A20,'Return Data'!$B$7:$R$2843,3,0)</f>
        <v>44321</v>
      </c>
      <c r="C20" s="65">
        <f>VLOOKUP($A20,'Return Data'!$B$7:$R$2843,4,0)</f>
        <v>2480.8163</v>
      </c>
      <c r="D20" s="65">
        <f>VLOOKUP($A20,'Return Data'!$B$7:$R$2843,5,0)</f>
        <v>2.3527</v>
      </c>
      <c r="E20" s="66">
        <f t="shared" si="0"/>
        <v>29</v>
      </c>
      <c r="F20" s="65">
        <f>VLOOKUP($A20,'Return Data'!$B$7:$R$2843,6,0)</f>
        <v>2.7505000000000002</v>
      </c>
      <c r="G20" s="66">
        <f t="shared" si="1"/>
        <v>27</v>
      </c>
      <c r="H20" s="65">
        <f>VLOOKUP($A20,'Return Data'!$B$7:$R$2843,7,0)</f>
        <v>2.7803</v>
      </c>
      <c r="I20" s="66">
        <f t="shared" si="2"/>
        <v>31</v>
      </c>
      <c r="J20" s="65">
        <f>VLOOKUP($A20,'Return Data'!$B$7:$R$2843,8,0)</f>
        <v>3.0335999999999999</v>
      </c>
      <c r="K20" s="66">
        <f t="shared" si="3"/>
        <v>19</v>
      </c>
      <c r="L20" s="65">
        <f>VLOOKUP($A20,'Return Data'!$B$7:$R$2843,9,0)</f>
        <v>3.0474999999999999</v>
      </c>
      <c r="M20" s="66">
        <f t="shared" si="4"/>
        <v>19</v>
      </c>
      <c r="N20" s="65">
        <f>VLOOKUP($A20,'Return Data'!$B$7:$R$2843,10,0)</f>
        <v>3.1705999999999999</v>
      </c>
      <c r="O20" s="66">
        <f t="shared" si="5"/>
        <v>23</v>
      </c>
      <c r="P20" s="65">
        <f>VLOOKUP($A20,'Return Data'!$B$7:$R$2843,11,0)</f>
        <v>3.0510999999999999</v>
      </c>
      <c r="Q20" s="66">
        <f t="shared" si="6"/>
        <v>24</v>
      </c>
      <c r="R20" s="65">
        <f>VLOOKUP($A20,'Return Data'!$B$7:$R$2843,12,0)</f>
        <v>3.1078000000000001</v>
      </c>
      <c r="S20" s="66">
        <f t="shared" si="7"/>
        <v>27</v>
      </c>
      <c r="T20" s="65">
        <f>VLOOKUP($A20,'Return Data'!$B$7:$R$2843,13,0)</f>
        <v>3.2683</v>
      </c>
      <c r="U20" s="66">
        <f t="shared" si="8"/>
        <v>25</v>
      </c>
      <c r="V20" s="65">
        <f>VLOOKUP($A20,'Return Data'!$B$7:$R$2843,17,0)</f>
        <v>4.4791999999999996</v>
      </c>
      <c r="W20" s="66">
        <f t="shared" si="9"/>
        <v>28</v>
      </c>
      <c r="X20" s="65">
        <f>VLOOKUP($A20,'Return Data'!$B$7:$R$2843,14,0)</f>
        <v>5.4215999999999998</v>
      </c>
      <c r="Y20" s="66">
        <f t="shared" si="10"/>
        <v>27</v>
      </c>
      <c r="Z20" s="65">
        <f>VLOOKUP($A20,'Return Data'!$B$7:$R$2843,16,0)</f>
        <v>5.4558</v>
      </c>
      <c r="AA20" s="67">
        <f t="shared" si="11"/>
        <v>32</v>
      </c>
    </row>
    <row r="21" spans="1:27" x14ac:dyDescent="0.3">
      <c r="A21" s="63" t="s">
        <v>241</v>
      </c>
      <c r="B21" s="64">
        <f>VLOOKUP($A21,'Return Data'!$B$7:$R$2843,3,0)</f>
        <v>44321</v>
      </c>
      <c r="C21" s="65">
        <f>VLOOKUP($A21,'Return Data'!$B$7:$R$2843,4,0)</f>
        <v>1588.42</v>
      </c>
      <c r="D21" s="65">
        <f>VLOOKUP($A21,'Return Data'!$B$7:$R$2843,5,0)</f>
        <v>2.6036999999999999</v>
      </c>
      <c r="E21" s="66">
        <f t="shared" si="0"/>
        <v>17</v>
      </c>
      <c r="F21" s="65">
        <f>VLOOKUP($A21,'Return Data'!$B$7:$R$2843,6,0)</f>
        <v>2.5434999999999999</v>
      </c>
      <c r="G21" s="66">
        <f t="shared" si="1"/>
        <v>37</v>
      </c>
      <c r="H21" s="65">
        <f>VLOOKUP($A21,'Return Data'!$B$7:$R$2843,7,0)</f>
        <v>2.6541000000000001</v>
      </c>
      <c r="I21" s="66">
        <f t="shared" si="2"/>
        <v>36</v>
      </c>
      <c r="J21" s="65">
        <f>VLOOKUP($A21,'Return Data'!$B$7:$R$2843,8,0)</f>
        <v>2.7502</v>
      </c>
      <c r="K21" s="66">
        <f t="shared" si="3"/>
        <v>35</v>
      </c>
      <c r="L21" s="65">
        <f>VLOOKUP($A21,'Return Data'!$B$7:$R$2843,9,0)</f>
        <v>2.762</v>
      </c>
      <c r="M21" s="66">
        <f t="shared" si="4"/>
        <v>35</v>
      </c>
      <c r="N21" s="65">
        <f>VLOOKUP($A21,'Return Data'!$B$7:$R$2843,10,0)</f>
        <v>2.7928999999999999</v>
      </c>
      <c r="O21" s="66">
        <f t="shared" si="5"/>
        <v>37</v>
      </c>
      <c r="P21" s="65">
        <f>VLOOKUP($A21,'Return Data'!$B$7:$R$2843,11,0)</f>
        <v>2.7239</v>
      </c>
      <c r="Q21" s="66">
        <f t="shared" si="6"/>
        <v>37</v>
      </c>
      <c r="R21" s="65">
        <f>VLOOKUP($A21,'Return Data'!$B$7:$R$2843,12,0)</f>
        <v>2.7909999999999999</v>
      </c>
      <c r="S21" s="66">
        <f t="shared" si="7"/>
        <v>37</v>
      </c>
      <c r="T21" s="65">
        <f>VLOOKUP($A21,'Return Data'!$B$7:$R$2843,13,0)</f>
        <v>2.8879999999999999</v>
      </c>
      <c r="U21" s="66">
        <f t="shared" si="8"/>
        <v>35</v>
      </c>
      <c r="V21" s="65">
        <f>VLOOKUP($A21,'Return Data'!$B$7:$R$2843,17,0)</f>
        <v>4.0023</v>
      </c>
      <c r="W21" s="66">
        <f t="shared" si="9"/>
        <v>34</v>
      </c>
      <c r="X21" s="65">
        <f>VLOOKUP($A21,'Return Data'!$B$7:$R$2843,14,0)</f>
        <v>4.9329999999999998</v>
      </c>
      <c r="Y21" s="66">
        <f t="shared" si="10"/>
        <v>31</v>
      </c>
      <c r="Z21" s="65">
        <f>VLOOKUP($A21,'Return Data'!$B$7:$R$2843,16,0)</f>
        <v>6.3788999999999998</v>
      </c>
      <c r="AA21" s="67">
        <f t="shared" si="11"/>
        <v>30</v>
      </c>
    </row>
    <row r="22" spans="1:27" x14ac:dyDescent="0.3">
      <c r="A22" s="63" t="s">
        <v>242</v>
      </c>
      <c r="B22" s="64">
        <f>VLOOKUP($A22,'Return Data'!$B$7:$R$2843,3,0)</f>
        <v>44321</v>
      </c>
      <c r="C22" s="65">
        <f>VLOOKUP($A22,'Return Data'!$B$7:$R$2843,4,0)</f>
        <v>1995.3751</v>
      </c>
      <c r="D22" s="65">
        <f>VLOOKUP($A22,'Return Data'!$B$7:$R$2843,5,0)</f>
        <v>2.8172000000000001</v>
      </c>
      <c r="E22" s="66">
        <f t="shared" si="0"/>
        <v>7</v>
      </c>
      <c r="F22" s="65">
        <f>VLOOKUP($A22,'Return Data'!$B$7:$R$2843,6,0)</f>
        <v>2.6120999999999999</v>
      </c>
      <c r="G22" s="66">
        <f t="shared" si="1"/>
        <v>34</v>
      </c>
      <c r="H22" s="65">
        <f>VLOOKUP($A22,'Return Data'!$B$7:$R$2843,7,0)</f>
        <v>2.5324</v>
      </c>
      <c r="I22" s="66">
        <f t="shared" si="2"/>
        <v>37</v>
      </c>
      <c r="J22" s="65">
        <f>VLOOKUP($A22,'Return Data'!$B$7:$R$2843,8,0)</f>
        <v>2.6924000000000001</v>
      </c>
      <c r="K22" s="66">
        <f t="shared" si="3"/>
        <v>37</v>
      </c>
      <c r="L22" s="65">
        <f>VLOOKUP($A22,'Return Data'!$B$7:$R$2843,9,0)</f>
        <v>2.7382</v>
      </c>
      <c r="M22" s="66">
        <f t="shared" si="4"/>
        <v>37</v>
      </c>
      <c r="N22" s="65">
        <f>VLOOKUP($A22,'Return Data'!$B$7:$R$2843,10,0)</f>
        <v>2.8906999999999998</v>
      </c>
      <c r="O22" s="66">
        <f t="shared" si="5"/>
        <v>35</v>
      </c>
      <c r="P22" s="65">
        <f>VLOOKUP($A22,'Return Data'!$B$7:$R$2843,11,0)</f>
        <v>3.1915</v>
      </c>
      <c r="Q22" s="66">
        <f t="shared" si="6"/>
        <v>4</v>
      </c>
      <c r="R22" s="65">
        <f>VLOOKUP($A22,'Return Data'!$B$7:$R$2843,12,0)</f>
        <v>3.1528999999999998</v>
      </c>
      <c r="S22" s="66">
        <f t="shared" si="7"/>
        <v>11</v>
      </c>
      <c r="T22" s="65">
        <f>VLOOKUP($A22,'Return Data'!$B$7:$R$2843,13,0)</f>
        <v>3.1648000000000001</v>
      </c>
      <c r="U22" s="66">
        <f t="shared" si="8"/>
        <v>29</v>
      </c>
      <c r="V22" s="65">
        <f>VLOOKUP($A22,'Return Data'!$B$7:$R$2843,17,0)</f>
        <v>4.5155000000000003</v>
      </c>
      <c r="W22" s="66">
        <f t="shared" si="9"/>
        <v>27</v>
      </c>
      <c r="X22" s="65">
        <f>VLOOKUP($A22,'Return Data'!$B$7:$R$2843,14,0)</f>
        <v>5.4638999999999998</v>
      </c>
      <c r="Y22" s="66">
        <f t="shared" si="10"/>
        <v>26</v>
      </c>
      <c r="Z22" s="65">
        <f>VLOOKUP($A22,'Return Data'!$B$7:$R$2843,16,0)</f>
        <v>7.5148000000000001</v>
      </c>
      <c r="AA22" s="67">
        <f t="shared" si="11"/>
        <v>4</v>
      </c>
    </row>
    <row r="23" spans="1:27" x14ac:dyDescent="0.3">
      <c r="A23" s="63" t="s">
        <v>243</v>
      </c>
      <c r="B23" s="64">
        <f>VLOOKUP($A23,'Return Data'!$B$7:$R$2843,3,0)</f>
        <v>44321</v>
      </c>
      <c r="C23" s="65">
        <f>VLOOKUP($A23,'Return Data'!$B$7:$R$2843,4,0)</f>
        <v>2818.4461000000001</v>
      </c>
      <c r="D23" s="65">
        <f>VLOOKUP($A23,'Return Data'!$B$7:$R$2843,5,0)</f>
        <v>1.8597999999999999</v>
      </c>
      <c r="E23" s="66">
        <f t="shared" si="0"/>
        <v>37</v>
      </c>
      <c r="F23" s="65">
        <f>VLOOKUP($A23,'Return Data'!$B$7:$R$2843,6,0)</f>
        <v>2.5790000000000002</v>
      </c>
      <c r="G23" s="66">
        <f t="shared" si="1"/>
        <v>36</v>
      </c>
      <c r="H23" s="65">
        <f>VLOOKUP($A23,'Return Data'!$B$7:$R$2843,7,0)</f>
        <v>2.7376999999999998</v>
      </c>
      <c r="I23" s="66">
        <f t="shared" si="2"/>
        <v>35</v>
      </c>
      <c r="J23" s="65">
        <f>VLOOKUP($A23,'Return Data'!$B$7:$R$2843,8,0)</f>
        <v>2.9603000000000002</v>
      </c>
      <c r="K23" s="66">
        <f t="shared" si="3"/>
        <v>33</v>
      </c>
      <c r="L23" s="65">
        <f>VLOOKUP($A23,'Return Data'!$B$7:$R$2843,9,0)</f>
        <v>3.0083000000000002</v>
      </c>
      <c r="M23" s="66">
        <f t="shared" si="4"/>
        <v>29</v>
      </c>
      <c r="N23" s="65">
        <f>VLOOKUP($A23,'Return Data'!$B$7:$R$2843,10,0)</f>
        <v>3.1539000000000001</v>
      </c>
      <c r="O23" s="66">
        <f t="shared" si="5"/>
        <v>27</v>
      </c>
      <c r="P23" s="65">
        <f>VLOOKUP($A23,'Return Data'!$B$7:$R$2843,11,0)</f>
        <v>3.0712999999999999</v>
      </c>
      <c r="Q23" s="66">
        <f t="shared" si="6"/>
        <v>20</v>
      </c>
      <c r="R23" s="65">
        <f>VLOOKUP($A23,'Return Data'!$B$7:$R$2843,12,0)</f>
        <v>3.1360999999999999</v>
      </c>
      <c r="S23" s="66">
        <f t="shared" si="7"/>
        <v>17</v>
      </c>
      <c r="T23" s="65">
        <f>VLOOKUP($A23,'Return Data'!$B$7:$R$2843,13,0)</f>
        <v>3.3153999999999999</v>
      </c>
      <c r="U23" s="66">
        <f t="shared" si="8"/>
        <v>19</v>
      </c>
      <c r="V23" s="65">
        <f>VLOOKUP($A23,'Return Data'!$B$7:$R$2843,17,0)</f>
        <v>4.5377000000000001</v>
      </c>
      <c r="W23" s="66">
        <f t="shared" si="9"/>
        <v>25</v>
      </c>
      <c r="X23" s="65">
        <f>VLOOKUP($A23,'Return Data'!$B$7:$R$2843,14,0)</f>
        <v>5.5095000000000001</v>
      </c>
      <c r="Y23" s="66">
        <f t="shared" si="10"/>
        <v>23</v>
      </c>
      <c r="Z23" s="65">
        <f>VLOOKUP($A23,'Return Data'!$B$7:$R$2843,16,0)</f>
        <v>7.4214000000000002</v>
      </c>
      <c r="AA23" s="67">
        <f t="shared" si="11"/>
        <v>8</v>
      </c>
    </row>
    <row r="24" spans="1:27" x14ac:dyDescent="0.3">
      <c r="A24" s="63" t="s">
        <v>244</v>
      </c>
      <c r="B24" s="64">
        <f>VLOOKUP($A24,'Return Data'!$B$7:$R$2843,3,0)</f>
        <v>44321</v>
      </c>
      <c r="C24" s="65">
        <f>VLOOKUP($A24,'Return Data'!$B$7:$R$2843,4,0)</f>
        <v>1080.6773000000001</v>
      </c>
      <c r="D24" s="65">
        <f>VLOOKUP($A24,'Return Data'!$B$7:$R$2843,5,0)</f>
        <v>3.0333000000000001</v>
      </c>
      <c r="E24" s="66">
        <f t="shared" si="0"/>
        <v>5</v>
      </c>
      <c r="F24" s="65">
        <f>VLOOKUP($A24,'Return Data'!$B$7:$R$2843,6,0)</f>
        <v>2.8151999999999999</v>
      </c>
      <c r="G24" s="66">
        <f t="shared" si="1"/>
        <v>18</v>
      </c>
      <c r="H24" s="65">
        <f>VLOOKUP($A24,'Return Data'!$B$7:$R$2843,7,0)</f>
        <v>2.8883999999999999</v>
      </c>
      <c r="I24" s="66">
        <f t="shared" si="2"/>
        <v>18</v>
      </c>
      <c r="J24" s="65">
        <f>VLOOKUP($A24,'Return Data'!$B$7:$R$2843,8,0)</f>
        <v>2.8953000000000002</v>
      </c>
      <c r="K24" s="66">
        <f t="shared" si="3"/>
        <v>34</v>
      </c>
      <c r="L24" s="65">
        <f>VLOOKUP($A24,'Return Data'!$B$7:$R$2843,9,0)</f>
        <v>2.8643000000000001</v>
      </c>
      <c r="M24" s="66">
        <f t="shared" si="4"/>
        <v>34</v>
      </c>
      <c r="N24" s="65">
        <f>VLOOKUP($A24,'Return Data'!$B$7:$R$2843,10,0)</f>
        <v>2.8660999999999999</v>
      </c>
      <c r="O24" s="66">
        <f t="shared" si="5"/>
        <v>36</v>
      </c>
      <c r="P24" s="65">
        <f>VLOOKUP($A24,'Return Data'!$B$7:$R$2843,11,0)</f>
        <v>2.8241999999999998</v>
      </c>
      <c r="Q24" s="66">
        <f t="shared" si="6"/>
        <v>35</v>
      </c>
      <c r="R24" s="65">
        <f>VLOOKUP($A24,'Return Data'!$B$7:$R$2843,12,0)</f>
        <v>2.8698999999999999</v>
      </c>
      <c r="S24" s="66">
        <f t="shared" si="7"/>
        <v>35</v>
      </c>
      <c r="T24" s="65">
        <f>VLOOKUP($A24,'Return Data'!$B$7:$R$2843,13,0)</f>
        <v>2.8572000000000002</v>
      </c>
      <c r="U24" s="66">
        <f t="shared" si="8"/>
        <v>36</v>
      </c>
      <c r="V24" s="65"/>
      <c r="W24" s="66"/>
      <c r="X24" s="65"/>
      <c r="Y24" s="66"/>
      <c r="Z24" s="65">
        <f>VLOOKUP($A24,'Return Data'!$B$7:$R$2843,16,0)</f>
        <v>3.8860999999999999</v>
      </c>
      <c r="AA24" s="67">
        <f t="shared" si="11"/>
        <v>37</v>
      </c>
    </row>
    <row r="25" spans="1:27" x14ac:dyDescent="0.3">
      <c r="A25" s="63" t="s">
        <v>245</v>
      </c>
      <c r="B25" s="64">
        <f>VLOOKUP($A25,'Return Data'!$B$7:$R$2843,3,0)</f>
        <v>44321</v>
      </c>
      <c r="C25" s="65">
        <f>VLOOKUP($A25,'Return Data'!$B$7:$R$2843,4,0)</f>
        <v>56.047800000000002</v>
      </c>
      <c r="D25" s="65">
        <f>VLOOKUP($A25,'Return Data'!$B$7:$R$2843,5,0)</f>
        <v>2.6701999999999999</v>
      </c>
      <c r="E25" s="66">
        <f t="shared" si="0"/>
        <v>13</v>
      </c>
      <c r="F25" s="65">
        <f>VLOOKUP($A25,'Return Data'!$B$7:$R$2843,6,0)</f>
        <v>2.9312</v>
      </c>
      <c r="G25" s="66">
        <f t="shared" si="1"/>
        <v>7</v>
      </c>
      <c r="H25" s="65">
        <f>VLOOKUP($A25,'Return Data'!$B$7:$R$2843,7,0)</f>
        <v>2.9881000000000002</v>
      </c>
      <c r="I25" s="66">
        <f t="shared" si="2"/>
        <v>5</v>
      </c>
      <c r="J25" s="65">
        <f>VLOOKUP($A25,'Return Data'!$B$7:$R$2843,8,0)</f>
        <v>3.1156999999999999</v>
      </c>
      <c r="K25" s="66">
        <f t="shared" si="3"/>
        <v>7</v>
      </c>
      <c r="L25" s="65">
        <f>VLOOKUP($A25,'Return Data'!$B$7:$R$2843,9,0)</f>
        <v>3.0947</v>
      </c>
      <c r="M25" s="66">
        <f t="shared" si="4"/>
        <v>10</v>
      </c>
      <c r="N25" s="65">
        <f>VLOOKUP($A25,'Return Data'!$B$7:$R$2843,10,0)</f>
        <v>3.2189999999999999</v>
      </c>
      <c r="O25" s="66">
        <f t="shared" si="5"/>
        <v>14</v>
      </c>
      <c r="P25" s="65">
        <f>VLOOKUP($A25,'Return Data'!$B$7:$R$2843,11,0)</f>
        <v>3.1057000000000001</v>
      </c>
      <c r="Q25" s="66">
        <f t="shared" si="6"/>
        <v>10</v>
      </c>
      <c r="R25" s="65">
        <f>VLOOKUP($A25,'Return Data'!$B$7:$R$2843,12,0)</f>
        <v>3.1412</v>
      </c>
      <c r="S25" s="66">
        <f t="shared" si="7"/>
        <v>16</v>
      </c>
      <c r="T25" s="65">
        <f>VLOOKUP($A25,'Return Data'!$B$7:$R$2843,13,0)</f>
        <v>3.2726000000000002</v>
      </c>
      <c r="U25" s="66">
        <f t="shared" si="8"/>
        <v>24</v>
      </c>
      <c r="V25" s="65">
        <f>VLOOKUP($A25,'Return Data'!$B$7:$R$2843,17,0)</f>
        <v>4.5271999999999997</v>
      </c>
      <c r="W25" s="66">
        <f t="shared" ref="W25:W30" si="12">RANK(V25,V$8:V$45,0)</f>
        <v>26</v>
      </c>
      <c r="X25" s="65">
        <f>VLOOKUP($A25,'Return Data'!$B$7:$R$2843,14,0)</f>
        <v>5.5286999999999997</v>
      </c>
      <c r="Y25" s="66">
        <f t="shared" ref="Y25:Y30" si="13">RANK(X25,X$8:X$45,0)</f>
        <v>21</v>
      </c>
      <c r="Z25" s="65">
        <f>VLOOKUP($A25,'Return Data'!$B$7:$R$2843,16,0)</f>
        <v>7.6578999999999997</v>
      </c>
      <c r="AA25" s="67">
        <f t="shared" si="11"/>
        <v>2</v>
      </c>
    </row>
    <row r="26" spans="1:27" x14ac:dyDescent="0.3">
      <c r="A26" s="63" t="s">
        <v>246</v>
      </c>
      <c r="B26" s="64">
        <f>VLOOKUP($A26,'Return Data'!$B$7:$R$2843,3,0)</f>
        <v>44321</v>
      </c>
      <c r="C26" s="65">
        <f>VLOOKUP($A26,'Return Data'!$B$7:$R$2843,4,0)</f>
        <v>4152.9398000000001</v>
      </c>
      <c r="D26" s="65">
        <f>VLOOKUP($A26,'Return Data'!$B$7:$R$2843,5,0)</f>
        <v>2.0682</v>
      </c>
      <c r="E26" s="66">
        <f t="shared" si="0"/>
        <v>34</v>
      </c>
      <c r="F26" s="65">
        <f>VLOOKUP($A26,'Return Data'!$B$7:$R$2843,6,0)</f>
        <v>2.6225999999999998</v>
      </c>
      <c r="G26" s="66">
        <f t="shared" si="1"/>
        <v>33</v>
      </c>
      <c r="H26" s="65">
        <f>VLOOKUP($A26,'Return Data'!$B$7:$R$2843,7,0)</f>
        <v>2.7494000000000001</v>
      </c>
      <c r="I26" s="66">
        <f t="shared" si="2"/>
        <v>32</v>
      </c>
      <c r="J26" s="65">
        <f>VLOOKUP($A26,'Return Data'!$B$7:$R$2843,8,0)</f>
        <v>2.9841000000000002</v>
      </c>
      <c r="K26" s="66">
        <f t="shared" si="3"/>
        <v>31</v>
      </c>
      <c r="L26" s="65">
        <f>VLOOKUP($A26,'Return Data'!$B$7:$R$2843,9,0)</f>
        <v>3.0432000000000001</v>
      </c>
      <c r="M26" s="66">
        <f t="shared" si="4"/>
        <v>22</v>
      </c>
      <c r="N26" s="65">
        <f>VLOOKUP($A26,'Return Data'!$B$7:$R$2843,10,0)</f>
        <v>3.1665000000000001</v>
      </c>
      <c r="O26" s="66">
        <f t="shared" si="5"/>
        <v>25</v>
      </c>
      <c r="P26" s="65">
        <f>VLOOKUP($A26,'Return Data'!$B$7:$R$2843,11,0)</f>
        <v>3.0348999999999999</v>
      </c>
      <c r="Q26" s="66">
        <f t="shared" si="6"/>
        <v>27</v>
      </c>
      <c r="R26" s="65">
        <f>VLOOKUP($A26,'Return Data'!$B$7:$R$2843,12,0)</f>
        <v>3.1109</v>
      </c>
      <c r="S26" s="66">
        <f t="shared" si="7"/>
        <v>26</v>
      </c>
      <c r="T26" s="65">
        <f>VLOOKUP($A26,'Return Data'!$B$7:$R$2843,13,0)</f>
        <v>3.3281000000000001</v>
      </c>
      <c r="U26" s="66">
        <f t="shared" si="8"/>
        <v>17</v>
      </c>
      <c r="V26" s="65">
        <f>VLOOKUP($A26,'Return Data'!$B$7:$R$2843,17,0)</f>
        <v>4.5677000000000003</v>
      </c>
      <c r="W26" s="66">
        <f t="shared" si="12"/>
        <v>22</v>
      </c>
      <c r="X26" s="65">
        <f>VLOOKUP($A26,'Return Data'!$B$7:$R$2843,14,0)</f>
        <v>5.5101000000000004</v>
      </c>
      <c r="Y26" s="66">
        <f t="shared" si="13"/>
        <v>22</v>
      </c>
      <c r="Z26" s="65">
        <f>VLOOKUP($A26,'Return Data'!$B$7:$R$2843,16,0)</f>
        <v>7.1071</v>
      </c>
      <c r="AA26" s="67">
        <f t="shared" si="11"/>
        <v>19</v>
      </c>
    </row>
    <row r="27" spans="1:27" x14ac:dyDescent="0.3">
      <c r="A27" s="63" t="s">
        <v>247</v>
      </c>
      <c r="B27" s="64">
        <f>VLOOKUP($A27,'Return Data'!$B$7:$R$2843,3,0)</f>
        <v>44321</v>
      </c>
      <c r="C27" s="65">
        <f>VLOOKUP($A27,'Return Data'!$B$7:$R$2843,4,0)</f>
        <v>2814.4847</v>
      </c>
      <c r="D27" s="65">
        <f>VLOOKUP($A27,'Return Data'!$B$7:$R$2843,5,0)</f>
        <v>2.3527</v>
      </c>
      <c r="E27" s="66">
        <f t="shared" si="0"/>
        <v>29</v>
      </c>
      <c r="F27" s="65">
        <f>VLOOKUP($A27,'Return Data'!$B$7:$R$2843,6,0)</f>
        <v>2.7448000000000001</v>
      </c>
      <c r="G27" s="66">
        <f t="shared" si="1"/>
        <v>28</v>
      </c>
      <c r="H27" s="65">
        <f>VLOOKUP($A27,'Return Data'!$B$7:$R$2843,7,0)</f>
        <v>2.8298000000000001</v>
      </c>
      <c r="I27" s="66">
        <f t="shared" si="2"/>
        <v>27</v>
      </c>
      <c r="J27" s="65">
        <f>VLOOKUP($A27,'Return Data'!$B$7:$R$2843,8,0)</f>
        <v>3.0089000000000001</v>
      </c>
      <c r="K27" s="66">
        <f t="shared" si="3"/>
        <v>24</v>
      </c>
      <c r="L27" s="65">
        <f>VLOOKUP($A27,'Return Data'!$B$7:$R$2843,9,0)</f>
        <v>3.0152999999999999</v>
      </c>
      <c r="M27" s="66">
        <f t="shared" si="4"/>
        <v>28</v>
      </c>
      <c r="N27" s="65">
        <f>VLOOKUP($A27,'Return Data'!$B$7:$R$2843,10,0)</f>
        <v>3.1730999999999998</v>
      </c>
      <c r="O27" s="66">
        <f t="shared" si="5"/>
        <v>21</v>
      </c>
      <c r="P27" s="65">
        <f>VLOOKUP($A27,'Return Data'!$B$7:$R$2843,11,0)</f>
        <v>3.0825999999999998</v>
      </c>
      <c r="Q27" s="66">
        <f t="shared" si="6"/>
        <v>18</v>
      </c>
      <c r="R27" s="65">
        <f>VLOOKUP($A27,'Return Data'!$B$7:$R$2843,12,0)</f>
        <v>3.1334</v>
      </c>
      <c r="S27" s="66">
        <f t="shared" si="7"/>
        <v>18</v>
      </c>
      <c r="T27" s="65">
        <f>VLOOKUP($A27,'Return Data'!$B$7:$R$2843,13,0)</f>
        <v>3.3340000000000001</v>
      </c>
      <c r="U27" s="66">
        <f t="shared" si="8"/>
        <v>16</v>
      </c>
      <c r="V27" s="65">
        <f>VLOOKUP($A27,'Return Data'!$B$7:$R$2843,17,0)</f>
        <v>4.6281999999999996</v>
      </c>
      <c r="W27" s="66">
        <f t="shared" si="12"/>
        <v>17</v>
      </c>
      <c r="X27" s="65">
        <f>VLOOKUP($A27,'Return Data'!$B$7:$R$2843,14,0)</f>
        <v>5.5717999999999996</v>
      </c>
      <c r="Y27" s="66">
        <f t="shared" si="13"/>
        <v>16</v>
      </c>
      <c r="Z27" s="65">
        <f>VLOOKUP($A27,'Return Data'!$B$7:$R$2843,16,0)</f>
        <v>7.3461999999999996</v>
      </c>
      <c r="AA27" s="67">
        <f t="shared" si="11"/>
        <v>11</v>
      </c>
    </row>
    <row r="28" spans="1:27" x14ac:dyDescent="0.3">
      <c r="A28" s="63" t="s">
        <v>248</v>
      </c>
      <c r="B28" s="64">
        <f>VLOOKUP($A28,'Return Data'!$B$7:$R$2843,3,0)</f>
        <v>44321</v>
      </c>
      <c r="C28" s="65">
        <f>VLOOKUP($A28,'Return Data'!$B$7:$R$2843,4,0)</f>
        <v>3713.7982000000002</v>
      </c>
      <c r="D28" s="65">
        <f>VLOOKUP($A28,'Return Data'!$B$7:$R$2843,5,0)</f>
        <v>2.0247000000000002</v>
      </c>
      <c r="E28" s="66">
        <f t="shared" si="0"/>
        <v>35</v>
      </c>
      <c r="F28" s="65">
        <f>VLOOKUP($A28,'Return Data'!$B$7:$R$2843,6,0)</f>
        <v>2.6823999999999999</v>
      </c>
      <c r="G28" s="66">
        <f t="shared" si="1"/>
        <v>31</v>
      </c>
      <c r="H28" s="65">
        <f>VLOOKUP($A28,'Return Data'!$B$7:$R$2843,7,0)</f>
        <v>2.8464999999999998</v>
      </c>
      <c r="I28" s="66">
        <f t="shared" si="2"/>
        <v>25</v>
      </c>
      <c r="J28" s="65">
        <f>VLOOKUP($A28,'Return Data'!$B$7:$R$2843,8,0)</f>
        <v>3.0121000000000002</v>
      </c>
      <c r="K28" s="66">
        <f t="shared" si="3"/>
        <v>23</v>
      </c>
      <c r="L28" s="65">
        <f>VLOOKUP($A28,'Return Data'!$B$7:$R$2843,9,0)</f>
        <v>3.0667</v>
      </c>
      <c r="M28" s="66">
        <f t="shared" si="4"/>
        <v>15</v>
      </c>
      <c r="N28" s="65">
        <f>VLOOKUP($A28,'Return Data'!$B$7:$R$2843,10,0)</f>
        <v>3.2025999999999999</v>
      </c>
      <c r="O28" s="66">
        <f t="shared" si="5"/>
        <v>18</v>
      </c>
      <c r="P28" s="65">
        <f>VLOOKUP($A28,'Return Data'!$B$7:$R$2843,11,0)</f>
        <v>3.0968</v>
      </c>
      <c r="Q28" s="66">
        <f t="shared" si="6"/>
        <v>12</v>
      </c>
      <c r="R28" s="65">
        <f>VLOOKUP($A28,'Return Data'!$B$7:$R$2843,12,0)</f>
        <v>3.1436000000000002</v>
      </c>
      <c r="S28" s="66">
        <f t="shared" si="7"/>
        <v>13</v>
      </c>
      <c r="T28" s="65">
        <f>VLOOKUP($A28,'Return Data'!$B$7:$R$2843,13,0)</f>
        <v>3.3637999999999999</v>
      </c>
      <c r="U28" s="66">
        <f t="shared" si="8"/>
        <v>13</v>
      </c>
      <c r="V28" s="65">
        <f>VLOOKUP($A28,'Return Data'!$B$7:$R$2843,17,0)</f>
        <v>4.6707000000000001</v>
      </c>
      <c r="W28" s="66">
        <f t="shared" si="12"/>
        <v>11</v>
      </c>
      <c r="X28" s="65">
        <f>VLOOKUP($A28,'Return Data'!$B$7:$R$2843,14,0)</f>
        <v>5.5686999999999998</v>
      </c>
      <c r="Y28" s="66">
        <f t="shared" si="13"/>
        <v>17</v>
      </c>
      <c r="Z28" s="65">
        <f>VLOOKUP($A28,'Return Data'!$B$7:$R$2843,16,0)</f>
        <v>7.0881999999999996</v>
      </c>
      <c r="AA28" s="67">
        <f t="shared" si="11"/>
        <v>22</v>
      </c>
    </row>
    <row r="29" spans="1:27" x14ac:dyDescent="0.3">
      <c r="A29" s="63" t="s">
        <v>437</v>
      </c>
      <c r="B29" s="64">
        <f>VLOOKUP($A29,'Return Data'!$B$7:$R$2843,3,0)</f>
        <v>44321</v>
      </c>
      <c r="C29" s="65">
        <f>VLOOKUP($A29,'Return Data'!$B$7:$R$2843,4,0)</f>
        <v>1333.2911999999999</v>
      </c>
      <c r="D29" s="65">
        <f>VLOOKUP($A29,'Return Data'!$B$7:$R$2843,5,0)</f>
        <v>2.4037999999999999</v>
      </c>
      <c r="E29" s="66">
        <f t="shared" si="0"/>
        <v>25</v>
      </c>
      <c r="F29" s="65">
        <f>VLOOKUP($A29,'Return Data'!$B$7:$R$2843,6,0)</f>
        <v>2.8058000000000001</v>
      </c>
      <c r="G29" s="66">
        <f t="shared" si="1"/>
        <v>21</v>
      </c>
      <c r="H29" s="65">
        <f>VLOOKUP($A29,'Return Data'!$B$7:$R$2843,7,0)</f>
        <v>2.9516</v>
      </c>
      <c r="I29" s="66">
        <f t="shared" si="2"/>
        <v>10</v>
      </c>
      <c r="J29" s="65">
        <f>VLOOKUP($A29,'Return Data'!$B$7:$R$2843,8,0)</f>
        <v>3.1406999999999998</v>
      </c>
      <c r="K29" s="66">
        <f t="shared" si="3"/>
        <v>5</v>
      </c>
      <c r="L29" s="65">
        <f>VLOOKUP($A29,'Return Data'!$B$7:$R$2843,9,0)</f>
        <v>3.1503000000000001</v>
      </c>
      <c r="M29" s="66">
        <f t="shared" si="4"/>
        <v>5</v>
      </c>
      <c r="N29" s="65">
        <f>VLOOKUP($A29,'Return Data'!$B$7:$R$2843,10,0)</f>
        <v>3.2738</v>
      </c>
      <c r="O29" s="66">
        <f t="shared" si="5"/>
        <v>6</v>
      </c>
      <c r="P29" s="65">
        <f>VLOOKUP($A29,'Return Data'!$B$7:$R$2843,11,0)</f>
        <v>3.149</v>
      </c>
      <c r="Q29" s="66">
        <f t="shared" si="6"/>
        <v>6</v>
      </c>
      <c r="R29" s="65">
        <f>VLOOKUP($A29,'Return Data'!$B$7:$R$2843,12,0)</f>
        <v>3.2408000000000001</v>
      </c>
      <c r="S29" s="66">
        <f t="shared" si="7"/>
        <v>4</v>
      </c>
      <c r="T29" s="65">
        <f>VLOOKUP($A29,'Return Data'!$B$7:$R$2843,13,0)</f>
        <v>3.4569999999999999</v>
      </c>
      <c r="U29" s="66">
        <f t="shared" si="8"/>
        <v>3</v>
      </c>
      <c r="V29" s="65">
        <f>VLOOKUP($A29,'Return Data'!$B$7:$R$2843,17,0)</f>
        <v>4.7451999999999996</v>
      </c>
      <c r="W29" s="66">
        <f t="shared" si="12"/>
        <v>3</v>
      </c>
      <c r="X29" s="65">
        <f>VLOOKUP($A29,'Return Data'!$B$7:$R$2843,14,0)</f>
        <v>5.6753</v>
      </c>
      <c r="Y29" s="66">
        <f t="shared" si="13"/>
        <v>3</v>
      </c>
      <c r="Z29" s="65">
        <f>VLOOKUP($A29,'Return Data'!$B$7:$R$2843,16,0)</f>
        <v>6.1219999999999999</v>
      </c>
      <c r="AA29" s="67">
        <f t="shared" si="11"/>
        <v>31</v>
      </c>
    </row>
    <row r="30" spans="1:27" x14ac:dyDescent="0.3">
      <c r="A30" s="63" t="s">
        <v>250</v>
      </c>
      <c r="B30" s="64">
        <f>VLOOKUP($A30,'Return Data'!$B$7:$R$2843,3,0)</f>
        <v>44321</v>
      </c>
      <c r="C30" s="65">
        <f>VLOOKUP($A30,'Return Data'!$B$7:$R$2843,4,0)</f>
        <v>2150.3688000000002</v>
      </c>
      <c r="D30" s="65">
        <f>VLOOKUP($A30,'Return Data'!$B$7:$R$2843,5,0)</f>
        <v>2.6855000000000002</v>
      </c>
      <c r="E30" s="66">
        <f t="shared" si="0"/>
        <v>12</v>
      </c>
      <c r="F30" s="65">
        <f>VLOOKUP($A30,'Return Data'!$B$7:$R$2843,6,0)</f>
        <v>2.9184999999999999</v>
      </c>
      <c r="G30" s="66">
        <f t="shared" si="1"/>
        <v>9</v>
      </c>
      <c r="H30" s="65">
        <f>VLOOKUP($A30,'Return Data'!$B$7:$R$2843,7,0)</f>
        <v>2.9594999999999998</v>
      </c>
      <c r="I30" s="66">
        <f t="shared" si="2"/>
        <v>9</v>
      </c>
      <c r="J30" s="65">
        <f>VLOOKUP($A30,'Return Data'!$B$7:$R$2843,8,0)</f>
        <v>3.1396999999999999</v>
      </c>
      <c r="K30" s="66">
        <f t="shared" si="3"/>
        <v>6</v>
      </c>
      <c r="L30" s="65">
        <f>VLOOKUP($A30,'Return Data'!$B$7:$R$2843,9,0)</f>
        <v>3.1494</v>
      </c>
      <c r="M30" s="66">
        <f t="shared" si="4"/>
        <v>6</v>
      </c>
      <c r="N30" s="65">
        <f>VLOOKUP($A30,'Return Data'!$B$7:$R$2843,10,0)</f>
        <v>3.2681</v>
      </c>
      <c r="O30" s="66">
        <f t="shared" si="5"/>
        <v>7</v>
      </c>
      <c r="P30" s="65">
        <f>VLOOKUP($A30,'Return Data'!$B$7:$R$2843,11,0)</f>
        <v>3.2042000000000002</v>
      </c>
      <c r="Q30" s="66">
        <f t="shared" si="6"/>
        <v>3</v>
      </c>
      <c r="R30" s="65">
        <f>VLOOKUP($A30,'Return Data'!$B$7:$R$2843,12,0)</f>
        <v>3.2530999999999999</v>
      </c>
      <c r="S30" s="66">
        <f t="shared" si="7"/>
        <v>3</v>
      </c>
      <c r="T30" s="65">
        <f>VLOOKUP($A30,'Return Data'!$B$7:$R$2843,13,0)</f>
        <v>3.411</v>
      </c>
      <c r="U30" s="66">
        <f t="shared" si="8"/>
        <v>6</v>
      </c>
      <c r="V30" s="65">
        <f>VLOOKUP($A30,'Return Data'!$B$7:$R$2843,17,0)</f>
        <v>4.6444999999999999</v>
      </c>
      <c r="W30" s="66">
        <f t="shared" si="12"/>
        <v>14</v>
      </c>
      <c r="X30" s="65">
        <f>VLOOKUP($A30,'Return Data'!$B$7:$R$2843,14,0)</f>
        <v>5.5849000000000002</v>
      </c>
      <c r="Y30" s="66">
        <f t="shared" si="13"/>
        <v>14</v>
      </c>
      <c r="Z30" s="65">
        <f>VLOOKUP($A30,'Return Data'!$B$7:$R$2843,16,0)</f>
        <v>6.4130000000000003</v>
      </c>
      <c r="AA30" s="67">
        <f t="shared" si="11"/>
        <v>29</v>
      </c>
    </row>
    <row r="31" spans="1:27" x14ac:dyDescent="0.3">
      <c r="A31" s="63" t="s">
        <v>251</v>
      </c>
      <c r="B31" s="64">
        <f>VLOOKUP($A31,'Return Data'!$B$7:$R$2843,3,0)</f>
        <v>44321</v>
      </c>
      <c r="C31" s="65">
        <f>VLOOKUP($A31,'Return Data'!$B$7:$R$2843,4,0)</f>
        <v>11.0284</v>
      </c>
      <c r="D31" s="65">
        <f>VLOOKUP($A31,'Return Data'!$B$7:$R$2843,5,0)</f>
        <v>3.972</v>
      </c>
      <c r="E31" s="66">
        <f t="shared" si="0"/>
        <v>1</v>
      </c>
      <c r="F31" s="65">
        <f>VLOOKUP($A31,'Return Data'!$B$7:$R$2843,6,0)</f>
        <v>2.9794</v>
      </c>
      <c r="G31" s="66">
        <f t="shared" si="1"/>
        <v>5</v>
      </c>
      <c r="H31" s="65">
        <f>VLOOKUP($A31,'Return Data'!$B$7:$R$2843,7,0)</f>
        <v>2.8856999999999999</v>
      </c>
      <c r="I31" s="66">
        <f t="shared" si="2"/>
        <v>19</v>
      </c>
      <c r="J31" s="65">
        <f>VLOOKUP($A31,'Return Data'!$B$7:$R$2843,8,0)</f>
        <v>2.6978</v>
      </c>
      <c r="K31" s="66">
        <f t="shared" si="3"/>
        <v>36</v>
      </c>
      <c r="L31" s="65">
        <f>VLOOKUP($A31,'Return Data'!$B$7:$R$2843,9,0)</f>
        <v>2.7532000000000001</v>
      </c>
      <c r="M31" s="66">
        <f t="shared" si="4"/>
        <v>36</v>
      </c>
      <c r="N31" s="65">
        <f>VLOOKUP($A31,'Return Data'!$B$7:$R$2843,10,0)</f>
        <v>2.8910999999999998</v>
      </c>
      <c r="O31" s="66">
        <f t="shared" si="5"/>
        <v>34</v>
      </c>
      <c r="P31" s="65">
        <f>VLOOKUP($A31,'Return Data'!$B$7:$R$2843,11,0)</f>
        <v>2.7675000000000001</v>
      </c>
      <c r="Q31" s="66">
        <f t="shared" si="6"/>
        <v>36</v>
      </c>
      <c r="R31" s="65">
        <f>VLOOKUP($A31,'Return Data'!$B$7:$R$2843,12,0)</f>
        <v>2.8187000000000002</v>
      </c>
      <c r="S31" s="66">
        <f t="shared" si="7"/>
        <v>36</v>
      </c>
      <c r="T31" s="65">
        <f>VLOOKUP($A31,'Return Data'!$B$7:$R$2843,13,0)</f>
        <v>2.8490000000000002</v>
      </c>
      <c r="U31" s="66">
        <f t="shared" si="8"/>
        <v>37</v>
      </c>
      <c r="V31" s="65"/>
      <c r="W31" s="66"/>
      <c r="X31" s="65"/>
      <c r="Y31" s="66"/>
      <c r="Z31" s="65">
        <f>VLOOKUP($A31,'Return Data'!$B$7:$R$2843,16,0)</f>
        <v>4.2022000000000004</v>
      </c>
      <c r="AA31" s="67">
        <f t="shared" si="11"/>
        <v>36</v>
      </c>
    </row>
    <row r="32" spans="1:27" x14ac:dyDescent="0.3">
      <c r="A32" s="63" t="s">
        <v>2026</v>
      </c>
      <c r="B32" s="64">
        <f>VLOOKUP($A32,'Return Data'!$B$7:$R$2843,3,0)</f>
        <v>44321</v>
      </c>
      <c r="C32" s="65">
        <f>VLOOKUP($A32,'Return Data'!$B$7:$R$2843,4,0)</f>
        <v>2239.8193999999999</v>
      </c>
      <c r="D32" s="65">
        <f>VLOOKUP($A32,'Return Data'!$B$7:$R$2843,5,0)</f>
        <v>2.6271</v>
      </c>
      <c r="E32" s="66">
        <f t="shared" si="0"/>
        <v>15</v>
      </c>
      <c r="F32" s="65">
        <f>VLOOKUP($A32,'Return Data'!$B$7:$R$2843,6,0)</f>
        <v>2.9024999999999999</v>
      </c>
      <c r="G32" s="66">
        <f t="shared" si="1"/>
        <v>11</v>
      </c>
      <c r="H32" s="65">
        <f>VLOOKUP($A32,'Return Data'!$B$7:$R$2843,7,0)</f>
        <v>2.9876</v>
      </c>
      <c r="I32" s="66">
        <f t="shared" si="2"/>
        <v>6</v>
      </c>
      <c r="J32" s="65">
        <f>VLOOKUP($A32,'Return Data'!$B$7:$R$2843,8,0)</f>
        <v>3.0962000000000001</v>
      </c>
      <c r="K32" s="66">
        <f t="shared" si="3"/>
        <v>8</v>
      </c>
      <c r="L32" s="65">
        <f>VLOOKUP($A32,'Return Data'!$B$7:$R$2843,9,0)</f>
        <v>3.1511</v>
      </c>
      <c r="M32" s="66">
        <f t="shared" si="4"/>
        <v>4</v>
      </c>
      <c r="N32" s="65">
        <f>VLOOKUP($A32,'Return Data'!$B$7:$R$2843,10,0)</f>
        <v>3.1621999999999999</v>
      </c>
      <c r="O32" s="66">
        <f t="shared" si="5"/>
        <v>26</v>
      </c>
      <c r="P32" s="65">
        <f>VLOOKUP($A32,'Return Data'!$B$7:$R$2843,11,0)</f>
        <v>3.0001000000000002</v>
      </c>
      <c r="Q32" s="66">
        <f t="shared" si="6"/>
        <v>30</v>
      </c>
      <c r="R32" s="65">
        <f>VLOOKUP($A32,'Return Data'!$B$7:$R$2843,12,0)</f>
        <v>2.9971000000000001</v>
      </c>
      <c r="S32" s="66">
        <f t="shared" si="7"/>
        <v>31</v>
      </c>
      <c r="T32" s="65">
        <f>VLOOKUP($A32,'Return Data'!$B$7:$R$2843,13,0)</f>
        <v>3.0445000000000002</v>
      </c>
      <c r="U32" s="66">
        <f t="shared" si="8"/>
        <v>31</v>
      </c>
      <c r="V32" s="65">
        <f>VLOOKUP($A32,'Return Data'!$B$7:$R$2843,17,0)</f>
        <v>4.1830999999999996</v>
      </c>
      <c r="W32" s="66">
        <f t="shared" ref="W32:W44" si="14">RANK(V32,V$8:V$45,0)</f>
        <v>31</v>
      </c>
      <c r="X32" s="65">
        <f>VLOOKUP($A32,'Return Data'!$B$7:$R$2843,14,0)</f>
        <v>5.2914000000000003</v>
      </c>
      <c r="Y32" s="66">
        <f>RANK(X32,X$8:X$45,0)</f>
        <v>29</v>
      </c>
      <c r="Z32" s="65">
        <f>VLOOKUP($A32,'Return Data'!$B$7:$R$2843,16,0)</f>
        <v>7.4560000000000004</v>
      </c>
      <c r="AA32" s="67">
        <f t="shared" si="11"/>
        <v>5</v>
      </c>
    </row>
    <row r="33" spans="1:27" x14ac:dyDescent="0.3">
      <c r="A33" s="63" t="s">
        <v>252</v>
      </c>
      <c r="B33" s="64">
        <f>VLOOKUP($A33,'Return Data'!$B$7:$R$2843,3,0)</f>
        <v>44321</v>
      </c>
      <c r="C33" s="65">
        <f>VLOOKUP($A33,'Return Data'!$B$7:$R$2843,4,0)</f>
        <v>5012.1013999999996</v>
      </c>
      <c r="D33" s="65">
        <f>VLOOKUP($A33,'Return Data'!$B$7:$R$2843,5,0)</f>
        <v>2.5402999999999998</v>
      </c>
      <c r="E33" s="66">
        <f t="shared" si="0"/>
        <v>22</v>
      </c>
      <c r="F33" s="65">
        <f>VLOOKUP($A33,'Return Data'!$B$7:$R$2843,6,0)</f>
        <v>2.7854000000000001</v>
      </c>
      <c r="G33" s="66">
        <f t="shared" si="1"/>
        <v>22</v>
      </c>
      <c r="H33" s="65">
        <f>VLOOKUP($A33,'Return Data'!$B$7:$R$2843,7,0)</f>
        <v>2.8130000000000002</v>
      </c>
      <c r="I33" s="66">
        <f t="shared" si="2"/>
        <v>28</v>
      </c>
      <c r="J33" s="65">
        <f>VLOOKUP($A33,'Return Data'!$B$7:$R$2843,8,0)</f>
        <v>2.9984000000000002</v>
      </c>
      <c r="K33" s="66">
        <f t="shared" si="3"/>
        <v>30</v>
      </c>
      <c r="L33" s="65">
        <f>VLOOKUP($A33,'Return Data'!$B$7:$R$2843,9,0)</f>
        <v>3.0224000000000002</v>
      </c>
      <c r="M33" s="66">
        <f t="shared" si="4"/>
        <v>26</v>
      </c>
      <c r="N33" s="65">
        <f>VLOOKUP($A33,'Return Data'!$B$7:$R$2843,10,0)</f>
        <v>3.1974999999999998</v>
      </c>
      <c r="O33" s="66">
        <f t="shared" si="5"/>
        <v>19</v>
      </c>
      <c r="P33" s="65">
        <f>VLOOKUP($A33,'Return Data'!$B$7:$R$2843,11,0)</f>
        <v>3.0455000000000001</v>
      </c>
      <c r="Q33" s="66">
        <f t="shared" si="6"/>
        <v>25</v>
      </c>
      <c r="R33" s="65">
        <f>VLOOKUP($A33,'Return Data'!$B$7:$R$2843,12,0)</f>
        <v>3.1179999999999999</v>
      </c>
      <c r="S33" s="66">
        <f t="shared" si="7"/>
        <v>24</v>
      </c>
      <c r="T33" s="65">
        <f>VLOOKUP($A33,'Return Data'!$B$7:$R$2843,13,0)</f>
        <v>3.3778000000000001</v>
      </c>
      <c r="U33" s="66">
        <f t="shared" si="8"/>
        <v>9</v>
      </c>
      <c r="V33" s="65">
        <f>VLOOKUP($A33,'Return Data'!$B$7:$R$2843,17,0)</f>
        <v>4.7179000000000002</v>
      </c>
      <c r="W33" s="66">
        <f t="shared" si="14"/>
        <v>5</v>
      </c>
      <c r="X33" s="65">
        <f>VLOOKUP($A33,'Return Data'!$B$7:$R$2843,14,0)</f>
        <v>5.6489000000000003</v>
      </c>
      <c r="Y33" s="66">
        <f>RANK(X33,X$8:X$45,0)</f>
        <v>4</v>
      </c>
      <c r="Z33" s="65">
        <f>VLOOKUP($A33,'Return Data'!$B$7:$R$2843,16,0)</f>
        <v>7.0891000000000002</v>
      </c>
      <c r="AA33" s="67">
        <f t="shared" si="11"/>
        <v>21</v>
      </c>
    </row>
    <row r="34" spans="1:27" x14ac:dyDescent="0.3">
      <c r="A34" s="63" t="s">
        <v>253</v>
      </c>
      <c r="B34" s="64">
        <f>VLOOKUP($A34,'Return Data'!$B$7:$R$2843,3,0)</f>
        <v>44321</v>
      </c>
      <c r="C34" s="65">
        <f>VLOOKUP($A34,'Return Data'!$B$7:$R$2843,4,0)</f>
        <v>1152.8891000000001</v>
      </c>
      <c r="D34" s="65">
        <f>VLOOKUP($A34,'Return Data'!$B$7:$R$2843,5,0)</f>
        <v>2.7483</v>
      </c>
      <c r="E34" s="66">
        <f t="shared" si="0"/>
        <v>11</v>
      </c>
      <c r="F34" s="65">
        <f>VLOOKUP($A34,'Return Data'!$B$7:$R$2843,6,0)</f>
        <v>2.8795999999999999</v>
      </c>
      <c r="G34" s="66">
        <f t="shared" si="1"/>
        <v>14</v>
      </c>
      <c r="H34" s="65">
        <f>VLOOKUP($A34,'Return Data'!$B$7:$R$2843,7,0)</f>
        <v>2.8704000000000001</v>
      </c>
      <c r="I34" s="66">
        <f t="shared" si="2"/>
        <v>22</v>
      </c>
      <c r="J34" s="65">
        <f>VLOOKUP($A34,'Return Data'!$B$7:$R$2843,8,0)</f>
        <v>3.0167999999999999</v>
      </c>
      <c r="K34" s="66">
        <f t="shared" si="3"/>
        <v>22</v>
      </c>
      <c r="L34" s="65">
        <f>VLOOKUP($A34,'Return Data'!$B$7:$R$2843,9,0)</f>
        <v>2.972</v>
      </c>
      <c r="M34" s="66">
        <f t="shared" si="4"/>
        <v>31</v>
      </c>
      <c r="N34" s="65">
        <f>VLOOKUP($A34,'Return Data'!$B$7:$R$2843,10,0)</f>
        <v>3.0531999999999999</v>
      </c>
      <c r="O34" s="66">
        <f t="shared" si="5"/>
        <v>31</v>
      </c>
      <c r="P34" s="65">
        <f>VLOOKUP($A34,'Return Data'!$B$7:$R$2843,11,0)</f>
        <v>2.9222000000000001</v>
      </c>
      <c r="Q34" s="66">
        <f t="shared" si="6"/>
        <v>33</v>
      </c>
      <c r="R34" s="65">
        <f>VLOOKUP($A34,'Return Data'!$B$7:$R$2843,12,0)</f>
        <v>2.9763000000000002</v>
      </c>
      <c r="S34" s="66">
        <f t="shared" si="7"/>
        <v>33</v>
      </c>
      <c r="T34" s="65">
        <f>VLOOKUP($A34,'Return Data'!$B$7:$R$2843,13,0)</f>
        <v>3.0240999999999998</v>
      </c>
      <c r="U34" s="66">
        <f t="shared" si="8"/>
        <v>32</v>
      </c>
      <c r="V34" s="65">
        <f>VLOOKUP($A34,'Return Data'!$B$7:$R$2843,17,0)</f>
        <v>4.1548999999999996</v>
      </c>
      <c r="W34" s="66">
        <f t="shared" si="14"/>
        <v>33</v>
      </c>
      <c r="X34" s="65"/>
      <c r="Y34" s="66"/>
      <c r="Z34" s="65">
        <f>VLOOKUP($A34,'Return Data'!$B$7:$R$2843,16,0)</f>
        <v>4.8794000000000004</v>
      </c>
      <c r="AA34" s="67">
        <f t="shared" si="11"/>
        <v>33</v>
      </c>
    </row>
    <row r="35" spans="1:27" x14ac:dyDescent="0.3">
      <c r="A35" s="63" t="s">
        <v>254</v>
      </c>
      <c r="B35" s="64">
        <f>VLOOKUP($A35,'Return Data'!$B$7:$R$2843,3,0)</f>
        <v>44321</v>
      </c>
      <c r="C35" s="65">
        <f>VLOOKUP($A35,'Return Data'!$B$7:$R$2843,4,0)</f>
        <v>267.07209999999998</v>
      </c>
      <c r="D35" s="65">
        <f>VLOOKUP($A35,'Return Data'!$B$7:$R$2843,5,0)</f>
        <v>2.5832000000000002</v>
      </c>
      <c r="E35" s="66">
        <f t="shared" si="0"/>
        <v>19</v>
      </c>
      <c r="F35" s="65">
        <f>VLOOKUP($A35,'Return Data'!$B$7:$R$2843,6,0)</f>
        <v>2.8296999999999999</v>
      </c>
      <c r="G35" s="66">
        <f t="shared" si="1"/>
        <v>17</v>
      </c>
      <c r="H35" s="65">
        <f>VLOOKUP($A35,'Return Data'!$B$7:$R$2843,7,0)</f>
        <v>3.0337999999999998</v>
      </c>
      <c r="I35" s="66">
        <f t="shared" si="2"/>
        <v>3</v>
      </c>
      <c r="J35" s="65">
        <f>VLOOKUP($A35,'Return Data'!$B$7:$R$2843,8,0)</f>
        <v>3.1833</v>
      </c>
      <c r="K35" s="66">
        <f t="shared" si="3"/>
        <v>2</v>
      </c>
      <c r="L35" s="65">
        <f>VLOOKUP($A35,'Return Data'!$B$7:$R$2843,9,0)</f>
        <v>3.1987000000000001</v>
      </c>
      <c r="M35" s="66">
        <f t="shared" si="4"/>
        <v>3</v>
      </c>
      <c r="N35" s="65">
        <f>VLOOKUP($A35,'Return Data'!$B$7:$R$2843,10,0)</f>
        <v>3.2404999999999999</v>
      </c>
      <c r="O35" s="66">
        <f t="shared" si="5"/>
        <v>9</v>
      </c>
      <c r="P35" s="65">
        <f>VLOOKUP($A35,'Return Data'!$B$7:$R$2843,11,0)</f>
        <v>3.0903999999999998</v>
      </c>
      <c r="Q35" s="66">
        <f t="shared" si="6"/>
        <v>15</v>
      </c>
      <c r="R35" s="65">
        <f>VLOOKUP($A35,'Return Data'!$B$7:$R$2843,12,0)</f>
        <v>3.1269999999999998</v>
      </c>
      <c r="S35" s="66">
        <f t="shared" si="7"/>
        <v>21</v>
      </c>
      <c r="T35" s="65">
        <f>VLOOKUP($A35,'Return Data'!$B$7:$R$2843,13,0)</f>
        <v>3.4157000000000002</v>
      </c>
      <c r="U35" s="66">
        <f t="shared" si="8"/>
        <v>5</v>
      </c>
      <c r="V35" s="65">
        <f>VLOOKUP($A35,'Return Data'!$B$7:$R$2843,17,0)</f>
        <v>4.6889000000000003</v>
      </c>
      <c r="W35" s="66">
        <f t="shared" si="14"/>
        <v>9</v>
      </c>
      <c r="X35" s="65">
        <f>VLOOKUP($A35,'Return Data'!$B$7:$R$2843,14,0)</f>
        <v>5.6437999999999997</v>
      </c>
      <c r="Y35" s="66">
        <f t="shared" ref="Y35:Y44" si="15">RANK(X35,X$8:X$45,0)</f>
        <v>6</v>
      </c>
      <c r="Z35" s="65">
        <f>VLOOKUP($A35,'Return Data'!$B$7:$R$2843,16,0)</f>
        <v>7.4469000000000003</v>
      </c>
      <c r="AA35" s="67">
        <f t="shared" si="11"/>
        <v>7</v>
      </c>
    </row>
    <row r="36" spans="1:27" x14ac:dyDescent="0.3">
      <c r="A36" s="63" t="s">
        <v>255</v>
      </c>
      <c r="B36" s="64">
        <f>VLOOKUP($A36,'Return Data'!$B$7:$R$2843,3,0)</f>
        <v>44321</v>
      </c>
      <c r="C36" s="65">
        <f>VLOOKUP($A36,'Return Data'!$B$7:$R$2843,4,0)</f>
        <v>2898.9219199999998</v>
      </c>
      <c r="D36" s="65">
        <f>VLOOKUP($A36,'Return Data'!$B$7:$R$2843,5,0)</f>
        <v>2.9615999999999998</v>
      </c>
      <c r="E36" s="66">
        <f t="shared" si="0"/>
        <v>6</v>
      </c>
      <c r="F36" s="65">
        <f>VLOOKUP($A36,'Return Data'!$B$7:$R$2843,6,0)</f>
        <v>2.9198</v>
      </c>
      <c r="G36" s="66">
        <f t="shared" si="1"/>
        <v>8</v>
      </c>
      <c r="H36" s="65">
        <f>VLOOKUP($A36,'Return Data'!$B$7:$R$2843,7,0)</f>
        <v>2.9794999999999998</v>
      </c>
      <c r="I36" s="66">
        <f t="shared" si="2"/>
        <v>7</v>
      </c>
      <c r="J36" s="65">
        <f>VLOOKUP($A36,'Return Data'!$B$7:$R$2843,8,0)</f>
        <v>3.0234000000000001</v>
      </c>
      <c r="K36" s="66">
        <f t="shared" si="3"/>
        <v>21</v>
      </c>
      <c r="L36" s="65">
        <f>VLOOKUP($A36,'Return Data'!$B$7:$R$2843,9,0)</f>
        <v>3.0268999999999999</v>
      </c>
      <c r="M36" s="66">
        <f t="shared" si="4"/>
        <v>24</v>
      </c>
      <c r="N36" s="65">
        <f>VLOOKUP($A36,'Return Data'!$B$7:$R$2843,10,0)</f>
        <v>3.1194999999999999</v>
      </c>
      <c r="O36" s="66">
        <f t="shared" si="5"/>
        <v>29</v>
      </c>
      <c r="P36" s="65">
        <f>VLOOKUP($A36,'Return Data'!$B$7:$R$2843,11,0)</f>
        <v>3.0314999999999999</v>
      </c>
      <c r="Q36" s="66">
        <f t="shared" si="6"/>
        <v>29</v>
      </c>
      <c r="R36" s="65">
        <f>VLOOKUP($A36,'Return Data'!$B$7:$R$2843,12,0)</f>
        <v>3.0668000000000002</v>
      </c>
      <c r="S36" s="66">
        <f t="shared" si="7"/>
        <v>29</v>
      </c>
      <c r="T36" s="65">
        <f>VLOOKUP($A36,'Return Data'!$B$7:$R$2843,13,0)</f>
        <v>3.173</v>
      </c>
      <c r="U36" s="66">
        <f t="shared" si="8"/>
        <v>28</v>
      </c>
      <c r="V36" s="65">
        <f>VLOOKUP($A36,'Return Data'!$B$7:$R$2843,17,0)</f>
        <v>4.2899000000000003</v>
      </c>
      <c r="W36" s="66">
        <f t="shared" si="14"/>
        <v>29</v>
      </c>
      <c r="X36" s="65">
        <f>VLOOKUP($A36,'Return Data'!$B$7:$R$2843,14,0)</f>
        <v>2.1945999999999999</v>
      </c>
      <c r="Y36" s="66">
        <f t="shared" si="15"/>
        <v>33</v>
      </c>
      <c r="Z36" s="65">
        <f>VLOOKUP($A36,'Return Data'!$B$7:$R$2843,16,0)</f>
        <v>6.5846999999999998</v>
      </c>
      <c r="AA36" s="67">
        <f t="shared" si="11"/>
        <v>28</v>
      </c>
    </row>
    <row r="37" spans="1:27" x14ac:dyDescent="0.3">
      <c r="A37" s="63" t="s">
        <v>256</v>
      </c>
      <c r="B37" s="64">
        <f>VLOOKUP($A37,'Return Data'!$B$7:$R$2843,3,0)</f>
        <v>44321</v>
      </c>
      <c r="C37" s="65">
        <f>VLOOKUP($A37,'Return Data'!$B$7:$R$2843,4,0)</f>
        <v>32.578600000000002</v>
      </c>
      <c r="D37" s="65">
        <f>VLOOKUP($A37,'Return Data'!$B$7:$R$2843,5,0)</f>
        <v>3.4735</v>
      </c>
      <c r="E37" s="66">
        <f t="shared" si="0"/>
        <v>3</v>
      </c>
      <c r="F37" s="65">
        <f>VLOOKUP($A37,'Return Data'!$B$7:$R$2843,6,0)</f>
        <v>3.7730999999999999</v>
      </c>
      <c r="G37" s="66">
        <f t="shared" si="1"/>
        <v>1</v>
      </c>
      <c r="H37" s="65">
        <f>VLOOKUP($A37,'Return Data'!$B$7:$R$2843,7,0)</f>
        <v>4.5334000000000003</v>
      </c>
      <c r="I37" s="66">
        <f t="shared" si="2"/>
        <v>1</v>
      </c>
      <c r="J37" s="65">
        <f>VLOOKUP($A37,'Return Data'!$B$7:$R$2843,8,0)</f>
        <v>4.4249000000000001</v>
      </c>
      <c r="K37" s="66">
        <f t="shared" si="3"/>
        <v>1</v>
      </c>
      <c r="L37" s="65">
        <f>VLOOKUP($A37,'Return Data'!$B$7:$R$2843,9,0)</f>
        <v>4.3852000000000002</v>
      </c>
      <c r="M37" s="66">
        <f t="shared" si="4"/>
        <v>1</v>
      </c>
      <c r="N37" s="65">
        <f>VLOOKUP($A37,'Return Data'!$B$7:$R$2843,10,0)</f>
        <v>4.2956000000000003</v>
      </c>
      <c r="O37" s="66">
        <f t="shared" si="5"/>
        <v>1</v>
      </c>
      <c r="P37" s="65">
        <f>VLOOKUP($A37,'Return Data'!$B$7:$R$2843,11,0)</f>
        <v>4.2355999999999998</v>
      </c>
      <c r="Q37" s="66">
        <f t="shared" si="6"/>
        <v>1</v>
      </c>
      <c r="R37" s="65">
        <f>VLOOKUP($A37,'Return Data'!$B$7:$R$2843,12,0)</f>
        <v>4.4504000000000001</v>
      </c>
      <c r="S37" s="66">
        <f t="shared" si="7"/>
        <v>1</v>
      </c>
      <c r="T37" s="65">
        <f>VLOOKUP($A37,'Return Data'!$B$7:$R$2843,13,0)</f>
        <v>4.5290999999999997</v>
      </c>
      <c r="U37" s="66">
        <f t="shared" si="8"/>
        <v>1</v>
      </c>
      <c r="V37" s="65">
        <f>VLOOKUP($A37,'Return Data'!$B$7:$R$2843,17,0)</f>
        <v>5.4443000000000001</v>
      </c>
      <c r="W37" s="66">
        <f t="shared" si="14"/>
        <v>1</v>
      </c>
      <c r="X37" s="65">
        <f>VLOOKUP($A37,'Return Data'!$B$7:$R$2843,14,0)</f>
        <v>6.1239999999999997</v>
      </c>
      <c r="Y37" s="66">
        <f t="shared" si="15"/>
        <v>1</v>
      </c>
      <c r="Z37" s="65">
        <f>VLOOKUP($A37,'Return Data'!$B$7:$R$2843,16,0)</f>
        <v>7.8605999999999998</v>
      </c>
      <c r="AA37" s="67">
        <f t="shared" si="11"/>
        <v>1</v>
      </c>
    </row>
    <row r="38" spans="1:27" x14ac:dyDescent="0.3">
      <c r="A38" s="63" t="s">
        <v>257</v>
      </c>
      <c r="B38" s="64">
        <f>VLOOKUP($A38,'Return Data'!$B$7:$R$2843,3,0)</f>
        <v>44321</v>
      </c>
      <c r="C38" s="65">
        <f>VLOOKUP($A38,'Return Data'!$B$7:$R$2843,4,0)</f>
        <v>27.788699999999999</v>
      </c>
      <c r="D38" s="65">
        <f>VLOOKUP($A38,'Return Data'!$B$7:$R$2843,5,0)</f>
        <v>3.5468000000000002</v>
      </c>
      <c r="E38" s="66">
        <f t="shared" si="0"/>
        <v>2</v>
      </c>
      <c r="F38" s="65">
        <f>VLOOKUP($A38,'Return Data'!$B$7:$R$2843,6,0)</f>
        <v>3.0655999999999999</v>
      </c>
      <c r="G38" s="66">
        <f t="shared" si="1"/>
        <v>3</v>
      </c>
      <c r="H38" s="65">
        <f>VLOOKUP($A38,'Return Data'!$B$7:$R$2843,7,0)</f>
        <v>2.9287999999999998</v>
      </c>
      <c r="I38" s="66">
        <f t="shared" si="2"/>
        <v>12</v>
      </c>
      <c r="J38" s="65">
        <f>VLOOKUP($A38,'Return Data'!$B$7:$R$2843,8,0)</f>
        <v>3.0057</v>
      </c>
      <c r="K38" s="66">
        <f t="shared" si="3"/>
        <v>28</v>
      </c>
      <c r="L38" s="65">
        <f>VLOOKUP($A38,'Return Data'!$B$7:$R$2843,9,0)</f>
        <v>2.9537</v>
      </c>
      <c r="M38" s="66">
        <f t="shared" si="4"/>
        <v>32</v>
      </c>
      <c r="N38" s="65">
        <f>VLOOKUP($A38,'Return Data'!$B$7:$R$2843,10,0)</f>
        <v>3.0449000000000002</v>
      </c>
      <c r="O38" s="66">
        <f t="shared" si="5"/>
        <v>32</v>
      </c>
      <c r="P38" s="65">
        <f>VLOOKUP($A38,'Return Data'!$B$7:$R$2843,11,0)</f>
        <v>2.9339</v>
      </c>
      <c r="Q38" s="66">
        <f t="shared" si="6"/>
        <v>32</v>
      </c>
      <c r="R38" s="65">
        <f>VLOOKUP($A38,'Return Data'!$B$7:$R$2843,12,0)</f>
        <v>2.9796</v>
      </c>
      <c r="S38" s="66">
        <f t="shared" si="7"/>
        <v>32</v>
      </c>
      <c r="T38" s="65">
        <f>VLOOKUP($A38,'Return Data'!$B$7:$R$2843,13,0)</f>
        <v>3.0142000000000002</v>
      </c>
      <c r="U38" s="66">
        <f t="shared" si="8"/>
        <v>33</v>
      </c>
      <c r="V38" s="65">
        <f>VLOOKUP($A38,'Return Data'!$B$7:$R$2843,17,0)</f>
        <v>4.1574999999999998</v>
      </c>
      <c r="W38" s="66">
        <f t="shared" si="14"/>
        <v>32</v>
      </c>
      <c r="X38" s="65">
        <f>VLOOKUP($A38,'Return Data'!$B$7:$R$2843,14,0)</f>
        <v>4.9878999999999998</v>
      </c>
      <c r="Y38" s="66">
        <f t="shared" si="15"/>
        <v>30</v>
      </c>
      <c r="Z38" s="65">
        <f>VLOOKUP($A38,'Return Data'!$B$7:$R$2843,16,0)</f>
        <v>6.9698000000000002</v>
      </c>
      <c r="AA38" s="67">
        <f t="shared" si="11"/>
        <v>25</v>
      </c>
    </row>
    <row r="39" spans="1:27" x14ac:dyDescent="0.3">
      <c r="A39" s="63" t="s">
        <v>260</v>
      </c>
      <c r="B39" s="64">
        <f>VLOOKUP($A39,'Return Data'!$B$7:$R$2843,3,0)</f>
        <v>44321</v>
      </c>
      <c r="C39" s="65">
        <f>VLOOKUP($A39,'Return Data'!$B$7:$R$2843,4,0)</f>
        <v>3212.5360000000001</v>
      </c>
      <c r="D39" s="65">
        <f>VLOOKUP($A39,'Return Data'!$B$7:$R$2843,5,0)</f>
        <v>2.4293</v>
      </c>
      <c r="E39" s="66">
        <f t="shared" si="0"/>
        <v>24</v>
      </c>
      <c r="F39" s="65">
        <f>VLOOKUP($A39,'Return Data'!$B$7:$R$2843,6,0)</f>
        <v>2.7608000000000001</v>
      </c>
      <c r="G39" s="66">
        <f t="shared" si="1"/>
        <v>25</v>
      </c>
      <c r="H39" s="65">
        <f>VLOOKUP($A39,'Return Data'!$B$7:$R$2843,7,0)</f>
        <v>2.8485999999999998</v>
      </c>
      <c r="I39" s="66">
        <f t="shared" si="2"/>
        <v>24</v>
      </c>
      <c r="J39" s="65">
        <f>VLOOKUP($A39,'Return Data'!$B$7:$R$2843,8,0)</f>
        <v>3.0074000000000001</v>
      </c>
      <c r="K39" s="66">
        <f t="shared" si="3"/>
        <v>26</v>
      </c>
      <c r="L39" s="65">
        <f>VLOOKUP($A39,'Return Data'!$B$7:$R$2843,9,0)</f>
        <v>3.0383</v>
      </c>
      <c r="M39" s="66">
        <f t="shared" si="4"/>
        <v>23</v>
      </c>
      <c r="N39" s="65">
        <f>VLOOKUP($A39,'Return Data'!$B$7:$R$2843,10,0)</f>
        <v>3.2341000000000002</v>
      </c>
      <c r="O39" s="66">
        <f t="shared" si="5"/>
        <v>11</v>
      </c>
      <c r="P39" s="65">
        <f>VLOOKUP($A39,'Return Data'!$B$7:$R$2843,11,0)</f>
        <v>3.0790000000000002</v>
      </c>
      <c r="Q39" s="66">
        <f t="shared" si="6"/>
        <v>19</v>
      </c>
      <c r="R39" s="65">
        <f>VLOOKUP($A39,'Return Data'!$B$7:$R$2843,12,0)</f>
        <v>3.1444999999999999</v>
      </c>
      <c r="S39" s="66">
        <f t="shared" si="7"/>
        <v>12</v>
      </c>
      <c r="T39" s="65">
        <f>VLOOKUP($A39,'Return Data'!$B$7:$R$2843,13,0)</f>
        <v>3.3574999999999999</v>
      </c>
      <c r="U39" s="66">
        <f t="shared" si="8"/>
        <v>14</v>
      </c>
      <c r="V39" s="65">
        <f>VLOOKUP($A39,'Return Data'!$B$7:$R$2843,17,0)</f>
        <v>4.6078000000000001</v>
      </c>
      <c r="W39" s="66">
        <f t="shared" si="14"/>
        <v>19</v>
      </c>
      <c r="X39" s="65">
        <f>VLOOKUP($A39,'Return Data'!$B$7:$R$2843,14,0)</f>
        <v>5.5309999999999997</v>
      </c>
      <c r="Y39" s="66">
        <f t="shared" si="15"/>
        <v>20</v>
      </c>
      <c r="Z39" s="65">
        <f>VLOOKUP($A39,'Return Data'!$B$7:$R$2843,16,0)</f>
        <v>6.9481999999999999</v>
      </c>
      <c r="AA39" s="67">
        <f t="shared" si="11"/>
        <v>26</v>
      </c>
    </row>
    <row r="40" spans="1:27" x14ac:dyDescent="0.3">
      <c r="A40" s="63" t="s">
        <v>261</v>
      </c>
      <c r="B40" s="64">
        <f>VLOOKUP($A40,'Return Data'!$B$7:$R$2843,3,0)</f>
        <v>44321</v>
      </c>
      <c r="C40" s="65">
        <f>VLOOKUP($A40,'Return Data'!$B$7:$R$2843,4,0)</f>
        <v>43.248399999999997</v>
      </c>
      <c r="D40" s="65">
        <f>VLOOKUP($A40,'Return Data'!$B$7:$R$2843,5,0)</f>
        <v>2.3632</v>
      </c>
      <c r="E40" s="66">
        <f t="shared" si="0"/>
        <v>27</v>
      </c>
      <c r="F40" s="65">
        <f>VLOOKUP($A40,'Return Data'!$B$7:$R$2843,6,0)</f>
        <v>2.8138999999999998</v>
      </c>
      <c r="G40" s="66">
        <f t="shared" si="1"/>
        <v>19</v>
      </c>
      <c r="H40" s="65">
        <f>VLOOKUP($A40,'Return Data'!$B$7:$R$2843,7,0)</f>
        <v>2.9314</v>
      </c>
      <c r="I40" s="66">
        <f t="shared" si="2"/>
        <v>11</v>
      </c>
      <c r="J40" s="65">
        <f>VLOOKUP($A40,'Return Data'!$B$7:$R$2843,8,0)</f>
        <v>3.0840999999999998</v>
      </c>
      <c r="K40" s="66">
        <f t="shared" si="3"/>
        <v>10</v>
      </c>
      <c r="L40" s="65">
        <f>VLOOKUP($A40,'Return Data'!$B$7:$R$2843,9,0)</f>
        <v>3.0459000000000001</v>
      </c>
      <c r="M40" s="66">
        <f t="shared" si="4"/>
        <v>21</v>
      </c>
      <c r="N40" s="65">
        <f>VLOOKUP($A40,'Return Data'!$B$7:$R$2843,10,0)</f>
        <v>3.2477</v>
      </c>
      <c r="O40" s="66">
        <f t="shared" si="5"/>
        <v>8</v>
      </c>
      <c r="P40" s="65">
        <f>VLOOKUP($A40,'Return Data'!$B$7:$R$2843,11,0)</f>
        <v>3.1395</v>
      </c>
      <c r="Q40" s="66">
        <f t="shared" si="6"/>
        <v>8</v>
      </c>
      <c r="R40" s="65">
        <f>VLOOKUP($A40,'Return Data'!$B$7:$R$2843,12,0)</f>
        <v>3.2025000000000001</v>
      </c>
      <c r="S40" s="66">
        <f t="shared" si="7"/>
        <v>6</v>
      </c>
      <c r="T40" s="65">
        <f>VLOOKUP($A40,'Return Data'!$B$7:$R$2843,13,0)</f>
        <v>3.3723000000000001</v>
      </c>
      <c r="U40" s="66">
        <f t="shared" si="8"/>
        <v>11</v>
      </c>
      <c r="V40" s="65">
        <f>VLOOKUP($A40,'Return Data'!$B$7:$R$2843,17,0)</f>
        <v>4.6444000000000001</v>
      </c>
      <c r="W40" s="66">
        <f t="shared" si="14"/>
        <v>15</v>
      </c>
      <c r="X40" s="65">
        <f>VLOOKUP($A40,'Return Data'!$B$7:$R$2843,14,0)</f>
        <v>5.5960999999999999</v>
      </c>
      <c r="Y40" s="66">
        <f t="shared" si="15"/>
        <v>13</v>
      </c>
      <c r="Z40" s="65">
        <f>VLOOKUP($A40,'Return Data'!$B$7:$R$2843,16,0)</f>
        <v>7.3545999999999996</v>
      </c>
      <c r="AA40" s="67">
        <f t="shared" si="11"/>
        <v>10</v>
      </c>
    </row>
    <row r="41" spans="1:27" x14ac:dyDescent="0.3">
      <c r="A41" s="63" t="s">
        <v>262</v>
      </c>
      <c r="B41" s="64">
        <f>VLOOKUP($A41,'Return Data'!$B$7:$R$2843,3,0)</f>
        <v>44321</v>
      </c>
      <c r="C41" s="65">
        <f>VLOOKUP($A41,'Return Data'!$B$7:$R$2843,4,0)</f>
        <v>3234.3489</v>
      </c>
      <c r="D41" s="65">
        <f>VLOOKUP($A41,'Return Data'!$B$7:$R$2843,5,0)</f>
        <v>2.1985000000000001</v>
      </c>
      <c r="E41" s="66">
        <f t="shared" si="0"/>
        <v>33</v>
      </c>
      <c r="F41" s="65">
        <f>VLOOKUP($A41,'Return Data'!$B$7:$R$2843,6,0)</f>
        <v>2.6112000000000002</v>
      </c>
      <c r="G41" s="66">
        <f t="shared" si="1"/>
        <v>35</v>
      </c>
      <c r="H41" s="65">
        <f>VLOOKUP($A41,'Return Data'!$B$7:$R$2843,7,0)</f>
        <v>2.7427999999999999</v>
      </c>
      <c r="I41" s="66">
        <f t="shared" si="2"/>
        <v>33</v>
      </c>
      <c r="J41" s="65">
        <f>VLOOKUP($A41,'Return Data'!$B$7:$R$2843,8,0)</f>
        <v>3.0057999999999998</v>
      </c>
      <c r="K41" s="66">
        <f t="shared" si="3"/>
        <v>27</v>
      </c>
      <c r="L41" s="65">
        <f>VLOOKUP($A41,'Return Data'!$B$7:$R$2843,9,0)</f>
        <v>3.0695999999999999</v>
      </c>
      <c r="M41" s="66">
        <f t="shared" si="4"/>
        <v>14</v>
      </c>
      <c r="N41" s="65">
        <f>VLOOKUP($A41,'Return Data'!$B$7:$R$2843,10,0)</f>
        <v>3.1829999999999998</v>
      </c>
      <c r="O41" s="66">
        <f t="shared" si="5"/>
        <v>20</v>
      </c>
      <c r="P41" s="65">
        <f>VLOOKUP($A41,'Return Data'!$B$7:$R$2843,11,0)</f>
        <v>3.0337999999999998</v>
      </c>
      <c r="Q41" s="66">
        <f t="shared" si="6"/>
        <v>28</v>
      </c>
      <c r="R41" s="65">
        <f>VLOOKUP($A41,'Return Data'!$B$7:$R$2843,12,0)</f>
        <v>3.1208</v>
      </c>
      <c r="S41" s="66">
        <f t="shared" si="7"/>
        <v>23</v>
      </c>
      <c r="T41" s="65">
        <f>VLOOKUP($A41,'Return Data'!$B$7:$R$2843,13,0)</f>
        <v>3.3448000000000002</v>
      </c>
      <c r="U41" s="66">
        <f t="shared" si="8"/>
        <v>15</v>
      </c>
      <c r="V41" s="65">
        <f>VLOOKUP($A41,'Return Data'!$B$7:$R$2843,17,0)</f>
        <v>4.6951999999999998</v>
      </c>
      <c r="W41" s="66">
        <f t="shared" si="14"/>
        <v>7</v>
      </c>
      <c r="X41" s="65">
        <f>VLOOKUP($A41,'Return Data'!$B$7:$R$2843,14,0)</f>
        <v>5.6173000000000002</v>
      </c>
      <c r="Y41" s="66">
        <f t="shared" si="15"/>
        <v>8</v>
      </c>
      <c r="Z41" s="65">
        <f>VLOOKUP($A41,'Return Data'!$B$7:$R$2843,16,0)</f>
        <v>7.2885999999999997</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44321</v>
      </c>
      <c r="C43" s="65">
        <f>VLOOKUP($A43,'Return Data'!$B$7:$R$2843,4,0)</f>
        <v>1972.0931</v>
      </c>
      <c r="D43" s="65">
        <f>VLOOKUP($A43,'Return Data'!$B$7:$R$2843,5,0)</f>
        <v>2.4024999999999999</v>
      </c>
      <c r="E43" s="66">
        <f t="shared" si="0"/>
        <v>26</v>
      </c>
      <c r="F43" s="65">
        <f>VLOOKUP($A43,'Return Data'!$B$7:$R$2843,6,0)</f>
        <v>2.8534000000000002</v>
      </c>
      <c r="G43" s="66">
        <f t="shared" si="1"/>
        <v>16</v>
      </c>
      <c r="H43" s="65">
        <f>VLOOKUP($A43,'Return Data'!$B$7:$R$2843,7,0)</f>
        <v>2.9024000000000001</v>
      </c>
      <c r="I43" s="66">
        <f t="shared" si="2"/>
        <v>17</v>
      </c>
      <c r="J43" s="65">
        <f>VLOOKUP($A43,'Return Data'!$B$7:$R$2843,8,0)</f>
        <v>3.0476000000000001</v>
      </c>
      <c r="K43" s="66">
        <f t="shared" si="3"/>
        <v>16</v>
      </c>
      <c r="L43" s="65">
        <f>VLOOKUP($A43,'Return Data'!$B$7:$R$2843,9,0)</f>
        <v>3.0844999999999998</v>
      </c>
      <c r="M43" s="66">
        <f t="shared" si="4"/>
        <v>11</v>
      </c>
      <c r="N43" s="65">
        <f>VLOOKUP($A43,'Return Data'!$B$7:$R$2843,10,0)</f>
        <v>3.2740999999999998</v>
      </c>
      <c r="O43" s="66">
        <f t="shared" si="5"/>
        <v>5</v>
      </c>
      <c r="P43" s="65">
        <f>VLOOKUP($A43,'Return Data'!$B$7:$R$2843,11,0)</f>
        <v>3.1253000000000002</v>
      </c>
      <c r="Q43" s="66">
        <f t="shared" si="6"/>
        <v>9</v>
      </c>
      <c r="R43" s="65">
        <f>VLOOKUP($A43,'Return Data'!$B$7:$R$2843,12,0)</f>
        <v>3.1814</v>
      </c>
      <c r="S43" s="66">
        <f t="shared" si="7"/>
        <v>8</v>
      </c>
      <c r="T43" s="65">
        <f>VLOOKUP($A43,'Return Data'!$B$7:$R$2843,13,0)</f>
        <v>3.3893</v>
      </c>
      <c r="U43" s="66">
        <f t="shared" si="8"/>
        <v>8</v>
      </c>
      <c r="V43" s="65">
        <f>VLOOKUP($A43,'Return Data'!$B$7:$R$2843,17,0)</f>
        <v>4.6681999999999997</v>
      </c>
      <c r="W43" s="66">
        <f t="shared" si="14"/>
        <v>12</v>
      </c>
      <c r="X43" s="65">
        <f>VLOOKUP($A43,'Return Data'!$B$7:$R$2843,14,0)</f>
        <v>4.3090999999999999</v>
      </c>
      <c r="Y43" s="66">
        <f t="shared" si="15"/>
        <v>32</v>
      </c>
      <c r="Z43" s="65">
        <f>VLOOKUP($A43,'Return Data'!$B$7:$R$2843,16,0)</f>
        <v>7.1013999999999999</v>
      </c>
      <c r="AA43" s="67">
        <f t="shared" si="11"/>
        <v>20</v>
      </c>
    </row>
    <row r="44" spans="1:27" x14ac:dyDescent="0.3">
      <c r="A44" s="63" t="s">
        <v>264</v>
      </c>
      <c r="B44" s="64">
        <f>VLOOKUP($A44,'Return Data'!$B$7:$R$2843,3,0)</f>
        <v>44321</v>
      </c>
      <c r="C44" s="65">
        <f>VLOOKUP($A44,'Return Data'!$B$7:$R$2843,4,0)</f>
        <v>3363.1457999999998</v>
      </c>
      <c r="D44" s="65">
        <f>VLOOKUP($A44,'Return Data'!$B$7:$R$2843,5,0)</f>
        <v>2.3607</v>
      </c>
      <c r="E44" s="66">
        <f t="shared" si="0"/>
        <v>28</v>
      </c>
      <c r="F44" s="65">
        <f>VLOOKUP($A44,'Return Data'!$B$7:$R$2843,6,0)</f>
        <v>2.7797000000000001</v>
      </c>
      <c r="G44" s="66">
        <f t="shared" si="1"/>
        <v>23</v>
      </c>
      <c r="H44" s="65">
        <f>VLOOKUP($A44,'Return Data'!$B$7:$R$2843,7,0)</f>
        <v>2.8595000000000002</v>
      </c>
      <c r="I44" s="66">
        <f t="shared" si="2"/>
        <v>23</v>
      </c>
      <c r="J44" s="65">
        <f>VLOOKUP($A44,'Return Data'!$B$7:$R$2843,8,0)</f>
        <v>3.0693999999999999</v>
      </c>
      <c r="K44" s="66">
        <f t="shared" si="3"/>
        <v>12</v>
      </c>
      <c r="L44" s="65">
        <f>VLOOKUP($A44,'Return Data'!$B$7:$R$2843,9,0)</f>
        <v>3.0829</v>
      </c>
      <c r="M44" s="66">
        <f t="shared" si="4"/>
        <v>12</v>
      </c>
      <c r="N44" s="65">
        <f>VLOOKUP($A44,'Return Data'!$B$7:$R$2843,10,0)</f>
        <v>3.2345999999999999</v>
      </c>
      <c r="O44" s="66">
        <f t="shared" si="5"/>
        <v>10</v>
      </c>
      <c r="P44" s="65">
        <f>VLOOKUP($A44,'Return Data'!$B$7:$R$2843,11,0)</f>
        <v>3.0966</v>
      </c>
      <c r="Q44" s="66">
        <f t="shared" si="6"/>
        <v>13</v>
      </c>
      <c r="R44" s="65">
        <f>VLOOKUP($A44,'Return Data'!$B$7:$R$2843,12,0)</f>
        <v>3.1695000000000002</v>
      </c>
      <c r="S44" s="66">
        <f t="shared" si="7"/>
        <v>9</v>
      </c>
      <c r="T44" s="65">
        <f>VLOOKUP($A44,'Return Data'!$B$7:$R$2843,13,0)</f>
        <v>3.3765999999999998</v>
      </c>
      <c r="U44" s="66">
        <f t="shared" si="8"/>
        <v>10</v>
      </c>
      <c r="V44" s="65">
        <f>VLOOKUP($A44,'Return Data'!$B$7:$R$2843,17,0)</f>
        <v>4.6512000000000002</v>
      </c>
      <c r="W44" s="66">
        <f t="shared" si="14"/>
        <v>13</v>
      </c>
      <c r="X44" s="65">
        <f>VLOOKUP($A44,'Return Data'!$B$7:$R$2843,14,0)</f>
        <v>5.6014999999999997</v>
      </c>
      <c r="Y44" s="66">
        <f t="shared" si="15"/>
        <v>11</v>
      </c>
      <c r="Z44" s="65">
        <f>VLOOKUP($A44,'Return Data'!$B$7:$R$2843,16,0)</f>
        <v>7.0770999999999997</v>
      </c>
      <c r="AA44" s="67">
        <f t="shared" si="11"/>
        <v>23</v>
      </c>
    </row>
    <row r="45" spans="1:27" x14ac:dyDescent="0.3">
      <c r="A45" s="63" t="s">
        <v>265</v>
      </c>
      <c r="B45" s="64">
        <f>VLOOKUP($A45,'Return Data'!$B$7:$R$2843,3,0)</f>
        <v>44321</v>
      </c>
      <c r="C45" s="65">
        <f>VLOOKUP($A45,'Return Data'!$B$7:$R$2843,4,0)</f>
        <v>1113.2440999999999</v>
      </c>
      <c r="D45" s="65">
        <f>VLOOKUP($A45,'Return Data'!$B$7:$R$2843,5,0)</f>
        <v>2.633</v>
      </c>
      <c r="E45" s="66">
        <f t="shared" si="0"/>
        <v>14</v>
      </c>
      <c r="F45" s="65">
        <f>VLOOKUP($A45,'Return Data'!$B$7:$R$2843,6,0)</f>
        <v>3.0903999999999998</v>
      </c>
      <c r="G45" s="66">
        <f t="shared" si="1"/>
        <v>2</v>
      </c>
      <c r="H45" s="65">
        <f>VLOOKUP($A45,'Return Data'!$B$7:$R$2843,7,0)</f>
        <v>3.0017</v>
      </c>
      <c r="I45" s="66">
        <f t="shared" si="2"/>
        <v>4</v>
      </c>
      <c r="J45" s="65">
        <f>VLOOKUP($A45,'Return Data'!$B$7:$R$2843,8,0)</f>
        <v>3.0082</v>
      </c>
      <c r="K45" s="66">
        <f t="shared" si="3"/>
        <v>25</v>
      </c>
      <c r="L45" s="65">
        <f>VLOOKUP($A45,'Return Data'!$B$7:$R$2843,9,0)</f>
        <v>2.8733</v>
      </c>
      <c r="M45" s="66">
        <f t="shared" si="4"/>
        <v>33</v>
      </c>
      <c r="N45" s="65">
        <f>VLOOKUP($A45,'Return Data'!$B$7:$R$2843,10,0)</f>
        <v>2.9742000000000002</v>
      </c>
      <c r="O45" s="66">
        <f t="shared" si="5"/>
        <v>33</v>
      </c>
      <c r="P45" s="65">
        <f>VLOOKUP($A45,'Return Data'!$B$7:$R$2843,11,0)</f>
        <v>2.9138999999999999</v>
      </c>
      <c r="Q45" s="66">
        <f t="shared" si="6"/>
        <v>34</v>
      </c>
      <c r="R45" s="65">
        <f>VLOOKUP($A45,'Return Data'!$B$7:$R$2843,12,0)</f>
        <v>2.9317000000000002</v>
      </c>
      <c r="S45" s="66">
        <f t="shared" si="7"/>
        <v>34</v>
      </c>
      <c r="T45" s="65">
        <f>VLOOKUP($A45,'Return Data'!$B$7:$R$2843,13,0)</f>
        <v>2.9841000000000002</v>
      </c>
      <c r="U45" s="66">
        <f t="shared" si="8"/>
        <v>34</v>
      </c>
      <c r="V45" s="65"/>
      <c r="W45" s="66"/>
      <c r="X45" s="65"/>
      <c r="Y45" s="66"/>
      <c r="Z45" s="65">
        <f>VLOOKUP($A45,'Return Data'!$B$7:$R$2843,16,0)</f>
        <v>4.7611999999999997</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2.5372342105263157</v>
      </c>
      <c r="E47" s="65"/>
      <c r="F47" s="75">
        <f>AVERAGE(F8:F45)</f>
        <v>2.7639289473684214</v>
      </c>
      <c r="G47" s="65"/>
      <c r="H47" s="75">
        <f>AVERAGE(H8:H45)</f>
        <v>2.8388315789473686</v>
      </c>
      <c r="I47" s="65"/>
      <c r="J47" s="75">
        <f>AVERAGE(J8:J45)</f>
        <v>2.9774315789473689</v>
      </c>
      <c r="K47" s="65"/>
      <c r="L47" s="75">
        <f>AVERAGE(L8:L45)</f>
        <v>2.9857263157894738</v>
      </c>
      <c r="M47" s="65"/>
      <c r="N47" s="75">
        <f>AVERAGE(N8:N45)</f>
        <v>3.1040394736842112</v>
      </c>
      <c r="O47" s="65"/>
      <c r="P47" s="75">
        <f>AVERAGE(P8:P45)</f>
        <v>3.0029657894736834</v>
      </c>
      <c r="Q47" s="65"/>
      <c r="R47" s="75">
        <f>AVERAGE(R8:R45)</f>
        <v>3.0587263157894737</v>
      </c>
      <c r="S47" s="65"/>
      <c r="T47" s="75">
        <f>AVERAGE(T8:T45)</f>
        <v>3.2066921052631576</v>
      </c>
      <c r="U47" s="65"/>
      <c r="V47" s="75">
        <f>AVERAGE(V8:V45)</f>
        <v>4.4496399999999996</v>
      </c>
      <c r="W47" s="65"/>
      <c r="X47" s="75">
        <f>AVERAGE(X8:X45)</f>
        <v>5.2396705882352936</v>
      </c>
      <c r="Y47" s="65"/>
      <c r="Z47" s="75">
        <f>AVERAGE(Z8:Z45)</f>
        <v>6.5626710526315799</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3.972</v>
      </c>
      <c r="E49" s="95"/>
      <c r="F49" s="79">
        <f>MAX(F8:F45)</f>
        <v>3.7730999999999999</v>
      </c>
      <c r="G49" s="95"/>
      <c r="H49" s="79">
        <f>MAX(H8:H45)</f>
        <v>4.5334000000000003</v>
      </c>
      <c r="I49" s="95"/>
      <c r="J49" s="79">
        <f>MAX(J8:J45)</f>
        <v>4.4249000000000001</v>
      </c>
      <c r="K49" s="95"/>
      <c r="L49" s="79">
        <f>MAX(L8:L45)</f>
        <v>4.3852000000000002</v>
      </c>
      <c r="M49" s="95"/>
      <c r="N49" s="79">
        <f>MAX(N8:N45)</f>
        <v>4.2956000000000003</v>
      </c>
      <c r="O49" s="95"/>
      <c r="P49" s="79">
        <f>MAX(P8:P45)</f>
        <v>4.2355999999999998</v>
      </c>
      <c r="Q49" s="95"/>
      <c r="R49" s="79">
        <f>MAX(R8:R45)</f>
        <v>4.4504000000000001</v>
      </c>
      <c r="S49" s="95"/>
      <c r="T49" s="79">
        <f>MAX(T8:T45)</f>
        <v>4.5290999999999997</v>
      </c>
      <c r="U49" s="95"/>
      <c r="V49" s="79">
        <f>MAX(V8:V45)</f>
        <v>5.4443000000000001</v>
      </c>
      <c r="W49" s="95"/>
      <c r="X49" s="79">
        <f>MAX(X8:X45)</f>
        <v>6.1239999999999997</v>
      </c>
      <c r="Y49" s="95"/>
      <c r="Z49" s="79">
        <f>MAX(Z8:Z45)</f>
        <v>7.8605999999999998</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23" activePane="bottomRight" state="frozen"/>
      <selection pane="topRight" activeCell="B1" sqref="B1"/>
      <selection pane="bottomLeft" activeCell="A6" sqref="A6"/>
      <selection pane="bottomRight" activeCell="B1834" sqref="B1834"/>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44321</v>
      </c>
      <c r="E7" s="184">
        <v>921.59</v>
      </c>
      <c r="F7" s="184">
        <v>1.0117</v>
      </c>
      <c r="G7" s="184">
        <v>0.12820000000000001</v>
      </c>
      <c r="H7" s="184">
        <v>-0.84350000000000003</v>
      </c>
      <c r="I7" s="184">
        <v>2.2829999999999999</v>
      </c>
      <c r="J7" s="184">
        <v>1.1947000000000001</v>
      </c>
      <c r="K7" s="184">
        <v>2.4329999999999998</v>
      </c>
      <c r="L7" s="184">
        <v>20.832599999999999</v>
      </c>
      <c r="M7" s="184">
        <v>31.998899999999999</v>
      </c>
      <c r="N7" s="184">
        <v>51.194299999999998</v>
      </c>
      <c r="O7" s="184">
        <v>6.8651</v>
      </c>
      <c r="P7" s="184">
        <v>10.4252</v>
      </c>
      <c r="Q7" s="184">
        <v>18.806899999999999</v>
      </c>
      <c r="R7" s="184">
        <v>10.9521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44321</v>
      </c>
      <c r="E8" s="184">
        <v>998.58</v>
      </c>
      <c r="F8" s="184">
        <v>1.0136000000000001</v>
      </c>
      <c r="G8" s="184">
        <v>0.1384</v>
      </c>
      <c r="H8" s="184">
        <v>-0.82830000000000004</v>
      </c>
      <c r="I8" s="184">
        <v>2.3167</v>
      </c>
      <c r="J8" s="184">
        <v>1.244</v>
      </c>
      <c r="K8" s="184">
        <v>2.5857999999999999</v>
      </c>
      <c r="L8" s="184">
        <v>21.2575</v>
      </c>
      <c r="M8" s="184">
        <v>32.738700000000001</v>
      </c>
      <c r="N8" s="184">
        <v>52.361899999999999</v>
      </c>
      <c r="O8" s="184">
        <v>7.7518000000000002</v>
      </c>
      <c r="P8" s="184">
        <v>11.544600000000001</v>
      </c>
      <c r="Q8" s="184">
        <v>13.4282</v>
      </c>
      <c r="R8" s="184">
        <v>11.793100000000001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44321</v>
      </c>
      <c r="E9" s="184">
        <v>13.64</v>
      </c>
      <c r="F9" s="184">
        <v>0.66420000000000001</v>
      </c>
      <c r="G9" s="184">
        <v>7.3400000000000007E-2</v>
      </c>
      <c r="H9" s="184">
        <v>-1.016</v>
      </c>
      <c r="I9" s="184">
        <v>2.4792999999999998</v>
      </c>
      <c r="J9" s="184">
        <v>1.1869000000000001</v>
      </c>
      <c r="K9" s="184">
        <v>-0.87209999999999999</v>
      </c>
      <c r="L9" s="184">
        <v>14.333600000000001</v>
      </c>
      <c r="M9" s="184">
        <v>23.550699999999999</v>
      </c>
      <c r="N9" s="184">
        <v>42.976900000000001</v>
      </c>
      <c r="O9" s="184"/>
      <c r="P9" s="184"/>
      <c r="Q9" s="184">
        <v>11.997199999999999</v>
      </c>
      <c r="R9" s="184">
        <v>14.8444</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44321</v>
      </c>
      <c r="E10" s="184">
        <v>13.09</v>
      </c>
      <c r="F10" s="184">
        <v>0.69230000000000003</v>
      </c>
      <c r="G10" s="184">
        <v>7.6499999999999999E-2</v>
      </c>
      <c r="H10" s="184">
        <v>-1.0582</v>
      </c>
      <c r="I10" s="184">
        <v>2.4257</v>
      </c>
      <c r="J10" s="184">
        <v>1.0031000000000001</v>
      </c>
      <c r="K10" s="184">
        <v>-1.2075</v>
      </c>
      <c r="L10" s="184">
        <v>13.5299</v>
      </c>
      <c r="M10" s="184">
        <v>22.222200000000001</v>
      </c>
      <c r="N10" s="184">
        <v>40.904200000000003</v>
      </c>
      <c r="O10" s="184"/>
      <c r="P10" s="184"/>
      <c r="Q10" s="184">
        <v>10.327299999999999</v>
      </c>
      <c r="R10" s="184">
        <v>13.2265</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44321</v>
      </c>
      <c r="E11" s="184">
        <v>68.84</v>
      </c>
      <c r="F11" s="184">
        <v>0.71689999999999998</v>
      </c>
      <c r="G11" s="184">
        <v>-0.2319</v>
      </c>
      <c r="H11" s="184">
        <v>-1.0350999999999999</v>
      </c>
      <c r="I11" s="184">
        <v>2.1364999999999998</v>
      </c>
      <c r="J11" s="184">
        <v>0.36449999999999999</v>
      </c>
      <c r="K11" s="184">
        <v>0.90880000000000005</v>
      </c>
      <c r="L11" s="184">
        <v>18.302099999999999</v>
      </c>
      <c r="M11" s="184">
        <v>28.169799999999999</v>
      </c>
      <c r="N11" s="184">
        <v>48.426000000000002</v>
      </c>
      <c r="O11" s="184">
        <v>6.5618999999999996</v>
      </c>
      <c r="P11" s="184">
        <v>10.3969</v>
      </c>
      <c r="Q11" s="184">
        <v>11.5448</v>
      </c>
      <c r="R11" s="184">
        <v>11.3424</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44321</v>
      </c>
      <c r="E12" s="184">
        <v>75.150000000000006</v>
      </c>
      <c r="F12" s="184">
        <v>0.71030000000000004</v>
      </c>
      <c r="G12" s="184">
        <v>-0.2389</v>
      </c>
      <c r="H12" s="184">
        <v>-1.0273000000000001</v>
      </c>
      <c r="I12" s="184">
        <v>2.1615000000000002</v>
      </c>
      <c r="J12" s="184">
        <v>0.41420000000000001</v>
      </c>
      <c r="K12" s="184">
        <v>1.0760000000000001</v>
      </c>
      <c r="L12" s="184">
        <v>18.6829</v>
      </c>
      <c r="M12" s="184">
        <v>28.791799999999999</v>
      </c>
      <c r="N12" s="184">
        <v>49.373899999999999</v>
      </c>
      <c r="O12" s="184">
        <v>7.4579000000000004</v>
      </c>
      <c r="P12" s="184">
        <v>11.619899999999999</v>
      </c>
      <c r="Q12" s="184">
        <v>11.5388</v>
      </c>
      <c r="R12" s="184">
        <v>12.0871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44321</v>
      </c>
      <c r="E13" s="184">
        <v>17.1465</v>
      </c>
      <c r="F13" s="184">
        <v>0.56420000000000003</v>
      </c>
      <c r="G13" s="184">
        <v>0.23089999999999999</v>
      </c>
      <c r="H13" s="184">
        <v>-0.12759999999999999</v>
      </c>
      <c r="I13" s="184">
        <v>3.7359</v>
      </c>
      <c r="J13" s="184">
        <v>2.6417000000000002</v>
      </c>
      <c r="K13" s="184">
        <v>1.7494000000000001</v>
      </c>
      <c r="L13" s="184">
        <v>20.5717</v>
      </c>
      <c r="M13" s="184">
        <v>26.767900000000001</v>
      </c>
      <c r="N13" s="184">
        <v>44.158499999999997</v>
      </c>
      <c r="O13" s="184">
        <v>15.402799999999999</v>
      </c>
      <c r="P13" s="184"/>
      <c r="Q13" s="184">
        <v>14.131</v>
      </c>
      <c r="R13" s="184">
        <v>19.0581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44321</v>
      </c>
      <c r="E14" s="184">
        <v>16.080100000000002</v>
      </c>
      <c r="F14" s="184">
        <v>0.55969999999999998</v>
      </c>
      <c r="G14" s="184">
        <v>0.2069</v>
      </c>
      <c r="H14" s="184">
        <v>-0.16139999999999999</v>
      </c>
      <c r="I14" s="184">
        <v>3.6602999999999999</v>
      </c>
      <c r="J14" s="184">
        <v>2.4927999999999999</v>
      </c>
      <c r="K14" s="184">
        <v>1.3066</v>
      </c>
      <c r="L14" s="184">
        <v>19.5778</v>
      </c>
      <c r="M14" s="184">
        <v>25.207100000000001</v>
      </c>
      <c r="N14" s="184">
        <v>41.738599999999998</v>
      </c>
      <c r="O14" s="184">
        <v>13.617900000000001</v>
      </c>
      <c r="P14" s="184"/>
      <c r="Q14" s="184">
        <v>12.348599999999999</v>
      </c>
      <c r="R14" s="184">
        <v>17.151199999999999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44321</v>
      </c>
      <c r="E15" s="184">
        <v>18.97</v>
      </c>
      <c r="F15" s="184">
        <v>0.90429999999999999</v>
      </c>
      <c r="G15" s="184">
        <v>0.95799999999999996</v>
      </c>
      <c r="H15" s="184">
        <v>0.37040000000000001</v>
      </c>
      <c r="I15" s="184">
        <v>4.5754999999999999</v>
      </c>
      <c r="J15" s="184">
        <v>5.6825000000000001</v>
      </c>
      <c r="K15" s="184">
        <v>13.456899999999999</v>
      </c>
      <c r="L15" s="184">
        <v>28.872299999999999</v>
      </c>
      <c r="M15" s="184">
        <v>47.054299999999998</v>
      </c>
      <c r="N15" s="184">
        <v>66.403499999999994</v>
      </c>
      <c r="O15" s="184">
        <v>8.5367999999999995</v>
      </c>
      <c r="P15" s="184"/>
      <c r="Q15" s="184">
        <v>14.287000000000001</v>
      </c>
      <c r="R15" s="184">
        <v>21.076799999999999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44321</v>
      </c>
      <c r="E16" s="184">
        <v>18.2</v>
      </c>
      <c r="F16" s="184">
        <v>0.94289999999999996</v>
      </c>
      <c r="G16" s="184">
        <v>0.94289999999999996</v>
      </c>
      <c r="H16" s="184">
        <v>0.3861</v>
      </c>
      <c r="I16" s="184">
        <v>4.5976999999999997</v>
      </c>
      <c r="J16" s="184">
        <v>5.6296999999999997</v>
      </c>
      <c r="K16" s="184">
        <v>13.2545</v>
      </c>
      <c r="L16" s="184">
        <v>28.349799999999998</v>
      </c>
      <c r="M16" s="184">
        <v>46.184699999999999</v>
      </c>
      <c r="N16" s="184">
        <v>65.004499999999993</v>
      </c>
      <c r="O16" s="184">
        <v>7.5842999999999998</v>
      </c>
      <c r="P16" s="184"/>
      <c r="Q16" s="184">
        <v>13.3035</v>
      </c>
      <c r="R16" s="184">
        <v>20.0946</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44321</v>
      </c>
      <c r="E17" s="184">
        <v>227.54</v>
      </c>
      <c r="F17" s="184">
        <v>0.63690000000000002</v>
      </c>
      <c r="G17" s="184">
        <v>6.1600000000000002E-2</v>
      </c>
      <c r="H17" s="184">
        <v>-0.86699999999999999</v>
      </c>
      <c r="I17" s="184">
        <v>2.1229</v>
      </c>
      <c r="J17" s="184">
        <v>0.72599999999999998</v>
      </c>
      <c r="K17" s="184">
        <v>0.2467</v>
      </c>
      <c r="L17" s="184">
        <v>16.305499999999999</v>
      </c>
      <c r="M17" s="184">
        <v>25.435500000000001</v>
      </c>
      <c r="N17" s="184">
        <v>42.444000000000003</v>
      </c>
      <c r="O17" s="184">
        <v>13.7277</v>
      </c>
      <c r="P17" s="184">
        <v>15.3475</v>
      </c>
      <c r="Q17" s="184">
        <v>14.847300000000001</v>
      </c>
      <c r="R17" s="184">
        <v>16.9252</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44321</v>
      </c>
      <c r="E18" s="184">
        <v>211.31</v>
      </c>
      <c r="F18" s="184">
        <v>0.63339999999999996</v>
      </c>
      <c r="G18" s="184">
        <v>4.7300000000000002E-2</v>
      </c>
      <c r="H18" s="184">
        <v>-0.8911</v>
      </c>
      <c r="I18" s="184">
        <v>2.0722999999999998</v>
      </c>
      <c r="J18" s="184">
        <v>0.62860000000000005</v>
      </c>
      <c r="K18" s="184">
        <v>-4.7300000000000002E-2</v>
      </c>
      <c r="L18" s="184">
        <v>15.640599999999999</v>
      </c>
      <c r="M18" s="184">
        <v>24.373200000000001</v>
      </c>
      <c r="N18" s="184">
        <v>40.807600000000001</v>
      </c>
      <c r="O18" s="184">
        <v>12.412800000000001</v>
      </c>
      <c r="P18" s="184">
        <v>13.962300000000001</v>
      </c>
      <c r="Q18" s="184">
        <v>11.393599999999999</v>
      </c>
      <c r="R18" s="184">
        <v>15.577400000000001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44321</v>
      </c>
      <c r="E19" s="184">
        <v>220.23099999999999</v>
      </c>
      <c r="F19" s="184">
        <v>0.68669999999999998</v>
      </c>
      <c r="G19" s="184">
        <v>0.40300000000000002</v>
      </c>
      <c r="H19" s="184">
        <v>-0.19800000000000001</v>
      </c>
      <c r="I19" s="184">
        <v>2.8342999999999998</v>
      </c>
      <c r="J19" s="184">
        <v>1.5334000000000001</v>
      </c>
      <c r="K19" s="184">
        <v>2.3439999999999999</v>
      </c>
      <c r="L19" s="184">
        <v>20.4238</v>
      </c>
      <c r="M19" s="184">
        <v>30.2256</v>
      </c>
      <c r="N19" s="184">
        <v>48.569800000000001</v>
      </c>
      <c r="O19" s="184">
        <v>12.815</v>
      </c>
      <c r="P19" s="184">
        <v>14.8262</v>
      </c>
      <c r="Q19" s="184">
        <v>14.281000000000001</v>
      </c>
      <c r="R19" s="184">
        <v>17.5107</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44321</v>
      </c>
      <c r="E20" s="184">
        <v>204.59</v>
      </c>
      <c r="F20" s="184">
        <v>0.68410000000000004</v>
      </c>
      <c r="G20" s="184">
        <v>0.3886</v>
      </c>
      <c r="H20" s="184">
        <v>-0.2185</v>
      </c>
      <c r="I20" s="184">
        <v>2.7898999999999998</v>
      </c>
      <c r="J20" s="184">
        <v>1.4469000000000001</v>
      </c>
      <c r="K20" s="184">
        <v>2.0912999999999999</v>
      </c>
      <c r="L20" s="184">
        <v>19.821300000000001</v>
      </c>
      <c r="M20" s="184">
        <v>29.241099999999999</v>
      </c>
      <c r="N20" s="184">
        <v>47.082299999999996</v>
      </c>
      <c r="O20" s="184">
        <v>11.6898</v>
      </c>
      <c r="P20" s="184">
        <v>13.632300000000001</v>
      </c>
      <c r="Q20" s="184">
        <v>14.737299999999999</v>
      </c>
      <c r="R20" s="184">
        <v>16.355899999999998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44321</v>
      </c>
      <c r="E21" s="184">
        <v>34.5</v>
      </c>
      <c r="F21" s="184">
        <v>0.81820000000000004</v>
      </c>
      <c r="G21" s="184">
        <v>0.29070000000000001</v>
      </c>
      <c r="H21" s="184">
        <v>-0.37540000000000001</v>
      </c>
      <c r="I21" s="184">
        <v>2.7397</v>
      </c>
      <c r="J21" s="184">
        <v>1.2027000000000001</v>
      </c>
      <c r="K21" s="184">
        <v>0.78879999999999995</v>
      </c>
      <c r="L21" s="184">
        <v>20.798300000000001</v>
      </c>
      <c r="M21" s="184">
        <v>29.407399999999999</v>
      </c>
      <c r="N21" s="184">
        <v>47.1843</v>
      </c>
      <c r="O21" s="184">
        <v>11.8352</v>
      </c>
      <c r="P21" s="184">
        <v>12.4049</v>
      </c>
      <c r="Q21" s="184">
        <v>12.5685</v>
      </c>
      <c r="R21" s="184">
        <v>14.796200000000001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44321</v>
      </c>
      <c r="E22" s="184">
        <v>32.29</v>
      </c>
      <c r="F22" s="184">
        <v>0.81169999999999998</v>
      </c>
      <c r="G22" s="184">
        <v>0.24840000000000001</v>
      </c>
      <c r="H22" s="184">
        <v>-0.43169999999999997</v>
      </c>
      <c r="I22" s="184">
        <v>2.6383000000000001</v>
      </c>
      <c r="J22" s="184">
        <v>1.0325</v>
      </c>
      <c r="K22" s="184">
        <v>0.31069999999999998</v>
      </c>
      <c r="L22" s="184">
        <v>19.6812</v>
      </c>
      <c r="M22" s="184">
        <v>27.628499999999999</v>
      </c>
      <c r="N22" s="184">
        <v>44.474299999999999</v>
      </c>
      <c r="O22" s="184">
        <v>10.2384</v>
      </c>
      <c r="P22" s="184">
        <v>11.1945</v>
      </c>
      <c r="Q22" s="184">
        <v>10.5001</v>
      </c>
      <c r="R22" s="184">
        <v>12.938599999999999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44321</v>
      </c>
      <c r="E23" s="184">
        <v>153.6431</v>
      </c>
      <c r="F23" s="184">
        <v>0.81569999999999998</v>
      </c>
      <c r="G23" s="184">
        <v>0.39050000000000001</v>
      </c>
      <c r="H23" s="184">
        <v>-0.18659999999999999</v>
      </c>
      <c r="I23" s="184">
        <v>2.8681000000000001</v>
      </c>
      <c r="J23" s="184">
        <v>1.2539</v>
      </c>
      <c r="K23" s="184">
        <v>1.4983</v>
      </c>
      <c r="L23" s="184">
        <v>21.667400000000001</v>
      </c>
      <c r="M23" s="184">
        <v>32.476399999999998</v>
      </c>
      <c r="N23" s="184">
        <v>50.965299999999999</v>
      </c>
      <c r="O23" s="184">
        <v>10.105</v>
      </c>
      <c r="P23" s="184">
        <v>11.086</v>
      </c>
      <c r="Q23" s="184">
        <v>13.606199999999999</v>
      </c>
      <c r="R23" s="184">
        <v>12.996700000000001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44321</v>
      </c>
      <c r="E24" s="184">
        <v>168.0583</v>
      </c>
      <c r="F24" s="184">
        <v>0.81830000000000003</v>
      </c>
      <c r="G24" s="184">
        <v>0.40350000000000003</v>
      </c>
      <c r="H24" s="184">
        <v>-0.16850000000000001</v>
      </c>
      <c r="I24" s="184">
        <v>2.9095</v>
      </c>
      <c r="J24" s="184">
        <v>1.3366</v>
      </c>
      <c r="K24" s="184">
        <v>1.7473000000000001</v>
      </c>
      <c r="L24" s="184">
        <v>22.273499999999999</v>
      </c>
      <c r="M24" s="184">
        <v>33.470999999999997</v>
      </c>
      <c r="N24" s="184">
        <v>52.483600000000003</v>
      </c>
      <c r="O24" s="184">
        <v>11.287100000000001</v>
      </c>
      <c r="P24" s="184">
        <v>12.470499999999999</v>
      </c>
      <c r="Q24" s="184">
        <v>14.2836</v>
      </c>
      <c r="R24" s="184">
        <v>14.1541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44321</v>
      </c>
      <c r="E25" s="184">
        <v>67.834000000000003</v>
      </c>
      <c r="F25" s="184">
        <v>0.97050000000000003</v>
      </c>
      <c r="G25" s="184">
        <v>0.40710000000000002</v>
      </c>
      <c r="H25" s="184">
        <v>-0.51039999999999996</v>
      </c>
      <c r="I25" s="184">
        <v>3.1413000000000002</v>
      </c>
      <c r="J25" s="184">
        <v>0.90139999999999998</v>
      </c>
      <c r="K25" s="184">
        <v>0.22900000000000001</v>
      </c>
      <c r="L25" s="184">
        <v>22.5502</v>
      </c>
      <c r="M25" s="184">
        <v>32.307400000000001</v>
      </c>
      <c r="N25" s="184">
        <v>50.966999999999999</v>
      </c>
      <c r="O25" s="184">
        <v>8.7280999999999995</v>
      </c>
      <c r="P25" s="184">
        <v>12.238200000000001</v>
      </c>
      <c r="Q25" s="184">
        <v>12.635</v>
      </c>
      <c r="R25" s="184">
        <v>12.341699999999999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44321</v>
      </c>
      <c r="E26" s="184">
        <v>67.834000000000003</v>
      </c>
      <c r="F26" s="184">
        <v>0.97050000000000003</v>
      </c>
      <c r="G26" s="184">
        <v>0.40710000000000002</v>
      </c>
      <c r="H26" s="184">
        <v>-0.51039999999999996</v>
      </c>
      <c r="I26" s="184">
        <v>3.1413000000000002</v>
      </c>
      <c r="J26" s="184">
        <v>0.90139999999999998</v>
      </c>
      <c r="K26" s="184">
        <v>0.22900000000000001</v>
      </c>
      <c r="L26" s="184">
        <v>22.5502</v>
      </c>
      <c r="M26" s="184">
        <v>32.307400000000001</v>
      </c>
      <c r="N26" s="184">
        <v>50.966999999999999</v>
      </c>
      <c r="O26" s="184">
        <v>9.3132999999999999</v>
      </c>
      <c r="P26" s="184">
        <v>12.645</v>
      </c>
      <c r="Q26" s="184">
        <v>15.452999999999999</v>
      </c>
      <c r="R26" s="184">
        <v>12.341699999999999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44321</v>
      </c>
      <c r="E27" s="184">
        <v>71.572999999999993</v>
      </c>
      <c r="F27" s="184">
        <v>0.97199999999999998</v>
      </c>
      <c r="G27" s="184">
        <v>0.41389999999999999</v>
      </c>
      <c r="H27" s="184">
        <v>-0.49909999999999999</v>
      </c>
      <c r="I27" s="184">
        <v>3.1667999999999998</v>
      </c>
      <c r="J27" s="184">
        <v>0.95209999999999995</v>
      </c>
      <c r="K27" s="184">
        <v>0.38290000000000002</v>
      </c>
      <c r="L27" s="184">
        <v>22.922699999999999</v>
      </c>
      <c r="M27" s="184">
        <v>32.919199999999996</v>
      </c>
      <c r="N27" s="184">
        <v>51.911299999999997</v>
      </c>
      <c r="O27" s="184">
        <v>9.5326000000000004</v>
      </c>
      <c r="P27" s="184">
        <v>13.0174</v>
      </c>
      <c r="Q27" s="184">
        <v>11.605600000000001</v>
      </c>
      <c r="R27" s="184">
        <v>13.039099999999999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44321</v>
      </c>
      <c r="E28" s="184">
        <v>71.572999999999993</v>
      </c>
      <c r="F28" s="184">
        <v>0.97199999999999998</v>
      </c>
      <c r="G28" s="184">
        <v>0.41389999999999999</v>
      </c>
      <c r="H28" s="184">
        <v>-0.49909999999999999</v>
      </c>
      <c r="I28" s="184">
        <v>3.1667999999999998</v>
      </c>
      <c r="J28" s="184">
        <v>0.95209999999999995</v>
      </c>
      <c r="K28" s="184">
        <v>0.38290000000000002</v>
      </c>
      <c r="L28" s="184">
        <v>22.922699999999999</v>
      </c>
      <c r="M28" s="184">
        <v>32.919199999999996</v>
      </c>
      <c r="N28" s="184">
        <v>51.911299999999997</v>
      </c>
      <c r="O28" s="184">
        <v>10.144299999999999</v>
      </c>
      <c r="P28" s="184">
        <v>13.6685</v>
      </c>
      <c r="Q28" s="184">
        <v>15.1496</v>
      </c>
      <c r="R28" s="184">
        <v>13.039099999999999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44321</v>
      </c>
      <c r="E29" s="184">
        <v>14.198399999999999</v>
      </c>
      <c r="F29" s="184">
        <v>0.76149999999999995</v>
      </c>
      <c r="G29" s="184">
        <v>0.122</v>
      </c>
      <c r="H29" s="184">
        <v>-1.0868</v>
      </c>
      <c r="I29" s="184">
        <v>2.0183</v>
      </c>
      <c r="J29" s="184">
        <v>0.61870000000000003</v>
      </c>
      <c r="K29" s="184">
        <v>-1.0316000000000001</v>
      </c>
      <c r="L29" s="184">
        <v>15.2973</v>
      </c>
      <c r="M29" s="184">
        <v>24.2455</v>
      </c>
      <c r="N29" s="184">
        <v>42.301299999999998</v>
      </c>
      <c r="O29" s="184"/>
      <c r="P29" s="184"/>
      <c r="Q29" s="184">
        <v>14.817500000000001</v>
      </c>
      <c r="R29" s="184">
        <v>14.044499999999999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44321</v>
      </c>
      <c r="E30" s="184">
        <v>13.6975</v>
      </c>
      <c r="F30" s="184">
        <v>0.75690000000000002</v>
      </c>
      <c r="G30" s="184">
        <v>0.1016</v>
      </c>
      <c r="H30" s="184">
        <v>-1.1146</v>
      </c>
      <c r="I30" s="184">
        <v>1.9569000000000001</v>
      </c>
      <c r="J30" s="184">
        <v>0.49819999999999998</v>
      </c>
      <c r="K30" s="184">
        <v>-1.3900999999999999</v>
      </c>
      <c r="L30" s="184">
        <v>14.4491</v>
      </c>
      <c r="M30" s="184">
        <v>22.877300000000002</v>
      </c>
      <c r="N30" s="184">
        <v>40.219700000000003</v>
      </c>
      <c r="O30" s="184"/>
      <c r="P30" s="184"/>
      <c r="Q30" s="184">
        <v>13.2035</v>
      </c>
      <c r="R30" s="184">
        <v>12.4009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44321</v>
      </c>
      <c r="E31" s="184">
        <v>174.52</v>
      </c>
      <c r="F31" s="184">
        <v>0.93110000000000004</v>
      </c>
      <c r="G31" s="184">
        <v>1.0187999999999999</v>
      </c>
      <c r="H31" s="184">
        <v>0.89029999999999998</v>
      </c>
      <c r="I31" s="184">
        <v>4.0110000000000001</v>
      </c>
      <c r="J31" s="184">
        <v>2.1181999999999999</v>
      </c>
      <c r="K31" s="184">
        <v>5.2911000000000001</v>
      </c>
      <c r="L31" s="184">
        <v>34.629300000000001</v>
      </c>
      <c r="M31" s="184">
        <v>37.168900000000001</v>
      </c>
      <c r="N31" s="184">
        <v>54.060699999999997</v>
      </c>
      <c r="O31" s="184">
        <v>11.2369</v>
      </c>
      <c r="P31" s="184">
        <v>13.916600000000001</v>
      </c>
      <c r="Q31" s="184">
        <v>14.212199999999999</v>
      </c>
      <c r="R31" s="184">
        <v>13.899800000000001</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44321</v>
      </c>
      <c r="E32" s="184">
        <v>189.09</v>
      </c>
      <c r="F32" s="184">
        <v>0.9395</v>
      </c>
      <c r="G32" s="184">
        <v>1.0258</v>
      </c>
      <c r="H32" s="184">
        <v>0.90180000000000005</v>
      </c>
      <c r="I32" s="184">
        <v>4.0385</v>
      </c>
      <c r="J32" s="184">
        <v>2.1610999999999998</v>
      </c>
      <c r="K32" s="184">
        <v>5.4189999999999996</v>
      </c>
      <c r="L32" s="184">
        <v>34.948599999999999</v>
      </c>
      <c r="M32" s="184">
        <v>37.680199999999999</v>
      </c>
      <c r="N32" s="184">
        <v>54.852200000000003</v>
      </c>
      <c r="O32" s="184">
        <v>11.9992</v>
      </c>
      <c r="P32" s="184">
        <v>15.0159</v>
      </c>
      <c r="Q32" s="184">
        <v>15.6564</v>
      </c>
      <c r="R32" s="184">
        <v>14.484299999999999</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44321</v>
      </c>
      <c r="E33" s="184">
        <v>13.923</v>
      </c>
      <c r="F33" s="184">
        <v>0.60040000000000004</v>
      </c>
      <c r="G33" s="184">
        <v>0.8</v>
      </c>
      <c r="H33" s="184">
        <v>-0.1384</v>
      </c>
      <c r="I33" s="184">
        <v>2.7595999999999998</v>
      </c>
      <c r="J33" s="184">
        <v>1.7934000000000001</v>
      </c>
      <c r="K33" s="184">
        <v>1.3725000000000001</v>
      </c>
      <c r="L33" s="184">
        <v>14.364800000000001</v>
      </c>
      <c r="M33" s="184">
        <v>20.9696</v>
      </c>
      <c r="N33" s="184">
        <v>36.963299999999997</v>
      </c>
      <c r="O33" s="184">
        <v>4.6387</v>
      </c>
      <c r="P33" s="184"/>
      <c r="Q33" s="184">
        <v>7.5768000000000004</v>
      </c>
      <c r="R33" s="184">
        <v>11.23</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44321</v>
      </c>
      <c r="E34" s="184">
        <v>14.8812</v>
      </c>
      <c r="F34" s="184">
        <v>0.60299999999999998</v>
      </c>
      <c r="G34" s="184">
        <v>0.81230000000000002</v>
      </c>
      <c r="H34" s="184">
        <v>-0.1215</v>
      </c>
      <c r="I34" s="184">
        <v>2.7976999999999999</v>
      </c>
      <c r="J34" s="184">
        <v>1.8228</v>
      </c>
      <c r="K34" s="184">
        <v>1.5442</v>
      </c>
      <c r="L34" s="184">
        <v>14.801</v>
      </c>
      <c r="M34" s="184">
        <v>21.697700000000001</v>
      </c>
      <c r="N34" s="184">
        <v>38.01</v>
      </c>
      <c r="O34" s="184">
        <v>5.9305000000000003</v>
      </c>
      <c r="P34" s="184"/>
      <c r="Q34" s="184">
        <v>9.1684999999999999</v>
      </c>
      <c r="R34" s="184">
        <v>12.2628</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44321</v>
      </c>
      <c r="E35" s="184">
        <v>15.42</v>
      </c>
      <c r="F35" s="184">
        <v>0.7843</v>
      </c>
      <c r="G35" s="184">
        <v>0.32529999999999998</v>
      </c>
      <c r="H35" s="184">
        <v>-0.3876</v>
      </c>
      <c r="I35" s="184">
        <v>2.7315</v>
      </c>
      <c r="J35" s="184">
        <v>2.1192000000000002</v>
      </c>
      <c r="K35" s="184">
        <v>3.2128999999999999</v>
      </c>
      <c r="L35" s="184">
        <v>21.226400000000002</v>
      </c>
      <c r="M35" s="184">
        <v>32.133699999999997</v>
      </c>
      <c r="N35" s="184">
        <v>52.673299999999998</v>
      </c>
      <c r="O35" s="184">
        <v>8.9931000000000001</v>
      </c>
      <c r="P35" s="184"/>
      <c r="Q35" s="184">
        <v>10.4735</v>
      </c>
      <c r="R35" s="184">
        <v>13.582800000000001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44321</v>
      </c>
      <c r="E36" s="184">
        <v>14.41</v>
      </c>
      <c r="F36" s="184">
        <v>0.76919999999999999</v>
      </c>
      <c r="G36" s="184">
        <v>0.27839999999999998</v>
      </c>
      <c r="H36" s="184">
        <v>-0.41470000000000001</v>
      </c>
      <c r="I36" s="184">
        <v>2.7084999999999999</v>
      </c>
      <c r="J36" s="184">
        <v>1.9816</v>
      </c>
      <c r="K36" s="184">
        <v>2.8551000000000002</v>
      </c>
      <c r="L36" s="184">
        <v>20.4849</v>
      </c>
      <c r="M36" s="184">
        <v>30.881</v>
      </c>
      <c r="N36" s="184">
        <v>50.732199999999999</v>
      </c>
      <c r="O36" s="184">
        <v>7.5197000000000003</v>
      </c>
      <c r="P36" s="184"/>
      <c r="Q36" s="184">
        <v>8.7655999999999992</v>
      </c>
      <c r="R36" s="184">
        <v>12.130800000000001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44321</v>
      </c>
      <c r="E37" s="184">
        <v>13.5847</v>
      </c>
      <c r="F37" s="184">
        <v>1.1346000000000001</v>
      </c>
      <c r="G37" s="184">
        <v>0.67510000000000003</v>
      </c>
      <c r="H37" s="184">
        <v>-0.80179999999999996</v>
      </c>
      <c r="I37" s="184">
        <v>2.1989999999999998</v>
      </c>
      <c r="J37" s="184">
        <v>0.1076</v>
      </c>
      <c r="K37" s="184">
        <v>0.70499999999999996</v>
      </c>
      <c r="L37" s="184">
        <v>16.408999999999999</v>
      </c>
      <c r="M37" s="184">
        <v>27.564299999999999</v>
      </c>
      <c r="N37" s="184">
        <v>45.535299999999999</v>
      </c>
      <c r="O37" s="184"/>
      <c r="P37" s="184"/>
      <c r="Q37" s="184">
        <v>13.6487</v>
      </c>
      <c r="R37" s="184">
        <v>12.8222</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44321</v>
      </c>
      <c r="E38" s="184">
        <v>12.9391</v>
      </c>
      <c r="F38" s="184">
        <v>1.1294</v>
      </c>
      <c r="G38" s="184">
        <v>0.6472</v>
      </c>
      <c r="H38" s="184">
        <v>-0.83989999999999998</v>
      </c>
      <c r="I38" s="184">
        <v>2.1158999999999999</v>
      </c>
      <c r="J38" s="184">
        <v>-5.5599999999999997E-2</v>
      </c>
      <c r="K38" s="184">
        <v>0.21759999999999999</v>
      </c>
      <c r="L38" s="184">
        <v>15.263199999999999</v>
      </c>
      <c r="M38" s="184">
        <v>25.677199999999999</v>
      </c>
      <c r="N38" s="184">
        <v>42.6629</v>
      </c>
      <c r="O38" s="184"/>
      <c r="P38" s="184"/>
      <c r="Q38" s="184">
        <v>11.3611</v>
      </c>
      <c r="R38" s="184">
        <v>10.5589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44321</v>
      </c>
      <c r="E39" s="184">
        <v>13.146100000000001</v>
      </c>
      <c r="F39" s="184">
        <v>0.5323</v>
      </c>
      <c r="G39" s="184">
        <v>-0.39169999999999999</v>
      </c>
      <c r="H39" s="184">
        <v>-0.86570000000000003</v>
      </c>
      <c r="I39" s="184">
        <v>1.6973</v>
      </c>
      <c r="J39" s="184">
        <v>0.3649</v>
      </c>
      <c r="K39" s="184">
        <v>-0.52659999999999996</v>
      </c>
      <c r="L39" s="184">
        <v>13.986800000000001</v>
      </c>
      <c r="M39" s="184">
        <v>21.715299999999999</v>
      </c>
      <c r="N39" s="184">
        <v>38.688000000000002</v>
      </c>
      <c r="O39" s="184"/>
      <c r="P39" s="184"/>
      <c r="Q39" s="184">
        <v>10.0761</v>
      </c>
      <c r="R39" s="184">
        <v>11.7623</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44321</v>
      </c>
      <c r="E40" s="184">
        <v>12.5901</v>
      </c>
      <c r="F40" s="184">
        <v>0.52859999999999996</v>
      </c>
      <c r="G40" s="184">
        <v>-0.41370000000000001</v>
      </c>
      <c r="H40" s="184">
        <v>-0.89729999999999999</v>
      </c>
      <c r="I40" s="184">
        <v>1.6256999999999999</v>
      </c>
      <c r="J40" s="184">
        <v>0.21970000000000001</v>
      </c>
      <c r="K40" s="184">
        <v>-0.94489999999999996</v>
      </c>
      <c r="L40" s="184">
        <v>13.032299999999999</v>
      </c>
      <c r="M40" s="184">
        <v>20.206800000000001</v>
      </c>
      <c r="N40" s="184">
        <v>36.448500000000003</v>
      </c>
      <c r="O40" s="184"/>
      <c r="P40" s="184"/>
      <c r="Q40" s="184">
        <v>8.4192</v>
      </c>
      <c r="R40" s="184">
        <v>10.1166</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44321</v>
      </c>
      <c r="E41" s="184">
        <v>178.03693475563799</v>
      </c>
      <c r="F41" s="184">
        <v>0.39550000000000002</v>
      </c>
      <c r="G41" s="184">
        <v>1.0489999999999999</v>
      </c>
      <c r="H41" s="184">
        <v>1.5106999999999999</v>
      </c>
      <c r="I41" s="184">
        <v>4.8272000000000004</v>
      </c>
      <c r="J41" s="184">
        <v>1.7816000000000001</v>
      </c>
      <c r="K41" s="184">
        <v>2.9348999999999998</v>
      </c>
      <c r="L41" s="184">
        <v>24.020600000000002</v>
      </c>
      <c r="M41" s="184">
        <v>33.701799999999999</v>
      </c>
      <c r="N41" s="184">
        <v>77.120099999999994</v>
      </c>
      <c r="O41" s="184">
        <v>10.181800000000001</v>
      </c>
      <c r="P41" s="184">
        <v>10.5709</v>
      </c>
      <c r="Q41" s="184">
        <v>11.6579</v>
      </c>
      <c r="R41" s="184">
        <v>13.1614</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44321</v>
      </c>
      <c r="E42" s="184">
        <v>64.746200000000002</v>
      </c>
      <c r="F42" s="184">
        <v>0.3977</v>
      </c>
      <c r="G42" s="184">
        <v>1.0598000000000001</v>
      </c>
      <c r="H42" s="184">
        <v>1.5259</v>
      </c>
      <c r="I42" s="184">
        <v>4.8608000000000002</v>
      </c>
      <c r="J42" s="184">
        <v>1.847</v>
      </c>
      <c r="K42" s="184">
        <v>3.1309</v>
      </c>
      <c r="L42" s="184">
        <v>24.500399999999999</v>
      </c>
      <c r="M42" s="184">
        <v>34.4831</v>
      </c>
      <c r="N42" s="184">
        <v>78.505300000000005</v>
      </c>
      <c r="O42" s="184">
        <v>11.307700000000001</v>
      </c>
      <c r="P42" s="184">
        <v>11.3826</v>
      </c>
      <c r="Q42" s="184">
        <v>12.077199999999999</v>
      </c>
      <c r="R42" s="184">
        <v>14.1111</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44321</v>
      </c>
      <c r="E43" s="184">
        <v>34.168999999999997</v>
      </c>
      <c r="F43" s="184">
        <v>0.83220000000000005</v>
      </c>
      <c r="G43" s="184">
        <v>0.34060000000000001</v>
      </c>
      <c r="H43" s="184">
        <v>-0.50960000000000005</v>
      </c>
      <c r="I43" s="184">
        <v>1.6692</v>
      </c>
      <c r="J43" s="184">
        <v>1.1366000000000001</v>
      </c>
      <c r="K43" s="184">
        <v>3.3513999999999999</v>
      </c>
      <c r="L43" s="184">
        <v>23.171500000000002</v>
      </c>
      <c r="M43" s="184">
        <v>37.164299999999997</v>
      </c>
      <c r="N43" s="184">
        <v>59.571300000000001</v>
      </c>
      <c r="O43" s="184">
        <v>11.991899999999999</v>
      </c>
      <c r="P43" s="184">
        <v>13.1976</v>
      </c>
      <c r="Q43" s="184">
        <v>10.6555</v>
      </c>
      <c r="R43" s="184">
        <v>17.633199999999999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44321</v>
      </c>
      <c r="E44" s="184">
        <v>37.884999999999998</v>
      </c>
      <c r="F44" s="184">
        <v>0.83840000000000003</v>
      </c>
      <c r="G44" s="184">
        <v>0.36030000000000001</v>
      </c>
      <c r="H44" s="184">
        <v>-0.48330000000000001</v>
      </c>
      <c r="I44" s="184">
        <v>1.7264999999999999</v>
      </c>
      <c r="J44" s="184">
        <v>1.2481</v>
      </c>
      <c r="K44" s="184">
        <v>3.6865999999999999</v>
      </c>
      <c r="L44" s="184">
        <v>23.973299999999998</v>
      </c>
      <c r="M44" s="184">
        <v>38.503999999999998</v>
      </c>
      <c r="N44" s="184">
        <v>61.652999999999999</v>
      </c>
      <c r="O44" s="184">
        <v>13.3977</v>
      </c>
      <c r="P44" s="184">
        <v>14.750500000000001</v>
      </c>
      <c r="Q44" s="184">
        <v>12.1799</v>
      </c>
      <c r="R44" s="184">
        <v>19.1463</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44321</v>
      </c>
      <c r="E45" s="184">
        <v>134.15053097295001</v>
      </c>
      <c r="F45" s="184">
        <v>0.83360000000000001</v>
      </c>
      <c r="G45" s="184">
        <v>0.33979999999999999</v>
      </c>
      <c r="H45" s="184">
        <v>-0.51029999999999998</v>
      </c>
      <c r="I45" s="184">
        <v>1.6657</v>
      </c>
      <c r="J45" s="184">
        <v>1.1332</v>
      </c>
      <c r="K45" s="184">
        <v>3.3506999999999998</v>
      </c>
      <c r="L45" s="184">
        <v>23.1678</v>
      </c>
      <c r="M45" s="184">
        <v>37.155900000000003</v>
      </c>
      <c r="N45" s="184">
        <v>59.571300000000001</v>
      </c>
      <c r="O45" s="184">
        <v>11.482200000000001</v>
      </c>
      <c r="P45" s="184">
        <v>12.8721</v>
      </c>
      <c r="Q45" s="184">
        <v>12.8626</v>
      </c>
      <c r="R45" s="184">
        <v>17.436699999999998</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44321</v>
      </c>
      <c r="E46" s="184">
        <v>66.269757525082994</v>
      </c>
      <c r="F46" s="184">
        <v>0.83799999999999997</v>
      </c>
      <c r="G46" s="184">
        <v>0.35870000000000002</v>
      </c>
      <c r="H46" s="184">
        <v>-0.48420000000000002</v>
      </c>
      <c r="I46" s="184">
        <v>1.7259</v>
      </c>
      <c r="J46" s="184">
        <v>1.2468999999999999</v>
      </c>
      <c r="K46" s="184">
        <v>3.6833999999999998</v>
      </c>
      <c r="L46" s="184">
        <v>23.973099999999999</v>
      </c>
      <c r="M46" s="184">
        <v>38.490600000000001</v>
      </c>
      <c r="N46" s="184">
        <v>61.645499999999998</v>
      </c>
      <c r="O46" s="184">
        <v>12.952500000000001</v>
      </c>
      <c r="P46" s="184">
        <v>14.457000000000001</v>
      </c>
      <c r="Q46" s="184">
        <v>13.285</v>
      </c>
      <c r="R46" s="184">
        <v>18.941500000000001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44321</v>
      </c>
      <c r="E47" s="184">
        <v>35.445</v>
      </c>
      <c r="F47" s="184">
        <v>0.78759999999999997</v>
      </c>
      <c r="G47" s="184">
        <v>0.19500000000000001</v>
      </c>
      <c r="H47" s="184">
        <v>-0.90300000000000002</v>
      </c>
      <c r="I47" s="184">
        <v>1.6722999999999999</v>
      </c>
      <c r="J47" s="184">
        <v>1.2685</v>
      </c>
      <c r="K47" s="184">
        <v>0.95130000000000003</v>
      </c>
      <c r="L47" s="184">
        <v>16.534099999999999</v>
      </c>
      <c r="M47" s="184">
        <v>26.080500000000001</v>
      </c>
      <c r="N47" s="184">
        <v>45.504899999999999</v>
      </c>
      <c r="O47" s="184">
        <v>8.1633999999999993</v>
      </c>
      <c r="P47" s="184">
        <v>12.2796</v>
      </c>
      <c r="Q47" s="184">
        <v>14.3964</v>
      </c>
      <c r="R47" s="184">
        <v>12.7407</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44321</v>
      </c>
      <c r="E48" s="184">
        <v>32.575000000000003</v>
      </c>
      <c r="F48" s="184">
        <v>0.78269999999999995</v>
      </c>
      <c r="G48" s="184">
        <v>0.18140000000000001</v>
      </c>
      <c r="H48" s="184">
        <v>-0.92459999999999998</v>
      </c>
      <c r="I48" s="184">
        <v>1.6286</v>
      </c>
      <c r="J48" s="184">
        <v>1.1835</v>
      </c>
      <c r="K48" s="184">
        <v>0.70799999999999996</v>
      </c>
      <c r="L48" s="184">
        <v>15.95</v>
      </c>
      <c r="M48" s="184">
        <v>25.115200000000002</v>
      </c>
      <c r="N48" s="184">
        <v>44.022500000000001</v>
      </c>
      <c r="O48" s="184">
        <v>7.0537000000000001</v>
      </c>
      <c r="P48" s="184">
        <v>11.1038</v>
      </c>
      <c r="Q48" s="184">
        <v>12.2159</v>
      </c>
      <c r="R48" s="184">
        <v>11.5755</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44321</v>
      </c>
      <c r="E49" s="184">
        <v>121.2525</v>
      </c>
      <c r="F49" s="184">
        <v>0.77669999999999995</v>
      </c>
      <c r="G49" s="184">
        <v>0.50849999999999995</v>
      </c>
      <c r="H49" s="184">
        <v>-0.89249999999999996</v>
      </c>
      <c r="I49" s="184">
        <v>0.92659999999999998</v>
      </c>
      <c r="J49" s="184">
        <v>-0.51480000000000004</v>
      </c>
      <c r="K49" s="184">
        <v>-1.0620000000000001</v>
      </c>
      <c r="L49" s="184">
        <v>10.9015</v>
      </c>
      <c r="M49" s="184">
        <v>19.399899999999999</v>
      </c>
      <c r="N49" s="184">
        <v>32.020600000000002</v>
      </c>
      <c r="O49" s="184">
        <v>8.0183</v>
      </c>
      <c r="P49" s="184">
        <v>9.3405000000000005</v>
      </c>
      <c r="Q49" s="184">
        <v>8.5656999999999996</v>
      </c>
      <c r="R49" s="184">
        <v>9.7866999999999997</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44321</v>
      </c>
      <c r="E50" s="184">
        <v>131.40110000000001</v>
      </c>
      <c r="F50" s="184">
        <v>0.78010000000000002</v>
      </c>
      <c r="G50" s="184">
        <v>0.52529999999999999</v>
      </c>
      <c r="H50" s="184">
        <v>-0.86919999999999997</v>
      </c>
      <c r="I50" s="184">
        <v>0.97740000000000005</v>
      </c>
      <c r="J50" s="184">
        <v>-0.41460000000000002</v>
      </c>
      <c r="K50" s="184">
        <v>-0.76670000000000005</v>
      </c>
      <c r="L50" s="184">
        <v>11.5594</v>
      </c>
      <c r="M50" s="184">
        <v>20.4635</v>
      </c>
      <c r="N50" s="184">
        <v>33.591200000000001</v>
      </c>
      <c r="O50" s="184">
        <v>9.2354000000000003</v>
      </c>
      <c r="P50" s="184">
        <v>10.633800000000001</v>
      </c>
      <c r="Q50" s="184">
        <v>9.8744999999999994</v>
      </c>
      <c r="R50" s="184">
        <v>10.993399999999999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44321</v>
      </c>
      <c r="E51" s="184">
        <v>14.5829</v>
      </c>
      <c r="F51" s="184">
        <v>0.86599999999999999</v>
      </c>
      <c r="G51" s="184">
        <v>0.50309999999999999</v>
      </c>
      <c r="H51" s="184">
        <v>-0.70540000000000003</v>
      </c>
      <c r="I51" s="184">
        <v>2.2700999999999998</v>
      </c>
      <c r="J51" s="184">
        <v>1.1759999999999999</v>
      </c>
      <c r="K51" s="184">
        <v>3.9660000000000002</v>
      </c>
      <c r="L51" s="184">
        <v>23.882100000000001</v>
      </c>
      <c r="M51" s="184">
        <v>32.737099999999998</v>
      </c>
      <c r="N51" s="184">
        <v>50.877400000000002</v>
      </c>
      <c r="O51" s="184"/>
      <c r="P51" s="184"/>
      <c r="Q51" s="184">
        <v>23.3568</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44321</v>
      </c>
      <c r="E52" s="184">
        <v>14.1089</v>
      </c>
      <c r="F52" s="184">
        <v>0.86070000000000002</v>
      </c>
      <c r="G52" s="184">
        <v>0.47789999999999999</v>
      </c>
      <c r="H52" s="184">
        <v>-0.74009999999999998</v>
      </c>
      <c r="I52" s="184">
        <v>2.194</v>
      </c>
      <c r="J52" s="184">
        <v>1.0225</v>
      </c>
      <c r="K52" s="184">
        <v>3.4937999999999998</v>
      </c>
      <c r="L52" s="184">
        <v>22.758700000000001</v>
      </c>
      <c r="M52" s="184">
        <v>30.936199999999999</v>
      </c>
      <c r="N52" s="184">
        <v>48.155999999999999</v>
      </c>
      <c r="O52" s="184"/>
      <c r="P52" s="184"/>
      <c r="Q52" s="184">
        <v>21.109500000000001</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44321</v>
      </c>
      <c r="E57" s="184">
        <v>20.885999999999999</v>
      </c>
      <c r="F57" s="184">
        <v>0.87909999999999999</v>
      </c>
      <c r="G57" s="184">
        <v>0.4521</v>
      </c>
      <c r="H57" s="184">
        <v>-0.39579999999999999</v>
      </c>
      <c r="I57" s="184">
        <v>3.0491000000000001</v>
      </c>
      <c r="J57" s="184">
        <v>1.4079999999999999</v>
      </c>
      <c r="K57" s="184">
        <v>0.52459999999999996</v>
      </c>
      <c r="L57" s="184">
        <v>18.508900000000001</v>
      </c>
      <c r="M57" s="184">
        <v>27.229500000000002</v>
      </c>
      <c r="N57" s="184">
        <v>46.753799999999998</v>
      </c>
      <c r="O57" s="184">
        <v>13.6264</v>
      </c>
      <c r="P57" s="184">
        <v>15.934900000000001</v>
      </c>
      <c r="Q57" s="184">
        <v>13.6081</v>
      </c>
      <c r="R57" s="184">
        <v>14.9444</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44321</v>
      </c>
      <c r="E58" s="184">
        <v>18.960999999999999</v>
      </c>
      <c r="F58" s="184">
        <v>0.87780000000000002</v>
      </c>
      <c r="G58" s="184">
        <v>0.42899999999999999</v>
      </c>
      <c r="H58" s="184">
        <v>-0.4254</v>
      </c>
      <c r="I58" s="184">
        <v>2.9872999999999998</v>
      </c>
      <c r="J58" s="184">
        <v>1.3036000000000001</v>
      </c>
      <c r="K58" s="184">
        <v>0.17960000000000001</v>
      </c>
      <c r="L58" s="184">
        <v>17.660599999999999</v>
      </c>
      <c r="M58" s="184">
        <v>25.8446</v>
      </c>
      <c r="N58" s="184">
        <v>44.607999999999997</v>
      </c>
      <c r="O58" s="184">
        <v>11.8971</v>
      </c>
      <c r="P58" s="184">
        <v>13.986599999999999</v>
      </c>
      <c r="Q58" s="184">
        <v>11.7209</v>
      </c>
      <c r="R58" s="184">
        <v>13.1952</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44321</v>
      </c>
      <c r="E59" s="184">
        <v>14.230700000000001</v>
      </c>
      <c r="F59" s="184">
        <v>0.7883</v>
      </c>
      <c r="G59" s="184">
        <v>7.3099999999999998E-2</v>
      </c>
      <c r="H59" s="184">
        <v>-1.4194</v>
      </c>
      <c r="I59" s="184">
        <v>0.79469999999999996</v>
      </c>
      <c r="J59" s="184">
        <v>2.8E-3</v>
      </c>
      <c r="K59" s="184">
        <v>-1.6572</v>
      </c>
      <c r="L59" s="184">
        <v>13.2639</v>
      </c>
      <c r="M59" s="184">
        <v>21.400600000000001</v>
      </c>
      <c r="N59" s="184">
        <v>38.152700000000003</v>
      </c>
      <c r="O59" s="184"/>
      <c r="P59" s="184"/>
      <c r="Q59" s="184">
        <v>14.2921</v>
      </c>
      <c r="R59" s="184">
        <v>16.6587</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44321</v>
      </c>
      <c r="E60" s="184">
        <v>13.6388</v>
      </c>
      <c r="F60" s="184">
        <v>0.78400000000000003</v>
      </c>
      <c r="G60" s="184">
        <v>5.1400000000000001E-2</v>
      </c>
      <c r="H60" s="184">
        <v>-1.4495</v>
      </c>
      <c r="I60" s="184">
        <v>0.73270000000000002</v>
      </c>
      <c r="J60" s="184">
        <v>-0.12379999999999999</v>
      </c>
      <c r="K60" s="184">
        <v>-2.0348999999999999</v>
      </c>
      <c r="L60" s="184">
        <v>12.3728</v>
      </c>
      <c r="M60" s="184">
        <v>19.905799999999999</v>
      </c>
      <c r="N60" s="184">
        <v>35.808100000000003</v>
      </c>
      <c r="O60" s="184"/>
      <c r="P60" s="184"/>
      <c r="Q60" s="184">
        <v>12.468400000000001</v>
      </c>
      <c r="R60" s="184">
        <v>14.7874</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44321</v>
      </c>
      <c r="E61" s="184">
        <v>12.945399999999999</v>
      </c>
      <c r="F61" s="184">
        <v>0.69699999999999995</v>
      </c>
      <c r="G61" s="184">
        <v>2.3199999999999998E-2</v>
      </c>
      <c r="H61" s="184">
        <v>-0.41460000000000002</v>
      </c>
      <c r="I61" s="184">
        <v>2.3837000000000002</v>
      </c>
      <c r="J61" s="184">
        <v>1.9001999999999999</v>
      </c>
      <c r="K61" s="184">
        <v>0.43369999999999997</v>
      </c>
      <c r="L61" s="184">
        <v>14.919</v>
      </c>
      <c r="M61" s="184">
        <v>21.133400000000002</v>
      </c>
      <c r="N61" s="184">
        <v>39.151499999999999</v>
      </c>
      <c r="O61" s="184">
        <v>9.1445000000000007</v>
      </c>
      <c r="P61" s="184"/>
      <c r="Q61" s="184">
        <v>8.9352</v>
      </c>
      <c r="R61" s="184">
        <v>9.8885000000000005</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44321</v>
      </c>
      <c r="E62" s="184">
        <v>12.2866</v>
      </c>
      <c r="F62" s="184">
        <v>0.6925</v>
      </c>
      <c r="G62" s="184">
        <v>-2.3999999999999998E-3</v>
      </c>
      <c r="H62" s="184">
        <v>-0.45050000000000001</v>
      </c>
      <c r="I62" s="184">
        <v>2.3039000000000001</v>
      </c>
      <c r="J62" s="184">
        <v>1.7423</v>
      </c>
      <c r="K62" s="184">
        <v>-3.0099999999999998E-2</v>
      </c>
      <c r="L62" s="184">
        <v>13.8565</v>
      </c>
      <c r="M62" s="184">
        <v>19.438099999999999</v>
      </c>
      <c r="N62" s="184">
        <v>36.575400000000002</v>
      </c>
      <c r="O62" s="184">
        <v>7.2698</v>
      </c>
      <c r="P62" s="184"/>
      <c r="Q62" s="184">
        <v>7.0651000000000002</v>
      </c>
      <c r="R62" s="184">
        <v>7.9489999999999998</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44321</v>
      </c>
      <c r="E63" s="184">
        <v>57.284100000000002</v>
      </c>
      <c r="F63" s="184">
        <v>0.89300000000000002</v>
      </c>
      <c r="G63" s="184">
        <v>0.41739999999999999</v>
      </c>
      <c r="H63" s="184">
        <v>-0.43640000000000001</v>
      </c>
      <c r="I63" s="184">
        <v>2.8780000000000001</v>
      </c>
      <c r="J63" s="184">
        <v>1.3072999999999999</v>
      </c>
      <c r="K63" s="184">
        <v>3.4622999999999999</v>
      </c>
      <c r="L63" s="184">
        <v>25.116499999999998</v>
      </c>
      <c r="M63" s="184">
        <v>33.2408</v>
      </c>
      <c r="N63" s="184">
        <v>55.149000000000001</v>
      </c>
      <c r="O63" s="184">
        <v>1.4420999999999999</v>
      </c>
      <c r="P63" s="184">
        <v>7.5467000000000004</v>
      </c>
      <c r="Q63" s="184">
        <v>11.593299999999999</v>
      </c>
      <c r="R63" s="184">
        <v>3.9398</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44321</v>
      </c>
      <c r="E64" s="184">
        <v>62.4589</v>
      </c>
      <c r="F64" s="184">
        <v>0.89539999999999997</v>
      </c>
      <c r="G64" s="184">
        <v>0.42920000000000003</v>
      </c>
      <c r="H64" s="184">
        <v>-0.42009999999999997</v>
      </c>
      <c r="I64" s="184">
        <v>2.9142999999999999</v>
      </c>
      <c r="J64" s="184">
        <v>1.379</v>
      </c>
      <c r="K64" s="184">
        <v>3.6838000000000002</v>
      </c>
      <c r="L64" s="184">
        <v>25.626100000000001</v>
      </c>
      <c r="M64" s="184">
        <v>34.037999999999997</v>
      </c>
      <c r="N64" s="184">
        <v>56.378300000000003</v>
      </c>
      <c r="O64" s="184">
        <v>2.3353000000000002</v>
      </c>
      <c r="P64" s="184">
        <v>8.7828999999999997</v>
      </c>
      <c r="Q64" s="184">
        <v>11.1831</v>
      </c>
      <c r="R64" s="184">
        <v>4.7413999999999996</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44321</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44321</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44321</v>
      </c>
      <c r="E69" s="184">
        <v>85.37</v>
      </c>
      <c r="F69" s="184">
        <v>0.35270000000000001</v>
      </c>
      <c r="G69" s="184">
        <v>8.2100000000000006E-2</v>
      </c>
      <c r="H69" s="184">
        <v>4.6899999999999997E-2</v>
      </c>
      <c r="I69" s="184">
        <v>2.8801999999999999</v>
      </c>
      <c r="J69" s="184">
        <v>3.2534999999999998</v>
      </c>
      <c r="K69" s="184">
        <v>3.7429000000000001</v>
      </c>
      <c r="L69" s="184">
        <v>19.398599999999998</v>
      </c>
      <c r="M69" s="184">
        <v>27.971800000000002</v>
      </c>
      <c r="N69" s="184">
        <v>47.342100000000002</v>
      </c>
      <c r="O69" s="184">
        <v>8.4121000000000006</v>
      </c>
      <c r="P69" s="184">
        <v>9.6320999999999994</v>
      </c>
      <c r="Q69" s="184">
        <v>13.2309</v>
      </c>
      <c r="R69" s="184">
        <v>11.675800000000001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44321</v>
      </c>
      <c r="E70" s="184">
        <v>95.22</v>
      </c>
      <c r="F70" s="184">
        <v>0.35830000000000001</v>
      </c>
      <c r="G70" s="184">
        <v>0.1051</v>
      </c>
      <c r="H70" s="184">
        <v>7.3599999999999999E-2</v>
      </c>
      <c r="I70" s="184">
        <v>2.9517000000000002</v>
      </c>
      <c r="J70" s="184">
        <v>3.3988</v>
      </c>
      <c r="K70" s="184">
        <v>4.1680000000000001</v>
      </c>
      <c r="L70" s="184">
        <v>20.379300000000001</v>
      </c>
      <c r="M70" s="184">
        <v>29.498200000000001</v>
      </c>
      <c r="N70" s="184">
        <v>49.740499999999997</v>
      </c>
      <c r="O70" s="184">
        <v>10.083500000000001</v>
      </c>
      <c r="P70" s="184">
        <v>11.257999999999999</v>
      </c>
      <c r="Q70" s="184">
        <v>12.040800000000001</v>
      </c>
      <c r="R70" s="184">
        <v>13.4838</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44321</v>
      </c>
      <c r="E71" s="184">
        <v>94.8</v>
      </c>
      <c r="F71" s="184">
        <v>0.70109999999999995</v>
      </c>
      <c r="G71" s="184">
        <v>0.13730000000000001</v>
      </c>
      <c r="H71" s="184">
        <v>-0.87829999999999997</v>
      </c>
      <c r="I71" s="184">
        <v>2.2764000000000002</v>
      </c>
      <c r="J71" s="184">
        <v>1.0984</v>
      </c>
      <c r="K71" s="184">
        <v>0.48759999999999998</v>
      </c>
      <c r="L71" s="184">
        <v>18.692900000000002</v>
      </c>
      <c r="M71" s="184">
        <v>26.771899999999999</v>
      </c>
      <c r="N71" s="184">
        <v>46.183500000000002</v>
      </c>
      <c r="O71" s="184">
        <v>7.4016999999999999</v>
      </c>
      <c r="P71" s="184">
        <v>13.7098</v>
      </c>
      <c r="Q71" s="184">
        <v>11.1259</v>
      </c>
      <c r="R71" s="184">
        <v>10.717700000000001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44321</v>
      </c>
      <c r="E72" s="184">
        <v>103.39</v>
      </c>
      <c r="F72" s="184">
        <v>0.71109999999999995</v>
      </c>
      <c r="G72" s="184">
        <v>0.155</v>
      </c>
      <c r="H72" s="184">
        <v>-0.85350000000000004</v>
      </c>
      <c r="I72" s="184">
        <v>2.3258000000000001</v>
      </c>
      <c r="J72" s="184">
        <v>1.204</v>
      </c>
      <c r="K72" s="184">
        <v>0.78959999999999997</v>
      </c>
      <c r="L72" s="184">
        <v>19.415600000000001</v>
      </c>
      <c r="M72" s="184">
        <v>27.9421</v>
      </c>
      <c r="N72" s="184">
        <v>47.974800000000002</v>
      </c>
      <c r="O72" s="184">
        <v>8.6739999999999995</v>
      </c>
      <c r="P72" s="184">
        <v>15.0777</v>
      </c>
      <c r="Q72" s="184">
        <v>14.0837</v>
      </c>
      <c r="R72" s="184">
        <v>12.0848</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44321</v>
      </c>
      <c r="E73" s="184">
        <v>228.1875</v>
      </c>
      <c r="F73" s="184">
        <v>1.1837</v>
      </c>
      <c r="G73" s="184">
        <v>2.6185</v>
      </c>
      <c r="H73" s="184">
        <v>2.1092</v>
      </c>
      <c r="I73" s="184">
        <v>4.8558000000000003</v>
      </c>
      <c r="J73" s="184">
        <v>7.1033999999999997</v>
      </c>
      <c r="K73" s="184">
        <v>15.409700000000001</v>
      </c>
      <c r="L73" s="184">
        <v>37.467500000000001</v>
      </c>
      <c r="M73" s="184">
        <v>51.1188</v>
      </c>
      <c r="N73" s="184">
        <v>90.5548</v>
      </c>
      <c r="O73" s="184">
        <v>20.89</v>
      </c>
      <c r="P73" s="184">
        <v>17.224</v>
      </c>
      <c r="Q73" s="184">
        <v>16.8002</v>
      </c>
      <c r="R73" s="184">
        <v>28.978400000000001</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44321</v>
      </c>
      <c r="E74" s="184">
        <v>235.98269999999999</v>
      </c>
      <c r="F74" s="184">
        <v>1.1839</v>
      </c>
      <c r="G74" s="184">
        <v>2.6194999999999999</v>
      </c>
      <c r="H74" s="184">
        <v>2.1097999999999999</v>
      </c>
      <c r="I74" s="184">
        <v>4.8558000000000003</v>
      </c>
      <c r="J74" s="184">
        <v>7.0975000000000001</v>
      </c>
      <c r="K74" s="184">
        <v>15.4079</v>
      </c>
      <c r="L74" s="184">
        <v>37.57</v>
      </c>
      <c r="M74" s="184">
        <v>51.244900000000001</v>
      </c>
      <c r="N74" s="184">
        <v>91.435000000000002</v>
      </c>
      <c r="O74" s="184">
        <v>21.970199999999998</v>
      </c>
      <c r="P74" s="184">
        <v>17.918700000000001</v>
      </c>
      <c r="Q74" s="184">
        <v>17.071100000000001</v>
      </c>
      <c r="R74" s="184">
        <v>30.312799999999999</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44321</v>
      </c>
      <c r="E75" s="184">
        <v>187.14490000000001</v>
      </c>
      <c r="F75" s="184">
        <v>0.60880000000000001</v>
      </c>
      <c r="G75" s="184">
        <v>0.1983</v>
      </c>
      <c r="H75" s="184">
        <v>-3.0000000000000001E-3</v>
      </c>
      <c r="I75" s="184">
        <v>2.5865999999999998</v>
      </c>
      <c r="J75" s="184">
        <v>1.1466000000000001</v>
      </c>
      <c r="K75" s="184">
        <v>0.7903</v>
      </c>
      <c r="L75" s="184">
        <v>19.855</v>
      </c>
      <c r="M75" s="184">
        <v>25.955400000000001</v>
      </c>
      <c r="N75" s="184">
        <v>43.4191</v>
      </c>
      <c r="O75" s="184">
        <v>12.057700000000001</v>
      </c>
      <c r="P75" s="184">
        <v>13.857200000000001</v>
      </c>
      <c r="Q75" s="184">
        <v>15.378399999999999</v>
      </c>
      <c r="R75" s="184">
        <v>14.393800000000001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44321</v>
      </c>
      <c r="E76" s="184">
        <v>83.245511677428695</v>
      </c>
      <c r="F76" s="184">
        <v>0.60880000000000001</v>
      </c>
      <c r="G76" s="184">
        <v>0.1983</v>
      </c>
      <c r="H76" s="184">
        <v>-2.8999999999999998E-3</v>
      </c>
      <c r="I76" s="184">
        <v>2.5867</v>
      </c>
      <c r="J76" s="184">
        <v>1.1466000000000001</v>
      </c>
      <c r="K76" s="184">
        <v>0.7903</v>
      </c>
      <c r="L76" s="184">
        <v>19.855499999999999</v>
      </c>
      <c r="M76" s="184">
        <v>25.9556</v>
      </c>
      <c r="N76" s="184">
        <v>43.416400000000003</v>
      </c>
      <c r="O76" s="184">
        <v>11.7867</v>
      </c>
      <c r="P76" s="184">
        <v>13.688000000000001</v>
      </c>
      <c r="Q76" s="184">
        <v>15.274800000000001</v>
      </c>
      <c r="R76" s="184">
        <v>14.195499999999999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44321</v>
      </c>
      <c r="E77" s="184">
        <v>414.210442997082</v>
      </c>
      <c r="F77" s="184">
        <v>0.60680000000000001</v>
      </c>
      <c r="G77" s="184">
        <v>0.1885</v>
      </c>
      <c r="H77" s="184">
        <v>-1.7000000000000001E-2</v>
      </c>
      <c r="I77" s="184">
        <v>2.5560999999999998</v>
      </c>
      <c r="J77" s="184">
        <v>1.0865</v>
      </c>
      <c r="K77" s="184">
        <v>0.61280000000000001</v>
      </c>
      <c r="L77" s="184">
        <v>19.4375</v>
      </c>
      <c r="M77" s="184">
        <v>25.320399999999999</v>
      </c>
      <c r="N77" s="184">
        <v>42.45</v>
      </c>
      <c r="O77" s="184">
        <v>11.2538</v>
      </c>
      <c r="P77" s="184">
        <v>12.8688</v>
      </c>
      <c r="Q77" s="184">
        <v>15.797499999999999</v>
      </c>
      <c r="R77" s="184">
        <v>13.66</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44321</v>
      </c>
      <c r="E78" s="184">
        <v>374.3259963694</v>
      </c>
      <c r="F78" s="184">
        <v>0.60670000000000002</v>
      </c>
      <c r="G78" s="184">
        <v>0.1885</v>
      </c>
      <c r="H78" s="184">
        <v>-1.6799999999999999E-2</v>
      </c>
      <c r="I78" s="184">
        <v>2.5564</v>
      </c>
      <c r="J78" s="184">
        <v>1.0867</v>
      </c>
      <c r="K78" s="184">
        <v>0.61319999999999997</v>
      </c>
      <c r="L78" s="184">
        <v>19.439299999999999</v>
      </c>
      <c r="M78" s="184">
        <v>25.322099999999999</v>
      </c>
      <c r="N78" s="184">
        <v>42.452500000000001</v>
      </c>
      <c r="O78" s="184">
        <v>10.9847</v>
      </c>
      <c r="P78" s="184">
        <v>12.7037</v>
      </c>
      <c r="Q78" s="184">
        <v>15.353999999999999</v>
      </c>
      <c r="R78" s="184">
        <v>13.4666</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44321</v>
      </c>
      <c r="E79" s="184">
        <v>21.785399999999999</v>
      </c>
      <c r="F79" s="184">
        <v>0.78320000000000001</v>
      </c>
      <c r="G79" s="184">
        <v>0.31169999999999998</v>
      </c>
      <c r="H79" s="184">
        <v>-0.85960000000000003</v>
      </c>
      <c r="I79" s="184">
        <v>1.3938999999999999</v>
      </c>
      <c r="J79" s="184">
        <v>0.70730000000000004</v>
      </c>
      <c r="K79" s="184">
        <v>-0.80049999999999999</v>
      </c>
      <c r="L79" s="184">
        <v>14.095499999999999</v>
      </c>
      <c r="M79" s="184">
        <v>20.984300000000001</v>
      </c>
      <c r="N79" s="184">
        <v>38.371000000000002</v>
      </c>
      <c r="O79" s="184">
        <v>9.5062999999999995</v>
      </c>
      <c r="P79" s="184">
        <v>11.313499999999999</v>
      </c>
      <c r="Q79" s="184">
        <v>11.0785</v>
      </c>
      <c r="R79" s="184">
        <v>12.0686</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44321</v>
      </c>
      <c r="E80" s="184">
        <v>20.348099999999999</v>
      </c>
      <c r="F80" s="184">
        <v>0.77910000000000001</v>
      </c>
      <c r="G80" s="184">
        <v>0.2913</v>
      </c>
      <c r="H80" s="184">
        <v>-0.88800000000000001</v>
      </c>
      <c r="I80" s="184">
        <v>1.3310999999999999</v>
      </c>
      <c r="J80" s="184">
        <v>0.58230000000000004</v>
      </c>
      <c r="K80" s="184">
        <v>-1.1642999999999999</v>
      </c>
      <c r="L80" s="184">
        <v>13.249499999999999</v>
      </c>
      <c r="M80" s="184">
        <v>19.625</v>
      </c>
      <c r="N80" s="184">
        <v>36.2836</v>
      </c>
      <c r="O80" s="184">
        <v>7.9923999999999999</v>
      </c>
      <c r="P80" s="184">
        <v>10.1089</v>
      </c>
      <c r="Q80" s="184">
        <v>10.0626</v>
      </c>
      <c r="R80" s="184">
        <v>10.386799999999999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44321</v>
      </c>
      <c r="E81" s="184">
        <v>112.99769999999999</v>
      </c>
      <c r="F81" s="184">
        <v>0.87590000000000001</v>
      </c>
      <c r="G81" s="184">
        <v>0.62039999999999995</v>
      </c>
      <c r="H81" s="184">
        <v>-0.26619999999999999</v>
      </c>
      <c r="I81" s="184">
        <v>2.54</v>
      </c>
      <c r="J81" s="184">
        <v>1.2125999999999999</v>
      </c>
      <c r="K81" s="184">
        <v>0.49349999999999999</v>
      </c>
      <c r="L81" s="184">
        <v>17.8032</v>
      </c>
      <c r="M81" s="184">
        <v>23.87</v>
      </c>
      <c r="N81" s="184">
        <v>39.915500000000002</v>
      </c>
      <c r="O81" s="184">
        <v>9.8154000000000003</v>
      </c>
      <c r="P81" s="184">
        <v>12.773999999999999</v>
      </c>
      <c r="Q81" s="184">
        <v>12.300800000000001</v>
      </c>
      <c r="R81" s="184">
        <v>11.880699999999999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44321</v>
      </c>
      <c r="E82" s="184">
        <v>121.3184</v>
      </c>
      <c r="F82" s="184">
        <v>0.87939999999999996</v>
      </c>
      <c r="G82" s="184">
        <v>0.63800000000000001</v>
      </c>
      <c r="H82" s="184">
        <v>-0.2417</v>
      </c>
      <c r="I82" s="184">
        <v>2.5939000000000001</v>
      </c>
      <c r="J82" s="184">
        <v>1.3196000000000001</v>
      </c>
      <c r="K82" s="184">
        <v>0.80810000000000004</v>
      </c>
      <c r="L82" s="184">
        <v>18.5153</v>
      </c>
      <c r="M82" s="184">
        <v>24.96</v>
      </c>
      <c r="N82" s="184">
        <v>41.520400000000002</v>
      </c>
      <c r="O82" s="184">
        <v>11.1021</v>
      </c>
      <c r="P82" s="184">
        <v>14.0212</v>
      </c>
      <c r="Q82" s="184">
        <v>11.1347</v>
      </c>
      <c r="R82" s="184">
        <v>13.0451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44321</v>
      </c>
      <c r="E83" s="184">
        <v>278.60730000000001</v>
      </c>
      <c r="F83" s="184">
        <v>0.88139999999999996</v>
      </c>
      <c r="G83" s="184">
        <v>0.52949999999999997</v>
      </c>
      <c r="H83" s="184">
        <v>-0.68100000000000005</v>
      </c>
      <c r="I83" s="184">
        <v>2.7473999999999998</v>
      </c>
      <c r="J83" s="184">
        <v>0.38800000000000001</v>
      </c>
      <c r="K83" s="184">
        <v>-0.26200000000000001</v>
      </c>
      <c r="L83" s="184">
        <v>18.883099999999999</v>
      </c>
      <c r="M83" s="184">
        <v>26.845500000000001</v>
      </c>
      <c r="N83" s="184">
        <v>46.179499999999997</v>
      </c>
      <c r="O83" s="184">
        <v>8.8543000000000003</v>
      </c>
      <c r="P83" s="184">
        <v>10.6732</v>
      </c>
      <c r="Q83" s="184">
        <v>13.171900000000001</v>
      </c>
      <c r="R83" s="184">
        <v>11.2394</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44321</v>
      </c>
      <c r="E84" s="184">
        <v>351.86676261406899</v>
      </c>
      <c r="F84" s="184">
        <v>0.87870000000000004</v>
      </c>
      <c r="G84" s="184">
        <v>0.51680000000000004</v>
      </c>
      <c r="H84" s="184">
        <v>-0.69869999999999999</v>
      </c>
      <c r="I84" s="184">
        <v>2.7075999999999998</v>
      </c>
      <c r="J84" s="184">
        <v>0.31</v>
      </c>
      <c r="K84" s="184">
        <v>-0.50539999999999996</v>
      </c>
      <c r="L84" s="184">
        <v>18.2791</v>
      </c>
      <c r="M84" s="184">
        <v>25.872800000000002</v>
      </c>
      <c r="N84" s="184">
        <v>44.675199999999997</v>
      </c>
      <c r="O84" s="184">
        <v>7.5789999999999997</v>
      </c>
      <c r="P84" s="184">
        <v>9.3927999999999994</v>
      </c>
      <c r="Q84" s="184">
        <v>14.9277</v>
      </c>
      <c r="R84" s="184">
        <v>10.092599999999999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44321</v>
      </c>
      <c r="E85" s="184">
        <v>10.65</v>
      </c>
      <c r="F85" s="184">
        <v>0.47170000000000001</v>
      </c>
      <c r="G85" s="184">
        <v>-9.3799999999999994E-2</v>
      </c>
      <c r="H85" s="184">
        <v>-1.2059</v>
      </c>
      <c r="I85" s="184">
        <v>2.0114999999999998</v>
      </c>
      <c r="J85" s="184">
        <v>0.377</v>
      </c>
      <c r="K85" s="184">
        <v>0.75690000000000002</v>
      </c>
      <c r="L85" s="184"/>
      <c r="M85" s="184"/>
      <c r="N85" s="184"/>
      <c r="O85" s="184"/>
      <c r="P85" s="184"/>
      <c r="Q85" s="184">
        <v>6.5</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44321</v>
      </c>
      <c r="E86" s="184">
        <v>10.6</v>
      </c>
      <c r="F86" s="184">
        <v>0.47389999999999999</v>
      </c>
      <c r="G86" s="184">
        <v>-9.4299999999999995E-2</v>
      </c>
      <c r="H86" s="184">
        <v>-1.2116</v>
      </c>
      <c r="I86" s="184">
        <v>1.9231</v>
      </c>
      <c r="J86" s="184">
        <v>0.189</v>
      </c>
      <c r="K86" s="184">
        <v>0.47389999999999999</v>
      </c>
      <c r="L86" s="184"/>
      <c r="M86" s="184"/>
      <c r="N86" s="184"/>
      <c r="O86" s="184"/>
      <c r="P86" s="184"/>
      <c r="Q86" s="184">
        <v>6</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44321</v>
      </c>
      <c r="E87" s="184">
        <v>220.1054</v>
      </c>
      <c r="F87" s="184">
        <v>0.89200000000000002</v>
      </c>
      <c r="G87" s="184">
        <v>0.54679999999999995</v>
      </c>
      <c r="H87" s="184">
        <v>-4.9000000000000002E-2</v>
      </c>
      <c r="I87" s="184">
        <v>3.1457000000000002</v>
      </c>
      <c r="J87" s="184">
        <v>2.1366999999999998</v>
      </c>
      <c r="K87" s="184">
        <v>2.4209999999999998</v>
      </c>
      <c r="L87" s="184">
        <v>24.366700000000002</v>
      </c>
      <c r="M87" s="184">
        <v>32.066899999999997</v>
      </c>
      <c r="N87" s="184">
        <v>54.936</v>
      </c>
      <c r="O87" s="184">
        <v>8.2324000000000002</v>
      </c>
      <c r="P87" s="184">
        <v>11.8508</v>
      </c>
      <c r="Q87" s="184">
        <v>11.587400000000001</v>
      </c>
      <c r="R87" s="184">
        <v>12.677199999999999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44321</v>
      </c>
      <c r="E88" s="184">
        <v>215.46656568685299</v>
      </c>
      <c r="F88" s="184">
        <v>0.8901</v>
      </c>
      <c r="G88" s="184">
        <v>0.53800000000000003</v>
      </c>
      <c r="H88" s="184">
        <v>-6.1600000000000002E-2</v>
      </c>
      <c r="I88" s="184">
        <v>3.1177999999999999</v>
      </c>
      <c r="J88" s="184">
        <v>2.0806</v>
      </c>
      <c r="K88" s="184">
        <v>2.2538</v>
      </c>
      <c r="L88" s="184">
        <v>23.956199999999999</v>
      </c>
      <c r="M88" s="184">
        <v>31.2879</v>
      </c>
      <c r="N88" s="184">
        <v>53.749400000000001</v>
      </c>
      <c r="O88" s="184">
        <v>7.4611999999999998</v>
      </c>
      <c r="P88" s="184">
        <v>11.0693</v>
      </c>
      <c r="Q88" s="184">
        <v>12.3546</v>
      </c>
      <c r="R88" s="184">
        <v>11.854900000000001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0.75348026315789496</v>
      </c>
      <c r="G89" s="186">
        <v>0.38459210526315796</v>
      </c>
      <c r="H89" s="186">
        <v>-0.37586184210526324</v>
      </c>
      <c r="I89" s="186">
        <v>2.5362460526315784</v>
      </c>
      <c r="J89" s="186">
        <v>1.4004013157894737</v>
      </c>
      <c r="K89" s="186">
        <v>1.8539026315789475</v>
      </c>
      <c r="L89" s="186">
        <v>19.555904054054057</v>
      </c>
      <c r="M89" s="186">
        <v>28.341783783783775</v>
      </c>
      <c r="N89" s="186">
        <v>47.579360810810819</v>
      </c>
      <c r="O89" s="186">
        <v>9.9913866666666618</v>
      </c>
      <c r="P89" s="186">
        <v>12.507871999999995</v>
      </c>
      <c r="Q89" s="186">
        <v>12.349102631578949</v>
      </c>
      <c r="R89" s="186">
        <v>13.725485714285716</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0.78360000000000007</v>
      </c>
      <c r="G90" s="186">
        <v>0.33255000000000001</v>
      </c>
      <c r="H90" s="186">
        <v>-0.46689999999999998</v>
      </c>
      <c r="I90" s="186">
        <v>2.5562499999999999</v>
      </c>
      <c r="J90" s="186">
        <v>1.1852</v>
      </c>
      <c r="K90" s="186">
        <v>0.78994999999999993</v>
      </c>
      <c r="L90" s="186">
        <v>19.50855</v>
      </c>
      <c r="M90" s="186">
        <v>27.596399999999999</v>
      </c>
      <c r="N90" s="186">
        <v>46.468649999999997</v>
      </c>
      <c r="O90" s="186">
        <v>9.6739999999999995</v>
      </c>
      <c r="P90" s="186">
        <v>12.557749999999999</v>
      </c>
      <c r="Q90" s="186">
        <v>12.351599999999999</v>
      </c>
      <c r="R90" s="186">
        <v>13.039099999999999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44321</v>
      </c>
      <c r="E93" s="184">
        <v>20.8917</v>
      </c>
      <c r="F93" s="184">
        <v>-4.5900000000000003E-2</v>
      </c>
      <c r="G93" s="184">
        <v>-5.79E-2</v>
      </c>
      <c r="H93" s="184">
        <v>-5.5E-2</v>
      </c>
      <c r="I93" s="184">
        <v>-8.6E-3</v>
      </c>
      <c r="J93" s="184">
        <v>0.29380000000000001</v>
      </c>
      <c r="K93" s="184">
        <v>1.0564</v>
      </c>
      <c r="L93" s="184">
        <v>1.861</v>
      </c>
      <c r="M93" s="184">
        <v>2.7265000000000001</v>
      </c>
      <c r="N93" s="184">
        <v>3.3214000000000001</v>
      </c>
      <c r="O93" s="184">
        <v>5.2008000000000001</v>
      </c>
      <c r="P93" s="184">
        <v>5.5242000000000004</v>
      </c>
      <c r="Q93" s="184">
        <v>6.4489999999999998</v>
      </c>
      <c r="R93" s="184">
        <v>4.7047999999999996</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44321</v>
      </c>
      <c r="E94" s="184">
        <v>21.875499999999999</v>
      </c>
      <c r="F94" s="184">
        <v>-4.3400000000000001E-2</v>
      </c>
      <c r="G94" s="184">
        <v>-4.8399999999999999E-2</v>
      </c>
      <c r="H94" s="184">
        <v>-4.2500000000000003E-2</v>
      </c>
      <c r="I94" s="184">
        <v>1.8700000000000001E-2</v>
      </c>
      <c r="J94" s="184">
        <v>0.3473</v>
      </c>
      <c r="K94" s="184">
        <v>1.2141</v>
      </c>
      <c r="L94" s="184">
        <v>2.1770999999999998</v>
      </c>
      <c r="M94" s="184">
        <v>3.2014</v>
      </c>
      <c r="N94" s="184">
        <v>3.9546999999999999</v>
      </c>
      <c r="O94" s="184">
        <v>5.8319000000000001</v>
      </c>
      <c r="P94" s="184">
        <v>6.1710000000000003</v>
      </c>
      <c r="Q94" s="184">
        <v>7.1798000000000002</v>
      </c>
      <c r="R94" s="184">
        <v>5.3320999999999996</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44321</v>
      </c>
      <c r="E95" s="184">
        <v>15.4983</v>
      </c>
      <c r="F95" s="184">
        <v>-4.3900000000000002E-2</v>
      </c>
      <c r="G95" s="184">
        <v>-9.1499999999999998E-2</v>
      </c>
      <c r="H95" s="184">
        <v>-8.6400000000000005E-2</v>
      </c>
      <c r="I95" s="184">
        <v>-4.3200000000000002E-2</v>
      </c>
      <c r="J95" s="184">
        <v>0.26200000000000001</v>
      </c>
      <c r="K95" s="184">
        <v>1.0773999999999999</v>
      </c>
      <c r="L95" s="184">
        <v>2.0188999999999999</v>
      </c>
      <c r="M95" s="184">
        <v>3.0609000000000002</v>
      </c>
      <c r="N95" s="184">
        <v>3.7827999999999999</v>
      </c>
      <c r="O95" s="184">
        <v>5.8273999999999999</v>
      </c>
      <c r="P95" s="184">
        <v>6.2926000000000002</v>
      </c>
      <c r="Q95" s="184">
        <v>6.7282000000000002</v>
      </c>
      <c r="R95" s="184">
        <v>5.2782</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44321</v>
      </c>
      <c r="E96" s="184">
        <v>14.6922</v>
      </c>
      <c r="F96" s="184">
        <v>-4.6300000000000001E-2</v>
      </c>
      <c r="G96" s="184">
        <v>-0.10199999999999999</v>
      </c>
      <c r="H96" s="184">
        <v>-0.10059999999999999</v>
      </c>
      <c r="I96" s="184">
        <v>-7.4099999999999999E-2</v>
      </c>
      <c r="J96" s="184">
        <v>0.19980000000000001</v>
      </c>
      <c r="K96" s="184">
        <v>0.89129999999999998</v>
      </c>
      <c r="L96" s="184">
        <v>1.6380999999999999</v>
      </c>
      <c r="M96" s="184">
        <v>2.4811000000000001</v>
      </c>
      <c r="N96" s="184">
        <v>3.0063</v>
      </c>
      <c r="O96" s="184">
        <v>5.0446</v>
      </c>
      <c r="P96" s="184">
        <v>5.4739000000000004</v>
      </c>
      <c r="Q96" s="184">
        <v>5.8842999999999996</v>
      </c>
      <c r="R96" s="184">
        <v>4.5105000000000004</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44321</v>
      </c>
      <c r="E97" s="184">
        <v>13.035</v>
      </c>
      <c r="F97" s="184">
        <v>-5.3699999999999998E-2</v>
      </c>
      <c r="G97" s="184">
        <v>-8.43E-2</v>
      </c>
      <c r="H97" s="184">
        <v>-5.3699999999999998E-2</v>
      </c>
      <c r="I97" s="184">
        <v>-3.0700000000000002E-2</v>
      </c>
      <c r="J97" s="184">
        <v>0.29239999999999999</v>
      </c>
      <c r="K97" s="184">
        <v>1.0465</v>
      </c>
      <c r="L97" s="184">
        <v>2.0992000000000002</v>
      </c>
      <c r="M97" s="184">
        <v>3.2884000000000002</v>
      </c>
      <c r="N97" s="184">
        <v>3.8645</v>
      </c>
      <c r="O97" s="184">
        <v>5.9965999999999999</v>
      </c>
      <c r="P97" s="184"/>
      <c r="Q97" s="184">
        <v>6.2774999999999999</v>
      </c>
      <c r="R97" s="184">
        <v>5.4873000000000003</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44321</v>
      </c>
      <c r="E98" s="184">
        <v>12.702999999999999</v>
      </c>
      <c r="F98" s="184">
        <v>-5.5100000000000003E-2</v>
      </c>
      <c r="G98" s="184">
        <v>-9.4399999999999998E-2</v>
      </c>
      <c r="H98" s="184">
        <v>-7.0800000000000002E-2</v>
      </c>
      <c r="I98" s="184">
        <v>-6.2899999999999998E-2</v>
      </c>
      <c r="J98" s="184">
        <v>0.23669999999999999</v>
      </c>
      <c r="K98" s="184">
        <v>0.88149999999999995</v>
      </c>
      <c r="L98" s="184">
        <v>1.7705</v>
      </c>
      <c r="M98" s="184">
        <v>2.7917000000000001</v>
      </c>
      <c r="N98" s="184">
        <v>3.2261000000000002</v>
      </c>
      <c r="O98" s="184">
        <v>5.3700999999999999</v>
      </c>
      <c r="P98" s="184"/>
      <c r="Q98" s="184">
        <v>5.6496000000000004</v>
      </c>
      <c r="R98" s="184">
        <v>4.8658000000000001</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44321</v>
      </c>
      <c r="E99" s="184">
        <v>11.4849</v>
      </c>
      <c r="F99" s="184">
        <v>-4.87E-2</v>
      </c>
      <c r="G99" s="184">
        <v>-3.7400000000000003E-2</v>
      </c>
      <c r="H99" s="184">
        <v>-7.9200000000000007E-2</v>
      </c>
      <c r="I99" s="184">
        <v>-3.7400000000000003E-2</v>
      </c>
      <c r="J99" s="184">
        <v>0.25750000000000001</v>
      </c>
      <c r="K99" s="184">
        <v>0.75890000000000002</v>
      </c>
      <c r="L99" s="184">
        <v>1.3859999999999999</v>
      </c>
      <c r="M99" s="184">
        <v>2.3391000000000002</v>
      </c>
      <c r="N99" s="184">
        <v>2.9887999999999999</v>
      </c>
      <c r="O99" s="184"/>
      <c r="P99" s="184"/>
      <c r="Q99" s="184">
        <v>4.9207999999999998</v>
      </c>
      <c r="R99" s="184">
        <v>4.2954999999999997</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44321</v>
      </c>
      <c r="E100" s="184">
        <v>11.2545</v>
      </c>
      <c r="F100" s="184">
        <v>-4.9700000000000001E-2</v>
      </c>
      <c r="G100" s="184">
        <v>-4.6199999999999998E-2</v>
      </c>
      <c r="H100" s="184">
        <v>-9.1399999999999995E-2</v>
      </c>
      <c r="I100" s="184">
        <v>-6.6600000000000006E-2</v>
      </c>
      <c r="J100" s="184">
        <v>0.19589999999999999</v>
      </c>
      <c r="K100" s="184">
        <v>0.56830000000000003</v>
      </c>
      <c r="L100" s="184">
        <v>0.99429999999999996</v>
      </c>
      <c r="M100" s="184">
        <v>1.7439</v>
      </c>
      <c r="N100" s="184">
        <v>2.1909999999999998</v>
      </c>
      <c r="O100" s="184"/>
      <c r="P100" s="184"/>
      <c r="Q100" s="184">
        <v>4.1856999999999998</v>
      </c>
      <c r="R100" s="184">
        <v>3.5085000000000002</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44321</v>
      </c>
      <c r="E101" s="184">
        <v>12.026</v>
      </c>
      <c r="F101" s="184">
        <v>-4.99E-2</v>
      </c>
      <c r="G101" s="184">
        <v>-7.4800000000000005E-2</v>
      </c>
      <c r="H101" s="184">
        <v>-5.8200000000000002E-2</v>
      </c>
      <c r="I101" s="184">
        <v>-2.4899999999999999E-2</v>
      </c>
      <c r="J101" s="184">
        <v>0.2752</v>
      </c>
      <c r="K101" s="184">
        <v>0.98250000000000004</v>
      </c>
      <c r="L101" s="184">
        <v>1.8548</v>
      </c>
      <c r="M101" s="184">
        <v>2.9359000000000002</v>
      </c>
      <c r="N101" s="184">
        <v>3.5920000000000001</v>
      </c>
      <c r="O101" s="184">
        <v>5.7324999999999999</v>
      </c>
      <c r="P101" s="184"/>
      <c r="Q101" s="184">
        <v>5.7916999999999996</v>
      </c>
      <c r="R101" s="184">
        <v>5.1951000000000001</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44321</v>
      </c>
      <c r="E102" s="184">
        <v>11.792</v>
      </c>
      <c r="F102" s="184">
        <v>-4.24E-2</v>
      </c>
      <c r="G102" s="184">
        <v>-7.6300000000000007E-2</v>
      </c>
      <c r="H102" s="184">
        <v>-6.7799999999999999E-2</v>
      </c>
      <c r="I102" s="184">
        <v>-5.0900000000000001E-2</v>
      </c>
      <c r="J102" s="184">
        <v>0.22950000000000001</v>
      </c>
      <c r="K102" s="184">
        <v>0.85529999999999995</v>
      </c>
      <c r="L102" s="184">
        <v>1.5764</v>
      </c>
      <c r="M102" s="184">
        <v>2.5034999999999998</v>
      </c>
      <c r="N102" s="184">
        <v>2.9958999999999998</v>
      </c>
      <c r="O102" s="184">
        <v>5.1018999999999997</v>
      </c>
      <c r="P102" s="184"/>
      <c r="Q102" s="184">
        <v>5.1592000000000002</v>
      </c>
      <c r="R102" s="184">
        <v>4.5791000000000004</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44321</v>
      </c>
      <c r="E103" s="184">
        <v>15.808999999999999</v>
      </c>
      <c r="F103" s="184">
        <v>-5.7500000000000002E-2</v>
      </c>
      <c r="G103" s="184">
        <v>-6.0699999999999997E-2</v>
      </c>
      <c r="H103" s="184">
        <v>-4.4900000000000002E-2</v>
      </c>
      <c r="I103" s="184">
        <v>5.9999999999999995E-4</v>
      </c>
      <c r="J103" s="184">
        <v>0.29559999999999997</v>
      </c>
      <c r="K103" s="184">
        <v>1.1115999999999999</v>
      </c>
      <c r="L103" s="184">
        <v>2.1021999999999998</v>
      </c>
      <c r="M103" s="184">
        <v>3.2054</v>
      </c>
      <c r="N103" s="184">
        <v>3.8910999999999998</v>
      </c>
      <c r="O103" s="184">
        <v>6.0338000000000003</v>
      </c>
      <c r="P103" s="184">
        <v>6.3728999999999996</v>
      </c>
      <c r="Q103" s="184">
        <v>6.9039000000000001</v>
      </c>
      <c r="R103" s="184">
        <v>5.5698999999999996</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44321</v>
      </c>
      <c r="E104" s="184">
        <v>15.1686</v>
      </c>
      <c r="F104" s="184">
        <v>-5.9299999999999999E-2</v>
      </c>
      <c r="G104" s="184">
        <v>-7.0499999999999993E-2</v>
      </c>
      <c r="H104" s="184">
        <v>-5.8599999999999999E-2</v>
      </c>
      <c r="I104" s="184">
        <v>-2.9000000000000001E-2</v>
      </c>
      <c r="J104" s="184">
        <v>0.23519999999999999</v>
      </c>
      <c r="K104" s="184">
        <v>0.93630000000000002</v>
      </c>
      <c r="L104" s="184">
        <v>1.7453000000000001</v>
      </c>
      <c r="M104" s="184">
        <v>2.6625999999999999</v>
      </c>
      <c r="N104" s="184">
        <v>3.1526999999999998</v>
      </c>
      <c r="O104" s="184">
        <v>5.2953000000000001</v>
      </c>
      <c r="P104" s="184">
        <v>5.6532999999999998</v>
      </c>
      <c r="Q104" s="184">
        <v>6.2614999999999998</v>
      </c>
      <c r="R104" s="184">
        <v>4.8151999999999999</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44321</v>
      </c>
      <c r="E105" s="184">
        <v>24.567</v>
      </c>
      <c r="F105" s="184">
        <v>-5.2900000000000003E-2</v>
      </c>
      <c r="G105" s="184">
        <v>-3.6600000000000001E-2</v>
      </c>
      <c r="H105" s="184">
        <v>-6.0999999999999999E-2</v>
      </c>
      <c r="I105" s="184">
        <v>2.0400000000000001E-2</v>
      </c>
      <c r="J105" s="184">
        <v>0.3513</v>
      </c>
      <c r="K105" s="184">
        <v>1.1195999999999999</v>
      </c>
      <c r="L105" s="184">
        <v>2.0266999999999999</v>
      </c>
      <c r="M105" s="184">
        <v>3.1360000000000001</v>
      </c>
      <c r="N105" s="184">
        <v>3.6932</v>
      </c>
      <c r="O105" s="184">
        <v>5.4085999999999999</v>
      </c>
      <c r="P105" s="184">
        <v>5.8299000000000003</v>
      </c>
      <c r="Q105" s="184">
        <v>6.6882000000000001</v>
      </c>
      <c r="R105" s="184">
        <v>4.9720000000000004</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44321</v>
      </c>
      <c r="E106" s="184">
        <v>24.07</v>
      </c>
      <c r="F106" s="184">
        <v>-5.3999999999999999E-2</v>
      </c>
      <c r="G106" s="184">
        <v>-4.5699999999999998E-2</v>
      </c>
      <c r="H106" s="184">
        <v>-7.0599999999999996E-2</v>
      </c>
      <c r="I106" s="184">
        <v>-4.1999999999999997E-3</v>
      </c>
      <c r="J106" s="184">
        <v>0.30840000000000001</v>
      </c>
      <c r="K106" s="184">
        <v>0.9859</v>
      </c>
      <c r="L106" s="184">
        <v>1.7501</v>
      </c>
      <c r="M106" s="184">
        <v>2.714</v>
      </c>
      <c r="N106" s="184">
        <v>3.1233</v>
      </c>
      <c r="O106" s="184">
        <v>4.8642000000000003</v>
      </c>
      <c r="P106" s="184">
        <v>5.2884000000000002</v>
      </c>
      <c r="Q106" s="184">
        <v>6.7011000000000003</v>
      </c>
      <c r="R106" s="184">
        <v>4.4142999999999999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44321</v>
      </c>
      <c r="E107" s="184">
        <v>15.499000000000001</v>
      </c>
      <c r="F107" s="184">
        <v>-5.16E-2</v>
      </c>
      <c r="G107" s="184">
        <v>-3.8699999999999998E-2</v>
      </c>
      <c r="H107" s="184">
        <v>-5.8000000000000003E-2</v>
      </c>
      <c r="I107" s="184">
        <v>1.9400000000000001E-2</v>
      </c>
      <c r="J107" s="184">
        <v>0.35610000000000003</v>
      </c>
      <c r="K107" s="184">
        <v>1.1222000000000001</v>
      </c>
      <c r="L107" s="184">
        <v>2.0274999999999999</v>
      </c>
      <c r="M107" s="184">
        <v>3.1341000000000001</v>
      </c>
      <c r="N107" s="184">
        <v>3.6930000000000001</v>
      </c>
      <c r="O107" s="184">
        <v>5.4131</v>
      </c>
      <c r="P107" s="184">
        <v>5.8323</v>
      </c>
      <c r="Q107" s="184">
        <v>6.3648999999999996</v>
      </c>
      <c r="R107" s="184">
        <v>4.9718</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44321</v>
      </c>
      <c r="E108" s="184">
        <v>26.8995</v>
      </c>
      <c r="F108" s="184">
        <v>-5.6500000000000002E-2</v>
      </c>
      <c r="G108" s="184">
        <v>-6.1699999999999998E-2</v>
      </c>
      <c r="H108" s="184">
        <v>-6.8000000000000005E-2</v>
      </c>
      <c r="I108" s="184">
        <v>-2.3E-2</v>
      </c>
      <c r="J108" s="184">
        <v>0.28149999999999997</v>
      </c>
      <c r="K108" s="184">
        <v>0.98319999999999996</v>
      </c>
      <c r="L108" s="184">
        <v>1.746</v>
      </c>
      <c r="M108" s="184">
        <v>2.6909999999999998</v>
      </c>
      <c r="N108" s="184">
        <v>3.2967</v>
      </c>
      <c r="O108" s="184">
        <v>5.1990999999999996</v>
      </c>
      <c r="P108" s="184">
        <v>5.5453000000000001</v>
      </c>
      <c r="Q108" s="184">
        <v>7.1357999999999997</v>
      </c>
      <c r="R108" s="184">
        <v>4.6517999999999997</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44321</v>
      </c>
      <c r="E109" s="184">
        <v>28.170500000000001</v>
      </c>
      <c r="F109" s="184">
        <v>-5.5E-2</v>
      </c>
      <c r="G109" s="184">
        <v>-5.4300000000000001E-2</v>
      </c>
      <c r="H109" s="184">
        <v>-5.7799999999999997E-2</v>
      </c>
      <c r="I109" s="184">
        <v>-1.4E-3</v>
      </c>
      <c r="J109" s="184">
        <v>0.32519999999999999</v>
      </c>
      <c r="K109" s="184">
        <v>1.1137999999999999</v>
      </c>
      <c r="L109" s="184">
        <v>2.0137999999999998</v>
      </c>
      <c r="M109" s="184">
        <v>3.0991</v>
      </c>
      <c r="N109" s="184">
        <v>3.8386999999999998</v>
      </c>
      <c r="O109" s="184">
        <v>5.7910000000000004</v>
      </c>
      <c r="P109" s="184">
        <v>6.1638000000000002</v>
      </c>
      <c r="Q109" s="184">
        <v>7.2796000000000003</v>
      </c>
      <c r="R109" s="184">
        <v>5.2198000000000002</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44321</v>
      </c>
      <c r="E110" s="184">
        <v>26.858799999999999</v>
      </c>
      <c r="F110" s="184">
        <v>-4.4999999999999998E-2</v>
      </c>
      <c r="G110" s="184">
        <v>-4.99E-2</v>
      </c>
      <c r="H110" s="184">
        <v>-7.1800000000000003E-2</v>
      </c>
      <c r="I110" s="184">
        <v>-2.3800000000000002E-2</v>
      </c>
      <c r="J110" s="184">
        <v>0.28710000000000002</v>
      </c>
      <c r="K110" s="184">
        <v>1.0455000000000001</v>
      </c>
      <c r="L110" s="184">
        <v>1.9812000000000001</v>
      </c>
      <c r="M110" s="184">
        <v>3.1118999999999999</v>
      </c>
      <c r="N110" s="184">
        <v>3.8109999999999999</v>
      </c>
      <c r="O110" s="184">
        <v>5.8205999999999998</v>
      </c>
      <c r="P110" s="184">
        <v>6.1360000000000001</v>
      </c>
      <c r="Q110" s="184">
        <v>7.1430999999999996</v>
      </c>
      <c r="R110" s="184">
        <v>5.1745000000000001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44321</v>
      </c>
      <c r="E111" s="184">
        <v>25.553599999999999</v>
      </c>
      <c r="F111" s="184">
        <v>-4.6899999999999997E-2</v>
      </c>
      <c r="G111" s="184">
        <v>-5.91E-2</v>
      </c>
      <c r="H111" s="184">
        <v>-8.48E-2</v>
      </c>
      <c r="I111" s="184">
        <v>-5.16E-2</v>
      </c>
      <c r="J111" s="184">
        <v>0.23139999999999999</v>
      </c>
      <c r="K111" s="184">
        <v>0.89270000000000005</v>
      </c>
      <c r="L111" s="184">
        <v>1.6432</v>
      </c>
      <c r="M111" s="184">
        <v>2.5733999999999999</v>
      </c>
      <c r="N111" s="184">
        <v>3.0649000000000002</v>
      </c>
      <c r="O111" s="184">
        <v>5.0686999999999998</v>
      </c>
      <c r="P111" s="184">
        <v>5.4297000000000004</v>
      </c>
      <c r="Q111" s="184">
        <v>6.7413999999999996</v>
      </c>
      <c r="R111" s="184">
        <v>4.4221000000000004</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44321</v>
      </c>
      <c r="E112" s="184">
        <v>14.8216</v>
      </c>
      <c r="F112" s="184">
        <v>-4.7899999999999998E-2</v>
      </c>
      <c r="G112" s="184">
        <v>-2.5600000000000001E-2</v>
      </c>
      <c r="H112" s="184">
        <v>-5.3900000000000003E-2</v>
      </c>
      <c r="I112" s="184">
        <v>-5.2600000000000001E-2</v>
      </c>
      <c r="J112" s="184">
        <v>0.20960000000000001</v>
      </c>
      <c r="K112" s="184">
        <v>0.84570000000000001</v>
      </c>
      <c r="L112" s="184">
        <v>1.3852</v>
      </c>
      <c r="M112" s="184">
        <v>2.1503000000000001</v>
      </c>
      <c r="N112" s="184">
        <v>2.5468000000000002</v>
      </c>
      <c r="O112" s="184">
        <v>5.0473999999999997</v>
      </c>
      <c r="P112" s="184">
        <v>5.7858000000000001</v>
      </c>
      <c r="Q112" s="184">
        <v>6.3609999999999998</v>
      </c>
      <c r="R112" s="184">
        <v>4.4531000000000001</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44321</v>
      </c>
      <c r="E113" s="184">
        <v>14.2662</v>
      </c>
      <c r="F113" s="184">
        <v>-4.9700000000000001E-2</v>
      </c>
      <c r="G113" s="184">
        <v>-3.5700000000000003E-2</v>
      </c>
      <c r="H113" s="184">
        <v>-6.7199999999999996E-2</v>
      </c>
      <c r="I113" s="184">
        <v>-8.1199999999999994E-2</v>
      </c>
      <c r="J113" s="184">
        <v>0.15160000000000001</v>
      </c>
      <c r="K113" s="184">
        <v>0.67390000000000005</v>
      </c>
      <c r="L113" s="184">
        <v>1.034</v>
      </c>
      <c r="M113" s="184">
        <v>1.6169</v>
      </c>
      <c r="N113" s="184">
        <v>1.8315999999999999</v>
      </c>
      <c r="O113" s="184">
        <v>4.4352999999999998</v>
      </c>
      <c r="P113" s="184">
        <v>5.1749000000000001</v>
      </c>
      <c r="Q113" s="184">
        <v>5.7263000000000002</v>
      </c>
      <c r="R113" s="184">
        <v>3.8039999999999998</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44321</v>
      </c>
      <c r="E114" s="184">
        <v>24.822099999999999</v>
      </c>
      <c r="F114" s="184">
        <v>-3.5000000000000003E-2</v>
      </c>
      <c r="G114" s="184">
        <v>-3.95E-2</v>
      </c>
      <c r="H114" s="184">
        <v>-7.8100000000000003E-2</v>
      </c>
      <c r="I114" s="184">
        <v>-4.0000000000000002E-4</v>
      </c>
      <c r="J114" s="184">
        <v>0.2621</v>
      </c>
      <c r="K114" s="184">
        <v>0.90410000000000001</v>
      </c>
      <c r="L114" s="184">
        <v>1.6291</v>
      </c>
      <c r="M114" s="184">
        <v>2.5084</v>
      </c>
      <c r="N114" s="184">
        <v>3.2357</v>
      </c>
      <c r="O114" s="184">
        <v>5.0185000000000004</v>
      </c>
      <c r="P114" s="184">
        <v>5.4265999999999996</v>
      </c>
      <c r="Q114" s="184">
        <v>6.6971999999999996</v>
      </c>
      <c r="R114" s="184">
        <v>4.6382000000000003</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44321</v>
      </c>
      <c r="E115" s="184">
        <v>26.113199999999999</v>
      </c>
      <c r="F115" s="184">
        <v>-3.3300000000000003E-2</v>
      </c>
      <c r="G115" s="184">
        <v>-3.0200000000000001E-2</v>
      </c>
      <c r="H115" s="184">
        <v>-6.4699999999999994E-2</v>
      </c>
      <c r="I115" s="184">
        <v>2.8000000000000001E-2</v>
      </c>
      <c r="J115" s="184">
        <v>0.3196</v>
      </c>
      <c r="K115" s="184">
        <v>1.0764</v>
      </c>
      <c r="L115" s="184">
        <v>1.9832000000000001</v>
      </c>
      <c r="M115" s="184">
        <v>3.0493000000000001</v>
      </c>
      <c r="N115" s="184">
        <v>3.9666999999999999</v>
      </c>
      <c r="O115" s="184">
        <v>5.6978</v>
      </c>
      <c r="P115" s="184">
        <v>6.0830000000000002</v>
      </c>
      <c r="Q115" s="184">
        <v>7.0038999999999998</v>
      </c>
      <c r="R115" s="184">
        <v>5.3383000000000003</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44321</v>
      </c>
      <c r="E116" s="184">
        <v>10.67</v>
      </c>
      <c r="F116" s="184">
        <v>-1.41E-2</v>
      </c>
      <c r="G116" s="184">
        <v>-4.7000000000000002E-3</v>
      </c>
      <c r="H116" s="184">
        <v>-6.2799999999999995E-2</v>
      </c>
      <c r="I116" s="184">
        <v>-7.2099999999999997E-2</v>
      </c>
      <c r="J116" s="184">
        <v>0.33479999999999999</v>
      </c>
      <c r="K116" s="184">
        <v>0.83350000000000002</v>
      </c>
      <c r="L116" s="184">
        <v>1.4944</v>
      </c>
      <c r="M116" s="184">
        <v>2.4474</v>
      </c>
      <c r="N116" s="184">
        <v>3.0211000000000001</v>
      </c>
      <c r="O116" s="184"/>
      <c r="P116" s="184"/>
      <c r="Q116" s="184">
        <v>3.9967999999999999</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44321</v>
      </c>
      <c r="E117" s="184">
        <v>10.538600000000001</v>
      </c>
      <c r="F117" s="184">
        <v>-1.61E-2</v>
      </c>
      <c r="G117" s="184">
        <v>-1.4200000000000001E-2</v>
      </c>
      <c r="H117" s="184">
        <v>-7.6799999999999993E-2</v>
      </c>
      <c r="I117" s="184">
        <v>-0.1024</v>
      </c>
      <c r="J117" s="184">
        <v>0.27500000000000002</v>
      </c>
      <c r="K117" s="184">
        <v>0.65139999999999998</v>
      </c>
      <c r="L117" s="184">
        <v>1.1197999999999999</v>
      </c>
      <c r="M117" s="184">
        <v>1.8764000000000001</v>
      </c>
      <c r="N117" s="184">
        <v>2.2530000000000001</v>
      </c>
      <c r="O117" s="184"/>
      <c r="P117" s="184"/>
      <c r="Q117" s="184">
        <v>3.2208999999999999</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44321</v>
      </c>
      <c r="E118" s="184">
        <v>26.068200000000001</v>
      </c>
      <c r="F118" s="184">
        <v>-3.6400000000000002E-2</v>
      </c>
      <c r="G118" s="184">
        <v>-3.1399999999999997E-2</v>
      </c>
      <c r="H118" s="184">
        <v>-2.6800000000000001E-2</v>
      </c>
      <c r="I118" s="184">
        <v>-1.4200000000000001E-2</v>
      </c>
      <c r="J118" s="184">
        <v>0.18679999999999999</v>
      </c>
      <c r="K118" s="184">
        <v>0.54620000000000002</v>
      </c>
      <c r="L118" s="184">
        <v>1.0321</v>
      </c>
      <c r="M118" s="184">
        <v>1.6669</v>
      </c>
      <c r="N118" s="184">
        <v>1.7628999999999999</v>
      </c>
      <c r="O118" s="184">
        <v>4.0357000000000003</v>
      </c>
      <c r="P118" s="184">
        <v>4.7435</v>
      </c>
      <c r="Q118" s="184">
        <v>6.6841999999999997</v>
      </c>
      <c r="R118" s="184">
        <v>3.2784</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44321</v>
      </c>
      <c r="E119" s="184">
        <v>27.078800000000001</v>
      </c>
      <c r="F119" s="184">
        <v>-3.5799999999999998E-2</v>
      </c>
      <c r="G119" s="184">
        <v>-2.6200000000000001E-2</v>
      </c>
      <c r="H119" s="184">
        <v>-1.9599999999999999E-2</v>
      </c>
      <c r="I119" s="184">
        <v>2.2000000000000001E-3</v>
      </c>
      <c r="J119" s="184">
        <v>0.2195</v>
      </c>
      <c r="K119" s="184">
        <v>0.64410000000000001</v>
      </c>
      <c r="L119" s="184">
        <v>1.2325999999999999</v>
      </c>
      <c r="M119" s="184">
        <v>1.9710000000000001</v>
      </c>
      <c r="N119" s="184">
        <v>2.1703000000000001</v>
      </c>
      <c r="O119" s="184">
        <v>4.4519000000000002</v>
      </c>
      <c r="P119" s="184">
        <v>5.1744000000000003</v>
      </c>
      <c r="Q119" s="184">
        <v>6.5358000000000001</v>
      </c>
      <c r="R119" s="184">
        <v>3.6916000000000002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44321</v>
      </c>
      <c r="E120" s="184">
        <v>29.156099999999999</v>
      </c>
      <c r="F120" s="184">
        <v>-5.96E-2</v>
      </c>
      <c r="G120" s="184">
        <v>-6.4799999999999996E-2</v>
      </c>
      <c r="H120" s="184">
        <v>-4.9000000000000002E-2</v>
      </c>
      <c r="I120" s="184">
        <v>-1.9900000000000001E-2</v>
      </c>
      <c r="J120" s="184">
        <v>0.26960000000000001</v>
      </c>
      <c r="K120" s="184">
        <v>1.0064</v>
      </c>
      <c r="L120" s="184">
        <v>1.8582000000000001</v>
      </c>
      <c r="M120" s="184">
        <v>2.8426999999999998</v>
      </c>
      <c r="N120" s="184">
        <v>3.4453999999999998</v>
      </c>
      <c r="O120" s="184">
        <v>5.2946</v>
      </c>
      <c r="P120" s="184">
        <v>5.6581999999999999</v>
      </c>
      <c r="Q120" s="184">
        <v>7.0963000000000003</v>
      </c>
      <c r="R120" s="184">
        <v>4.7397999999999998</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44321</v>
      </c>
      <c r="E121" s="184">
        <v>30.4054</v>
      </c>
      <c r="F121" s="184">
        <v>-5.8200000000000002E-2</v>
      </c>
      <c r="G121" s="184">
        <v>-5.6899999999999999E-2</v>
      </c>
      <c r="H121" s="184">
        <v>-3.8100000000000002E-2</v>
      </c>
      <c r="I121" s="184">
        <v>3.5999999999999999E-3</v>
      </c>
      <c r="J121" s="184">
        <v>0.31769999999999998</v>
      </c>
      <c r="K121" s="184">
        <v>1.1511</v>
      </c>
      <c r="L121" s="184">
        <v>2.1522000000000001</v>
      </c>
      <c r="M121" s="184">
        <v>3.2866</v>
      </c>
      <c r="N121" s="184">
        <v>4.0336999999999996</v>
      </c>
      <c r="O121" s="184">
        <v>5.8446999999999996</v>
      </c>
      <c r="P121" s="184">
        <v>6.1931000000000003</v>
      </c>
      <c r="Q121" s="184">
        <v>7.2637999999999998</v>
      </c>
      <c r="R121" s="184">
        <v>5.3085000000000004</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44321</v>
      </c>
      <c r="E122" s="184">
        <v>15.643000000000001</v>
      </c>
      <c r="F122" s="184">
        <v>-5.7500000000000002E-2</v>
      </c>
      <c r="G122" s="184">
        <v>-7.0300000000000001E-2</v>
      </c>
      <c r="H122" s="184">
        <v>-7.0300000000000001E-2</v>
      </c>
      <c r="I122" s="184">
        <v>-1.9199999999999998E-2</v>
      </c>
      <c r="J122" s="184">
        <v>0.2949</v>
      </c>
      <c r="K122" s="184">
        <v>1.1575</v>
      </c>
      <c r="L122" s="184">
        <v>2.1217000000000001</v>
      </c>
      <c r="M122" s="184">
        <v>3.3359999999999999</v>
      </c>
      <c r="N122" s="184">
        <v>4.1963999999999997</v>
      </c>
      <c r="O122" s="184">
        <v>5.9302000000000001</v>
      </c>
      <c r="P122" s="184">
        <v>6.2657999999999996</v>
      </c>
      <c r="Q122" s="184">
        <v>6.7478999999999996</v>
      </c>
      <c r="R122" s="184">
        <v>5.5498000000000003</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44321</v>
      </c>
      <c r="E123" s="184">
        <v>15.023999999999999</v>
      </c>
      <c r="F123" s="184">
        <v>-5.9900000000000002E-2</v>
      </c>
      <c r="G123" s="184">
        <v>-7.9799999999999996E-2</v>
      </c>
      <c r="H123" s="184">
        <v>-8.6499999999999994E-2</v>
      </c>
      <c r="I123" s="184">
        <v>-4.6600000000000003E-2</v>
      </c>
      <c r="J123" s="184">
        <v>0.2402</v>
      </c>
      <c r="K123" s="184">
        <v>0.98809999999999998</v>
      </c>
      <c r="L123" s="184">
        <v>1.7747999999999999</v>
      </c>
      <c r="M123" s="184">
        <v>2.8477999999999999</v>
      </c>
      <c r="N123" s="184">
        <v>3.5709</v>
      </c>
      <c r="O123" s="184">
        <v>5.3327999999999998</v>
      </c>
      <c r="P123" s="184">
        <v>5.6505000000000001</v>
      </c>
      <c r="Q123" s="184">
        <v>6.1208</v>
      </c>
      <c r="R123" s="184">
        <v>4.9683000000000002</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44321</v>
      </c>
      <c r="E124" s="184">
        <v>11.154299999999999</v>
      </c>
      <c r="F124" s="184">
        <v>-4.1200000000000001E-2</v>
      </c>
      <c r="G124" s="184">
        <v>-3.85E-2</v>
      </c>
      <c r="H124" s="184">
        <v>-3.0499999999999999E-2</v>
      </c>
      <c r="I124" s="184">
        <v>-3.9399999999999998E-2</v>
      </c>
      <c r="J124" s="184">
        <v>0.26790000000000003</v>
      </c>
      <c r="K124" s="184">
        <v>0.95669999999999999</v>
      </c>
      <c r="L124" s="184">
        <v>1.6634</v>
      </c>
      <c r="M124" s="184">
        <v>2.5455999999999999</v>
      </c>
      <c r="N124" s="184">
        <v>3.0325000000000002</v>
      </c>
      <c r="O124" s="184"/>
      <c r="P124" s="184"/>
      <c r="Q124" s="184">
        <v>4.9150999999999998</v>
      </c>
      <c r="R124" s="184">
        <v>4.6775000000000002</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44321</v>
      </c>
      <c r="E125" s="184">
        <v>10.9992</v>
      </c>
      <c r="F125" s="184">
        <v>-4.2700000000000002E-2</v>
      </c>
      <c r="G125" s="184">
        <v>-4.6300000000000001E-2</v>
      </c>
      <c r="H125" s="184">
        <v>-4.0899999999999999E-2</v>
      </c>
      <c r="I125" s="184">
        <v>-6.2700000000000006E-2</v>
      </c>
      <c r="J125" s="184">
        <v>0.22140000000000001</v>
      </c>
      <c r="K125" s="184">
        <v>0.82040000000000002</v>
      </c>
      <c r="L125" s="184">
        <v>1.3835</v>
      </c>
      <c r="M125" s="184">
        <v>2.1196000000000002</v>
      </c>
      <c r="N125" s="184">
        <v>2.4458000000000002</v>
      </c>
      <c r="O125" s="184"/>
      <c r="P125" s="184"/>
      <c r="Q125" s="184">
        <v>4.2717999999999998</v>
      </c>
      <c r="R125" s="184">
        <v>4.0412999999999997</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44321</v>
      </c>
      <c r="E126" s="184">
        <v>10.2392</v>
      </c>
      <c r="F126" s="184">
        <v>-5.2699999999999997E-2</v>
      </c>
      <c r="G126" s="184">
        <v>-3.7100000000000001E-2</v>
      </c>
      <c r="H126" s="184">
        <v>-5.2699999999999997E-2</v>
      </c>
      <c r="I126" s="184">
        <v>-7.51E-2</v>
      </c>
      <c r="J126" s="184">
        <v>0.26050000000000001</v>
      </c>
      <c r="K126" s="184">
        <v>0.91859999999999997</v>
      </c>
      <c r="L126" s="184">
        <v>1.7226999999999999</v>
      </c>
      <c r="M126" s="184"/>
      <c r="N126" s="184"/>
      <c r="O126" s="184"/>
      <c r="P126" s="184"/>
      <c r="Q126" s="184">
        <v>2.3919999999999999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44321</v>
      </c>
      <c r="E127" s="184">
        <v>10.178699999999999</v>
      </c>
      <c r="F127" s="184">
        <v>-5.5E-2</v>
      </c>
      <c r="G127" s="184">
        <v>-4.9099999999999998E-2</v>
      </c>
      <c r="H127" s="184">
        <v>-6.9699999999999998E-2</v>
      </c>
      <c r="I127" s="184">
        <v>-0.1099</v>
      </c>
      <c r="J127" s="184">
        <v>0.191</v>
      </c>
      <c r="K127" s="184">
        <v>0.71140000000000003</v>
      </c>
      <c r="L127" s="184">
        <v>1.2967</v>
      </c>
      <c r="M127" s="184"/>
      <c r="N127" s="184"/>
      <c r="O127" s="184"/>
      <c r="P127" s="184"/>
      <c r="Q127" s="184">
        <v>1.7869999999999999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44321</v>
      </c>
      <c r="E128" s="184">
        <v>10.345000000000001</v>
      </c>
      <c r="F128" s="184">
        <v>-6.7599999999999993E-2</v>
      </c>
      <c r="G128" s="184">
        <v>-4.8300000000000003E-2</v>
      </c>
      <c r="H128" s="184">
        <v>-1.9300000000000001E-2</v>
      </c>
      <c r="I128" s="184">
        <v>-9.7000000000000003E-3</v>
      </c>
      <c r="J128" s="184">
        <v>0.32</v>
      </c>
      <c r="K128" s="184">
        <v>1.0155000000000001</v>
      </c>
      <c r="L128" s="184">
        <v>2.0116000000000001</v>
      </c>
      <c r="M128" s="184">
        <v>3.1610999999999998</v>
      </c>
      <c r="N128" s="184"/>
      <c r="O128" s="184"/>
      <c r="P128" s="184"/>
      <c r="Q128" s="184">
        <v>3.45</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44321</v>
      </c>
      <c r="E129" s="184">
        <v>10.282999999999999</v>
      </c>
      <c r="F129" s="184">
        <v>-6.8000000000000005E-2</v>
      </c>
      <c r="G129" s="184">
        <v>-5.8299999999999998E-2</v>
      </c>
      <c r="H129" s="184">
        <v>-2.92E-2</v>
      </c>
      <c r="I129" s="184">
        <v>-3.8899999999999997E-2</v>
      </c>
      <c r="J129" s="184">
        <v>0.26329999999999998</v>
      </c>
      <c r="K129" s="184">
        <v>0.84340000000000004</v>
      </c>
      <c r="L129" s="184">
        <v>1.671</v>
      </c>
      <c r="M129" s="184">
        <v>2.6349999999999998</v>
      </c>
      <c r="N129" s="184"/>
      <c r="O129" s="184"/>
      <c r="P129" s="184"/>
      <c r="Q129" s="184">
        <v>2.83</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44321</v>
      </c>
      <c r="E130" s="184">
        <v>10.875</v>
      </c>
      <c r="F130" s="184">
        <v>3.7000000000000002E-3</v>
      </c>
      <c r="G130" s="184">
        <v>1.84E-2</v>
      </c>
      <c r="H130" s="184">
        <v>2.58E-2</v>
      </c>
      <c r="I130" s="184">
        <v>5.5199999999999999E-2</v>
      </c>
      <c r="J130" s="184">
        <v>0.14829999999999999</v>
      </c>
      <c r="K130" s="184">
        <v>0.44979999999999998</v>
      </c>
      <c r="L130" s="184">
        <v>0.77559999999999996</v>
      </c>
      <c r="M130" s="184">
        <v>0.95620000000000005</v>
      </c>
      <c r="N130" s="184">
        <v>0.39700000000000002</v>
      </c>
      <c r="O130" s="184"/>
      <c r="P130" s="184"/>
      <c r="Q130" s="184">
        <v>3.1701999999999999</v>
      </c>
      <c r="R130" s="184">
        <v>2.0823</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44321</v>
      </c>
      <c r="E131" s="184">
        <v>10.6975</v>
      </c>
      <c r="F131" s="184">
        <v>1.9E-3</v>
      </c>
      <c r="G131" s="184">
        <v>8.3999999999999995E-3</v>
      </c>
      <c r="H131" s="184">
        <v>1.2200000000000001E-2</v>
      </c>
      <c r="I131" s="184">
        <v>2.52E-2</v>
      </c>
      <c r="J131" s="184">
        <v>8.8900000000000007E-2</v>
      </c>
      <c r="K131" s="184">
        <v>0.2671</v>
      </c>
      <c r="L131" s="184">
        <v>0.39510000000000001</v>
      </c>
      <c r="M131" s="184">
        <v>0.40739999999999998</v>
      </c>
      <c r="N131" s="184">
        <v>-0.27039999999999997</v>
      </c>
      <c r="O131" s="184"/>
      <c r="P131" s="184"/>
      <c r="Q131" s="184">
        <v>2.5404</v>
      </c>
      <c r="R131" s="184">
        <v>1.5086999999999999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44321</v>
      </c>
      <c r="E132" s="184">
        <v>20.898700000000002</v>
      </c>
      <c r="F132" s="184">
        <v>-5.1200000000000002E-2</v>
      </c>
      <c r="G132" s="184">
        <v>-6.93E-2</v>
      </c>
      <c r="H132" s="184">
        <v>-6.3100000000000003E-2</v>
      </c>
      <c r="I132" s="184">
        <v>-2.87E-2</v>
      </c>
      <c r="J132" s="184">
        <v>0.25569999999999998</v>
      </c>
      <c r="K132" s="184">
        <v>0.96279999999999999</v>
      </c>
      <c r="L132" s="184">
        <v>1.7324999999999999</v>
      </c>
      <c r="M132" s="184">
        <v>2.6886999999999999</v>
      </c>
      <c r="N132" s="184">
        <v>3.4030999999999998</v>
      </c>
      <c r="O132" s="184">
        <v>5.2969999999999997</v>
      </c>
      <c r="P132" s="184">
        <v>5.6852</v>
      </c>
      <c r="Q132" s="184">
        <v>7.2263999999999999</v>
      </c>
      <c r="R132" s="184">
        <v>4.6954000000000002</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44321</v>
      </c>
      <c r="E133" s="184">
        <v>21.914899999999999</v>
      </c>
      <c r="F133" s="184">
        <v>-4.9299999999999997E-2</v>
      </c>
      <c r="G133" s="184">
        <v>-5.9700000000000003E-2</v>
      </c>
      <c r="H133" s="184">
        <v>-5.0200000000000002E-2</v>
      </c>
      <c r="I133" s="184">
        <v>-8.9999999999999998E-4</v>
      </c>
      <c r="J133" s="184">
        <v>0.31130000000000002</v>
      </c>
      <c r="K133" s="184">
        <v>1.1277999999999999</v>
      </c>
      <c r="L133" s="184">
        <v>2.0712000000000002</v>
      </c>
      <c r="M133" s="184">
        <v>3.2046999999999999</v>
      </c>
      <c r="N133" s="184">
        <v>4.1117999999999997</v>
      </c>
      <c r="O133" s="184">
        <v>6.0144000000000002</v>
      </c>
      <c r="P133" s="184">
        <v>6.3742999999999999</v>
      </c>
      <c r="Q133" s="184">
        <v>7.3376000000000001</v>
      </c>
      <c r="R133" s="184">
        <v>5.4139999999999997</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44321</v>
      </c>
      <c r="E134" s="184">
        <v>15.2018</v>
      </c>
      <c r="F134" s="184">
        <v>-8.0799999999999997E-2</v>
      </c>
      <c r="G134" s="184">
        <v>-5.9200000000000003E-2</v>
      </c>
      <c r="H134" s="184">
        <v>-5.79E-2</v>
      </c>
      <c r="I134" s="184">
        <v>-6.4399999999999999E-2</v>
      </c>
      <c r="J134" s="184">
        <v>0.2288</v>
      </c>
      <c r="K134" s="184">
        <v>0.96909999999999996</v>
      </c>
      <c r="L134" s="184">
        <v>2.0110999999999999</v>
      </c>
      <c r="M134" s="184">
        <v>3.2408000000000001</v>
      </c>
      <c r="N134" s="184">
        <v>3.7</v>
      </c>
      <c r="O134" s="184">
        <v>5.4250999999999996</v>
      </c>
      <c r="P134" s="184">
        <v>5.9099000000000004</v>
      </c>
      <c r="Q134" s="184">
        <v>6.4574999999999996</v>
      </c>
      <c r="R134" s="184">
        <v>5.0021000000000004</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44321</v>
      </c>
      <c r="E135" s="184">
        <v>14.6386</v>
      </c>
      <c r="F135" s="184">
        <v>-8.2600000000000007E-2</v>
      </c>
      <c r="G135" s="184">
        <v>-6.7599999999999993E-2</v>
      </c>
      <c r="H135" s="184">
        <v>-6.9599999999999995E-2</v>
      </c>
      <c r="I135" s="184">
        <v>-9.01E-2</v>
      </c>
      <c r="J135" s="184">
        <v>0.1772</v>
      </c>
      <c r="K135" s="184">
        <v>0.81330000000000002</v>
      </c>
      <c r="L135" s="184">
        <v>1.6894</v>
      </c>
      <c r="M135" s="184">
        <v>2.7515000000000001</v>
      </c>
      <c r="N135" s="184">
        <v>3.0459000000000001</v>
      </c>
      <c r="O135" s="184">
        <v>4.8223000000000003</v>
      </c>
      <c r="P135" s="184">
        <v>5.3049999999999997</v>
      </c>
      <c r="Q135" s="184">
        <v>5.8586999999999998</v>
      </c>
      <c r="R135" s="184">
        <v>4.4164000000000003</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44321</v>
      </c>
      <c r="E136" s="184">
        <v>11.6092</v>
      </c>
      <c r="F136" s="184">
        <v>-5.7700000000000001E-2</v>
      </c>
      <c r="G136" s="184">
        <v>-8.7800000000000003E-2</v>
      </c>
      <c r="H136" s="184">
        <v>-9.0399999999999994E-2</v>
      </c>
      <c r="I136" s="184">
        <v>-0.1041</v>
      </c>
      <c r="J136" s="184">
        <v>0.15870000000000001</v>
      </c>
      <c r="K136" s="184">
        <v>0.68600000000000005</v>
      </c>
      <c r="L136" s="184">
        <v>1.1166</v>
      </c>
      <c r="M136" s="184">
        <v>1.7021999999999999</v>
      </c>
      <c r="N136" s="184">
        <v>1.4453</v>
      </c>
      <c r="O136" s="184">
        <v>1.3664000000000001</v>
      </c>
      <c r="P136" s="184">
        <v>2.9550000000000001</v>
      </c>
      <c r="Q136" s="184">
        <v>3.0042</v>
      </c>
      <c r="R136" s="184">
        <v>2.6753999999999998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44321</v>
      </c>
      <c r="E137" s="184">
        <v>11.937099999999999</v>
      </c>
      <c r="F137" s="184">
        <v>-5.6099999999999997E-2</v>
      </c>
      <c r="G137" s="184">
        <v>-8.2000000000000003E-2</v>
      </c>
      <c r="H137" s="184">
        <v>-8.2000000000000003E-2</v>
      </c>
      <c r="I137" s="184">
        <v>-8.6199999999999999E-2</v>
      </c>
      <c r="J137" s="184">
        <v>0.19470000000000001</v>
      </c>
      <c r="K137" s="184">
        <v>0.79120000000000001</v>
      </c>
      <c r="L137" s="184">
        <v>1.3292999999999999</v>
      </c>
      <c r="M137" s="184">
        <v>2.0274000000000001</v>
      </c>
      <c r="N137" s="184">
        <v>1.8879999999999999</v>
      </c>
      <c r="O137" s="184">
        <v>1.8392999999999999</v>
      </c>
      <c r="P137" s="184">
        <v>3.5245000000000002</v>
      </c>
      <c r="Q137" s="184">
        <v>3.5749</v>
      </c>
      <c r="R137" s="184">
        <v>3.1389999999999998</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44321</v>
      </c>
      <c r="E138" s="184">
        <v>27.380800000000001</v>
      </c>
      <c r="F138" s="184">
        <v>-4.6399999999999997E-2</v>
      </c>
      <c r="G138" s="184">
        <v>-6.0999999999999999E-2</v>
      </c>
      <c r="H138" s="184">
        <v>-6.4199999999999993E-2</v>
      </c>
      <c r="I138" s="184">
        <v>-1.3100000000000001E-2</v>
      </c>
      <c r="J138" s="184">
        <v>0.28720000000000001</v>
      </c>
      <c r="K138" s="184">
        <v>1.0354000000000001</v>
      </c>
      <c r="L138" s="184">
        <v>1.8063</v>
      </c>
      <c r="M138" s="184">
        <v>2.7808000000000002</v>
      </c>
      <c r="N138" s="184">
        <v>2.9857</v>
      </c>
      <c r="O138" s="184">
        <v>5.3766999999999996</v>
      </c>
      <c r="P138" s="184">
        <v>5.86</v>
      </c>
      <c r="Q138" s="184">
        <v>6.9090999999999996</v>
      </c>
      <c r="R138" s="184">
        <v>4.7473999999999998</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44321</v>
      </c>
      <c r="E139" s="184">
        <v>26.287800000000001</v>
      </c>
      <c r="F139" s="184">
        <v>-4.7500000000000001E-2</v>
      </c>
      <c r="G139" s="184">
        <v>-6.7299999999999999E-2</v>
      </c>
      <c r="H139" s="184">
        <v>-7.2999999999999995E-2</v>
      </c>
      <c r="I139" s="184">
        <v>-3.1199999999999999E-2</v>
      </c>
      <c r="J139" s="184">
        <v>0.25019999999999998</v>
      </c>
      <c r="K139" s="184">
        <v>0.92449999999999999</v>
      </c>
      <c r="L139" s="184">
        <v>1.5797000000000001</v>
      </c>
      <c r="M139" s="184">
        <v>2.4358</v>
      </c>
      <c r="N139" s="184">
        <v>2.5236999999999998</v>
      </c>
      <c r="O139" s="184">
        <v>4.8489000000000004</v>
      </c>
      <c r="P139" s="184">
        <v>5.3189000000000002</v>
      </c>
      <c r="Q139" s="184">
        <v>6.8868</v>
      </c>
      <c r="R139" s="184">
        <v>4.2785000000000002</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44321</v>
      </c>
      <c r="E140" s="184">
        <v>10.5494</v>
      </c>
      <c r="F140" s="184">
        <v>-3.4099999999999998E-2</v>
      </c>
      <c r="G140" s="184">
        <v>-6.1600000000000002E-2</v>
      </c>
      <c r="H140" s="184">
        <v>5.7000000000000002E-3</v>
      </c>
      <c r="I140" s="184">
        <v>-3.1300000000000001E-2</v>
      </c>
      <c r="J140" s="184">
        <v>0.32519999999999999</v>
      </c>
      <c r="K140" s="184">
        <v>1.2778</v>
      </c>
      <c r="L140" s="184">
        <v>2.1406999999999998</v>
      </c>
      <c r="M140" s="184">
        <v>3.7427999999999999</v>
      </c>
      <c r="N140" s="184">
        <v>3.8388</v>
      </c>
      <c r="O140" s="184"/>
      <c r="P140" s="184"/>
      <c r="Q140" s="184">
        <v>4.3739999999999997</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44321</v>
      </c>
      <c r="E141" s="184">
        <v>10.4589</v>
      </c>
      <c r="F141" s="184">
        <v>-3.9199999999999999E-2</v>
      </c>
      <c r="G141" s="184">
        <v>-7.3599999999999999E-2</v>
      </c>
      <c r="H141" s="184">
        <v>-1.0500000000000001E-2</v>
      </c>
      <c r="I141" s="184">
        <v>-6.3100000000000003E-2</v>
      </c>
      <c r="J141" s="184">
        <v>0.2636</v>
      </c>
      <c r="K141" s="184">
        <v>1.0981000000000001</v>
      </c>
      <c r="L141" s="184">
        <v>1.7768999999999999</v>
      </c>
      <c r="M141" s="184">
        <v>3.1947999999999999</v>
      </c>
      <c r="N141" s="184">
        <v>3.1145</v>
      </c>
      <c r="O141" s="184"/>
      <c r="P141" s="184"/>
      <c r="Q141" s="184">
        <v>3.6566999999999998</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44321</v>
      </c>
      <c r="E142" s="184">
        <v>11.522</v>
      </c>
      <c r="F142" s="184">
        <v>-6.0699999999999997E-2</v>
      </c>
      <c r="G142" s="184">
        <v>-5.5500000000000001E-2</v>
      </c>
      <c r="H142" s="184">
        <v>-4.5100000000000001E-2</v>
      </c>
      <c r="I142" s="184">
        <v>2.52E-2</v>
      </c>
      <c r="J142" s="184">
        <v>0.35539999999999999</v>
      </c>
      <c r="K142" s="184">
        <v>1.2121999999999999</v>
      </c>
      <c r="L142" s="184">
        <v>2.2324000000000002</v>
      </c>
      <c r="M142" s="184">
        <v>3.4820000000000002</v>
      </c>
      <c r="N142" s="184">
        <v>4.4625000000000004</v>
      </c>
      <c r="O142" s="184"/>
      <c r="P142" s="184"/>
      <c r="Q142" s="184">
        <v>6.1311999999999998</v>
      </c>
      <c r="R142" s="184">
        <v>5.9368999999999996</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44321</v>
      </c>
      <c r="E143" s="184">
        <v>11.317600000000001</v>
      </c>
      <c r="F143" s="184">
        <v>-6.2700000000000006E-2</v>
      </c>
      <c r="G143" s="184">
        <v>-6.5299999999999997E-2</v>
      </c>
      <c r="H143" s="184">
        <v>-5.9200000000000003E-2</v>
      </c>
      <c r="I143" s="184">
        <v>-5.3E-3</v>
      </c>
      <c r="J143" s="184">
        <v>0.29239999999999999</v>
      </c>
      <c r="K143" s="184">
        <v>1.022</v>
      </c>
      <c r="L143" s="184">
        <v>1.8503000000000001</v>
      </c>
      <c r="M143" s="184">
        <v>2.9003999999999999</v>
      </c>
      <c r="N143" s="184">
        <v>3.6827999999999999</v>
      </c>
      <c r="O143" s="184"/>
      <c r="P143" s="184"/>
      <c r="Q143" s="184">
        <v>5.3362999999999996</v>
      </c>
      <c r="R143" s="184">
        <v>5.1204000000000001</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44321</v>
      </c>
      <c r="E144" s="184">
        <v>11.230399999999999</v>
      </c>
      <c r="F144" s="184">
        <v>-5.3400000000000003E-2</v>
      </c>
      <c r="G144" s="184">
        <v>-4.9799999999999997E-2</v>
      </c>
      <c r="H144" s="184">
        <v>-4.1799999999999997E-2</v>
      </c>
      <c r="I144" s="184">
        <v>3.56E-2</v>
      </c>
      <c r="J144" s="184">
        <v>0.37540000000000001</v>
      </c>
      <c r="K144" s="184">
        <v>1.0472999999999999</v>
      </c>
      <c r="L144" s="184">
        <v>1.8529</v>
      </c>
      <c r="M144" s="184">
        <v>2.8538000000000001</v>
      </c>
      <c r="N144" s="184">
        <v>3.6158000000000001</v>
      </c>
      <c r="O144" s="184"/>
      <c r="P144" s="184"/>
      <c r="Q144" s="184">
        <v>5.4023000000000003</v>
      </c>
      <c r="R144" s="184">
        <v>5.2127999999999997</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44321</v>
      </c>
      <c r="E145" s="184">
        <v>11.107900000000001</v>
      </c>
      <c r="F145" s="184">
        <v>-5.5800000000000002E-2</v>
      </c>
      <c r="G145" s="184">
        <v>-5.67E-2</v>
      </c>
      <c r="H145" s="184">
        <v>-5.2200000000000003E-2</v>
      </c>
      <c r="I145" s="184">
        <v>1.5299999999999999E-2</v>
      </c>
      <c r="J145" s="184">
        <v>0.33510000000000001</v>
      </c>
      <c r="K145" s="184">
        <v>0.96989999999999998</v>
      </c>
      <c r="L145" s="184">
        <v>1.6388</v>
      </c>
      <c r="M145" s="184">
        <v>2.4855999999999998</v>
      </c>
      <c r="N145" s="184">
        <v>3.1164000000000001</v>
      </c>
      <c r="O145" s="184"/>
      <c r="P145" s="184"/>
      <c r="Q145" s="184">
        <v>4.8794000000000004</v>
      </c>
      <c r="R145" s="184">
        <v>4.6840000000000002</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44321</v>
      </c>
      <c r="E146" s="184">
        <v>28.579000000000001</v>
      </c>
      <c r="F146" s="184">
        <v>-6.6799999999999998E-2</v>
      </c>
      <c r="G146" s="184">
        <v>-6.54E-2</v>
      </c>
      <c r="H146" s="184">
        <v>-5.4600000000000003E-2</v>
      </c>
      <c r="I146" s="184">
        <v>-4.4999999999999997E-3</v>
      </c>
      <c r="J146" s="184">
        <v>0.3448</v>
      </c>
      <c r="K146" s="184">
        <v>1.1592</v>
      </c>
      <c r="L146" s="184">
        <v>2.0646</v>
      </c>
      <c r="M146" s="184">
        <v>3.1956000000000002</v>
      </c>
      <c r="N146" s="184">
        <v>4.0476999999999999</v>
      </c>
      <c r="O146" s="184">
        <v>5.8250999999999999</v>
      </c>
      <c r="P146" s="184">
        <v>6.1403999999999996</v>
      </c>
      <c r="Q146" s="184">
        <v>6.9024999999999999</v>
      </c>
      <c r="R146" s="184">
        <v>5.3442999999999996</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44321</v>
      </c>
      <c r="E147" s="184">
        <v>27.474900000000002</v>
      </c>
      <c r="F147" s="184">
        <v>-6.8400000000000002E-2</v>
      </c>
      <c r="G147" s="184">
        <v>-7.3099999999999998E-2</v>
      </c>
      <c r="H147" s="184">
        <v>-6.5500000000000003E-2</v>
      </c>
      <c r="I147" s="184">
        <v>-2.8000000000000001E-2</v>
      </c>
      <c r="J147" s="184">
        <v>0.2979</v>
      </c>
      <c r="K147" s="184">
        <v>1.0185</v>
      </c>
      <c r="L147" s="184">
        <v>1.7815000000000001</v>
      </c>
      <c r="M147" s="184">
        <v>2.7622</v>
      </c>
      <c r="N147" s="184">
        <v>3.4641000000000002</v>
      </c>
      <c r="O147" s="184">
        <v>5.2809999999999997</v>
      </c>
      <c r="P147" s="184">
        <v>5.6026999999999996</v>
      </c>
      <c r="Q147" s="184">
        <v>7.0378999999999996</v>
      </c>
      <c r="R147" s="184">
        <v>4.7869000000000002</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-4.9009090909090919E-2</v>
      </c>
      <c r="G148" s="186">
        <v>-5.4098181818181816E-2</v>
      </c>
      <c r="H148" s="186">
        <v>-5.5505454545454552E-2</v>
      </c>
      <c r="I148" s="186">
        <v>-2.8692727272727273E-2</v>
      </c>
      <c r="J148" s="186">
        <v>0.26469454545454546</v>
      </c>
      <c r="K148" s="186">
        <v>0.93126181818181852</v>
      </c>
      <c r="L148" s="186">
        <v>1.687698181818182</v>
      </c>
      <c r="M148" s="186">
        <v>2.6466716981132077</v>
      </c>
      <c r="N148" s="186">
        <v>3.1092862745098038</v>
      </c>
      <c r="O148" s="186">
        <v>5.1401432432432435</v>
      </c>
      <c r="P148" s="186">
        <v>5.5922727272727277</v>
      </c>
      <c r="Q148" s="186">
        <v>5.6224036363636367</v>
      </c>
      <c r="R148" s="186">
        <v>4.5851404255319164</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-5.1200000000000002E-2</v>
      </c>
      <c r="G149" s="186">
        <v>-5.79E-2</v>
      </c>
      <c r="H149" s="186">
        <v>-5.8599999999999999E-2</v>
      </c>
      <c r="I149" s="186">
        <v>-2.8000000000000001E-2</v>
      </c>
      <c r="J149" s="186">
        <v>0.26790000000000003</v>
      </c>
      <c r="K149" s="186">
        <v>0.96989999999999998</v>
      </c>
      <c r="L149" s="186">
        <v>1.7501</v>
      </c>
      <c r="M149" s="186">
        <v>2.7515000000000001</v>
      </c>
      <c r="N149" s="186">
        <v>3.2357</v>
      </c>
      <c r="O149" s="186">
        <v>5.2969999999999997</v>
      </c>
      <c r="P149" s="186">
        <v>5.6581999999999999</v>
      </c>
      <c r="Q149" s="186">
        <v>6.2614999999999998</v>
      </c>
      <c r="R149" s="186">
        <v>4.7397999999999998</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44321</v>
      </c>
      <c r="E152" s="184">
        <v>66.38</v>
      </c>
      <c r="F152" s="184">
        <v>0.31740000000000002</v>
      </c>
      <c r="G152" s="184">
        <v>0.15090000000000001</v>
      </c>
      <c r="H152" s="184">
        <v>-0.12039999999999999</v>
      </c>
      <c r="I152" s="184">
        <v>1.9192</v>
      </c>
      <c r="J152" s="184">
        <v>1.1890000000000001</v>
      </c>
      <c r="K152" s="184">
        <v>1.0811999999999999</v>
      </c>
      <c r="L152" s="184">
        <v>14.606400000000001</v>
      </c>
      <c r="M152" s="184">
        <v>21.219899999999999</v>
      </c>
      <c r="N152" s="184">
        <v>38.493600000000001</v>
      </c>
      <c r="O152" s="184">
        <v>9.6252999999999993</v>
      </c>
      <c r="P152" s="184">
        <v>11.760199999999999</v>
      </c>
      <c r="Q152" s="184">
        <v>9.4128000000000007</v>
      </c>
      <c r="R152" s="184">
        <v>12.103999999999999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44321</v>
      </c>
      <c r="E153" s="184">
        <v>71.680000000000007</v>
      </c>
      <c r="F153" s="184">
        <v>0.32190000000000002</v>
      </c>
      <c r="G153" s="184">
        <v>0.1537</v>
      </c>
      <c r="H153" s="184">
        <v>-9.7600000000000006E-2</v>
      </c>
      <c r="I153" s="184">
        <v>1.9775</v>
      </c>
      <c r="J153" s="184">
        <v>1.2859</v>
      </c>
      <c r="K153" s="184">
        <v>1.3861000000000001</v>
      </c>
      <c r="L153" s="184">
        <v>15.2782</v>
      </c>
      <c r="M153" s="184">
        <v>22.2791</v>
      </c>
      <c r="N153" s="184">
        <v>40.109499999999997</v>
      </c>
      <c r="O153" s="184">
        <v>10.8256</v>
      </c>
      <c r="P153" s="184">
        <v>12.9374</v>
      </c>
      <c r="Q153" s="184">
        <v>12.2286</v>
      </c>
      <c r="R153" s="184">
        <v>13.352399999999999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44321</v>
      </c>
      <c r="E154" s="184">
        <v>237.12200000000001</v>
      </c>
      <c r="F154" s="184">
        <v>1.1565000000000001</v>
      </c>
      <c r="G154" s="184">
        <v>1.1560999999999999</v>
      </c>
      <c r="H154" s="184">
        <v>0.5696</v>
      </c>
      <c r="I154" s="184">
        <v>3.5522</v>
      </c>
      <c r="J154" s="184">
        <v>0.96050000000000002</v>
      </c>
      <c r="K154" s="184">
        <v>-0.69640000000000002</v>
      </c>
      <c r="L154" s="184">
        <v>27.3521</v>
      </c>
      <c r="M154" s="184">
        <v>33.822800000000001</v>
      </c>
      <c r="N154" s="184">
        <v>51.085999999999999</v>
      </c>
      <c r="O154" s="184">
        <v>8.77</v>
      </c>
      <c r="P154" s="184">
        <v>13.4411</v>
      </c>
      <c r="Q154" s="184">
        <v>16.560500000000001</v>
      </c>
      <c r="R154" s="184">
        <v>9.3729999999999993</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44321</v>
      </c>
      <c r="E155" s="184">
        <v>237.12200000000001</v>
      </c>
      <c r="F155" s="184">
        <v>1.1565000000000001</v>
      </c>
      <c r="G155" s="184">
        <v>1.1560999999999999</v>
      </c>
      <c r="H155" s="184">
        <v>0.5696</v>
      </c>
      <c r="I155" s="184">
        <v>3.5522</v>
      </c>
      <c r="J155" s="184">
        <v>0.96050000000000002</v>
      </c>
      <c r="K155" s="184">
        <v>-0.69640000000000002</v>
      </c>
      <c r="L155" s="184">
        <v>27.3521</v>
      </c>
      <c r="M155" s="184">
        <v>33.822800000000001</v>
      </c>
      <c r="N155" s="184">
        <v>51.085999999999999</v>
      </c>
      <c r="O155" s="184">
        <v>8.8880999999999997</v>
      </c>
      <c r="P155" s="184">
        <v>12.268700000000001</v>
      </c>
      <c r="Q155" s="184">
        <v>17.828800000000001</v>
      </c>
      <c r="R155" s="184">
        <v>9.3729999999999993</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44321</v>
      </c>
      <c r="E156" s="184">
        <v>249.63399999999999</v>
      </c>
      <c r="F156" s="184">
        <v>1.1580999999999999</v>
      </c>
      <c r="G156" s="184">
        <v>1.1642999999999999</v>
      </c>
      <c r="H156" s="184">
        <v>0.58099999999999996</v>
      </c>
      <c r="I156" s="184">
        <v>3.5766</v>
      </c>
      <c r="J156" s="184">
        <v>1.0063</v>
      </c>
      <c r="K156" s="184">
        <v>-0.55489999999999995</v>
      </c>
      <c r="L156" s="184">
        <v>27.714200000000002</v>
      </c>
      <c r="M156" s="184">
        <v>34.4011</v>
      </c>
      <c r="N156" s="184">
        <v>51.956400000000002</v>
      </c>
      <c r="O156" s="184">
        <v>9.5647000000000002</v>
      </c>
      <c r="P156" s="184">
        <v>14.2407</v>
      </c>
      <c r="Q156" s="184">
        <v>12.433299999999999</v>
      </c>
      <c r="R156" s="184">
        <v>10.0158</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44321</v>
      </c>
      <c r="E157" s="184">
        <v>249.63399999999999</v>
      </c>
      <c r="F157" s="184">
        <v>1.1580999999999999</v>
      </c>
      <c r="G157" s="184">
        <v>1.1642999999999999</v>
      </c>
      <c r="H157" s="184">
        <v>0.58099999999999996</v>
      </c>
      <c r="I157" s="184">
        <v>3.5766</v>
      </c>
      <c r="J157" s="184">
        <v>1.0063</v>
      </c>
      <c r="K157" s="184">
        <v>-0.55489999999999995</v>
      </c>
      <c r="L157" s="184">
        <v>27.714200000000002</v>
      </c>
      <c r="M157" s="184">
        <v>34.4011</v>
      </c>
      <c r="N157" s="184">
        <v>51.956400000000002</v>
      </c>
      <c r="O157" s="184">
        <v>9.6991999999999994</v>
      </c>
      <c r="P157" s="184">
        <v>13.278700000000001</v>
      </c>
      <c r="Q157" s="184">
        <v>13.141999999999999</v>
      </c>
      <c r="R157" s="184">
        <v>10.0158</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44321</v>
      </c>
      <c r="E158" s="184">
        <v>44.52</v>
      </c>
      <c r="F158" s="184">
        <v>0.36070000000000002</v>
      </c>
      <c r="G158" s="184">
        <v>4.4900000000000002E-2</v>
      </c>
      <c r="H158" s="184">
        <v>-0.51400000000000001</v>
      </c>
      <c r="I158" s="184">
        <v>1.6206</v>
      </c>
      <c r="J158" s="184">
        <v>0.72399999999999998</v>
      </c>
      <c r="K158" s="184">
        <v>1.1818</v>
      </c>
      <c r="L158" s="184">
        <v>13.052300000000001</v>
      </c>
      <c r="M158" s="184">
        <v>19.677399999999999</v>
      </c>
      <c r="N158" s="184">
        <v>38.562100000000001</v>
      </c>
      <c r="O158" s="184">
        <v>9.9356000000000009</v>
      </c>
      <c r="P158" s="184">
        <v>11.384399999999999</v>
      </c>
      <c r="Q158" s="184">
        <v>10.9625</v>
      </c>
      <c r="R158" s="184">
        <v>11.887</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44321</v>
      </c>
      <c r="E159" s="184">
        <v>48.38</v>
      </c>
      <c r="F159" s="184">
        <v>0.37340000000000001</v>
      </c>
      <c r="G159" s="184">
        <v>6.2E-2</v>
      </c>
      <c r="H159" s="184">
        <v>-0.49359999999999998</v>
      </c>
      <c r="I159" s="184">
        <v>1.66</v>
      </c>
      <c r="J159" s="184">
        <v>0.79169999999999996</v>
      </c>
      <c r="K159" s="184">
        <v>1.3617999999999999</v>
      </c>
      <c r="L159" s="184">
        <v>13.408300000000001</v>
      </c>
      <c r="M159" s="184">
        <v>20.2286</v>
      </c>
      <c r="N159" s="184">
        <v>39.383499999999998</v>
      </c>
      <c r="O159" s="184">
        <v>10.714</v>
      </c>
      <c r="P159" s="184">
        <v>12.4488</v>
      </c>
      <c r="Q159" s="184">
        <v>13.122299999999999</v>
      </c>
      <c r="R159" s="184">
        <v>12.498799999999999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44321</v>
      </c>
      <c r="E160" s="184">
        <v>9.7720000000000002</v>
      </c>
      <c r="F160" s="184">
        <v>1.4777</v>
      </c>
      <c r="G160" s="184">
        <v>0.57740000000000002</v>
      </c>
      <c r="H160" s="184">
        <v>-0.2379</v>
      </c>
      <c r="I160" s="184">
        <v>0.90869999999999995</v>
      </c>
      <c r="J160" s="184">
        <v>0.61470000000000002</v>
      </c>
      <c r="K160" s="184">
        <v>2.0468000000000002</v>
      </c>
      <c r="L160" s="184">
        <v>10.5968</v>
      </c>
      <c r="M160" s="184">
        <v>11.718299999999999</v>
      </c>
      <c r="N160" s="184">
        <v>20.2057</v>
      </c>
      <c r="O160" s="184"/>
      <c r="P160" s="184"/>
      <c r="Q160" s="184">
        <v>-1.6999</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44321</v>
      </c>
      <c r="E161" s="184">
        <v>9.4910999999999994</v>
      </c>
      <c r="F161" s="184">
        <v>1.4722</v>
      </c>
      <c r="G161" s="184">
        <v>0.54769999999999996</v>
      </c>
      <c r="H161" s="184">
        <v>-0.39560000000000001</v>
      </c>
      <c r="I161" s="184">
        <v>0.70240000000000002</v>
      </c>
      <c r="J161" s="184">
        <v>0.31919999999999998</v>
      </c>
      <c r="K161" s="184">
        <v>1.4093</v>
      </c>
      <c r="L161" s="184">
        <v>9.3582999999999998</v>
      </c>
      <c r="M161" s="184">
        <v>9.8876000000000008</v>
      </c>
      <c r="N161" s="184">
        <v>17.6111</v>
      </c>
      <c r="O161" s="184"/>
      <c r="P161" s="184"/>
      <c r="Q161" s="184">
        <v>-3.8083</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44321</v>
      </c>
      <c r="E162" s="184">
        <v>13.603</v>
      </c>
      <c r="F162" s="184">
        <v>0.28749999999999998</v>
      </c>
      <c r="G162" s="184">
        <v>-3.6700000000000003E-2</v>
      </c>
      <c r="H162" s="184">
        <v>-0.43190000000000001</v>
      </c>
      <c r="I162" s="184">
        <v>0.76300000000000001</v>
      </c>
      <c r="J162" s="184">
        <v>0.1915</v>
      </c>
      <c r="K162" s="184">
        <v>1.6287</v>
      </c>
      <c r="L162" s="184">
        <v>10.8187</v>
      </c>
      <c r="M162" s="184">
        <v>16.135899999999999</v>
      </c>
      <c r="N162" s="184">
        <v>37.113199999999999</v>
      </c>
      <c r="O162" s="184"/>
      <c r="P162" s="184"/>
      <c r="Q162" s="184">
        <v>11.811299999999999</v>
      </c>
      <c r="R162" s="184">
        <v>13.518800000000001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44321</v>
      </c>
      <c r="E163" s="184">
        <v>13.186</v>
      </c>
      <c r="F163" s="184">
        <v>0.28899999999999998</v>
      </c>
      <c r="G163" s="184">
        <v>-5.3100000000000001E-2</v>
      </c>
      <c r="H163" s="184">
        <v>-0.45300000000000001</v>
      </c>
      <c r="I163" s="184">
        <v>0.71799999999999997</v>
      </c>
      <c r="J163" s="184">
        <v>9.11E-2</v>
      </c>
      <c r="K163" s="184">
        <v>1.3217000000000001</v>
      </c>
      <c r="L163" s="184">
        <v>10.1403</v>
      </c>
      <c r="M163" s="184">
        <v>15.041</v>
      </c>
      <c r="N163" s="184">
        <v>35.407699999999998</v>
      </c>
      <c r="O163" s="184"/>
      <c r="P163" s="184"/>
      <c r="Q163" s="184">
        <v>10.555400000000001</v>
      </c>
      <c r="R163" s="184">
        <v>12.255800000000001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44321</v>
      </c>
      <c r="E164" s="184">
        <v>31.693999999999999</v>
      </c>
      <c r="F164" s="184">
        <v>0.25940000000000002</v>
      </c>
      <c r="G164" s="184">
        <v>0.16750000000000001</v>
      </c>
      <c r="H164" s="184">
        <v>-0.14810000000000001</v>
      </c>
      <c r="I164" s="184">
        <v>0.52010000000000001</v>
      </c>
      <c r="J164" s="184">
        <v>0.48830000000000001</v>
      </c>
      <c r="K164" s="184">
        <v>0.83030000000000004</v>
      </c>
      <c r="L164" s="184">
        <v>6.7892999999999999</v>
      </c>
      <c r="M164" s="184">
        <v>10.0524</v>
      </c>
      <c r="N164" s="184">
        <v>24.715699999999998</v>
      </c>
      <c r="O164" s="184">
        <v>8.8315999999999999</v>
      </c>
      <c r="P164" s="184">
        <v>9.8201999999999998</v>
      </c>
      <c r="Q164" s="184">
        <v>12.311</v>
      </c>
      <c r="R164" s="184">
        <v>10.803800000000001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44321</v>
      </c>
      <c r="E165" s="184">
        <v>28.952000000000002</v>
      </c>
      <c r="F165" s="184">
        <v>0.25629999999999997</v>
      </c>
      <c r="G165" s="184">
        <v>0.1522</v>
      </c>
      <c r="H165" s="184">
        <v>-0.1724</v>
      </c>
      <c r="I165" s="184">
        <v>0.46500000000000002</v>
      </c>
      <c r="J165" s="184">
        <v>0.37790000000000001</v>
      </c>
      <c r="K165" s="184">
        <v>0.51029999999999998</v>
      </c>
      <c r="L165" s="184">
        <v>6.0979000000000001</v>
      </c>
      <c r="M165" s="184">
        <v>8.9772999999999996</v>
      </c>
      <c r="N165" s="184">
        <v>23.1005</v>
      </c>
      <c r="O165" s="184">
        <v>7.5229999999999997</v>
      </c>
      <c r="P165" s="184">
        <v>8.5294000000000008</v>
      </c>
      <c r="Q165" s="184">
        <v>10.932</v>
      </c>
      <c r="R165" s="184">
        <v>9.4170999999999996</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44321</v>
      </c>
      <c r="E166" s="184">
        <v>109.69580000000001</v>
      </c>
      <c r="F166" s="184">
        <v>0.4824</v>
      </c>
      <c r="G166" s="184">
        <v>0.43059999999999998</v>
      </c>
      <c r="H166" s="184">
        <v>-0.1012</v>
      </c>
      <c r="I166" s="184">
        <v>1.6916</v>
      </c>
      <c r="J166" s="184">
        <v>0.51170000000000004</v>
      </c>
      <c r="K166" s="184">
        <v>1.7686999999999999</v>
      </c>
      <c r="L166" s="184">
        <v>14.5268</v>
      </c>
      <c r="M166" s="184">
        <v>20.0183</v>
      </c>
      <c r="N166" s="184">
        <v>34.5428</v>
      </c>
      <c r="O166" s="184">
        <v>8.5246999999999993</v>
      </c>
      <c r="P166" s="184">
        <v>12.1028</v>
      </c>
      <c r="Q166" s="184">
        <v>15.6433</v>
      </c>
      <c r="R166" s="184">
        <v>9.7167999999999992</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44321</v>
      </c>
      <c r="E167" s="184">
        <v>117.75749999999999</v>
      </c>
      <c r="F167" s="184">
        <v>0.4874</v>
      </c>
      <c r="G167" s="184">
        <v>0.45469999999999999</v>
      </c>
      <c r="H167" s="184">
        <v>-6.7400000000000002E-2</v>
      </c>
      <c r="I167" s="184">
        <v>1.7662</v>
      </c>
      <c r="J167" s="184">
        <v>0.69899999999999995</v>
      </c>
      <c r="K167" s="184">
        <v>2.1619000000000002</v>
      </c>
      <c r="L167" s="184">
        <v>15.331200000000001</v>
      </c>
      <c r="M167" s="184">
        <v>21.278300000000002</v>
      </c>
      <c r="N167" s="184">
        <v>36.398499999999999</v>
      </c>
      <c r="O167" s="184">
        <v>9.9585000000000008</v>
      </c>
      <c r="P167" s="184">
        <v>13.271599999999999</v>
      </c>
      <c r="Q167" s="184">
        <v>12.2166</v>
      </c>
      <c r="R167" s="184">
        <v>11.183199999999999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44321</v>
      </c>
      <c r="E168" s="184">
        <v>13.4537</v>
      </c>
      <c r="F168" s="184">
        <v>0.50880000000000003</v>
      </c>
      <c r="G168" s="184">
        <v>0.28179999999999999</v>
      </c>
      <c r="H168" s="184">
        <v>-0.21659999999999999</v>
      </c>
      <c r="I168" s="184">
        <v>1.5749</v>
      </c>
      <c r="J168" s="184">
        <v>0.46970000000000001</v>
      </c>
      <c r="K168" s="184">
        <v>0.70509999999999995</v>
      </c>
      <c r="L168" s="184">
        <v>12.4901</v>
      </c>
      <c r="M168" s="184">
        <v>18.121600000000001</v>
      </c>
      <c r="N168" s="184">
        <v>32.746299999999998</v>
      </c>
      <c r="O168" s="184"/>
      <c r="P168" s="184"/>
      <c r="Q168" s="184">
        <v>29.018599999999999</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44321</v>
      </c>
      <c r="E169" s="184">
        <v>13.157500000000001</v>
      </c>
      <c r="F169" s="184">
        <v>0.50409999999999999</v>
      </c>
      <c r="G169" s="184">
        <v>0.25679999999999997</v>
      </c>
      <c r="H169" s="184">
        <v>-0.25090000000000001</v>
      </c>
      <c r="I169" s="184">
        <v>1.4964999999999999</v>
      </c>
      <c r="J169" s="184">
        <v>0.31640000000000001</v>
      </c>
      <c r="K169" s="184">
        <v>0.26900000000000002</v>
      </c>
      <c r="L169" s="184">
        <v>11.4476</v>
      </c>
      <c r="M169" s="184">
        <v>16.460699999999999</v>
      </c>
      <c r="N169" s="184">
        <v>30.215499999999999</v>
      </c>
      <c r="O169" s="184"/>
      <c r="P169" s="184"/>
      <c r="Q169" s="184">
        <v>26.575299999999999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44321</v>
      </c>
      <c r="E170" s="184">
        <v>13.6622</v>
      </c>
      <c r="F170" s="184">
        <v>0.37030000000000002</v>
      </c>
      <c r="G170" s="184">
        <v>0.20319999999999999</v>
      </c>
      <c r="H170" s="184">
        <v>-0.19359999999999999</v>
      </c>
      <c r="I170" s="184">
        <v>1.1408</v>
      </c>
      <c r="J170" s="184">
        <v>0.48249999999999998</v>
      </c>
      <c r="K170" s="184">
        <v>1.5618000000000001</v>
      </c>
      <c r="L170" s="184">
        <v>13.967499999999999</v>
      </c>
      <c r="M170" s="184">
        <v>19.551300000000001</v>
      </c>
      <c r="N170" s="184">
        <v>34.008800000000001</v>
      </c>
      <c r="O170" s="184"/>
      <c r="P170" s="184"/>
      <c r="Q170" s="184">
        <v>14.746700000000001</v>
      </c>
      <c r="R170" s="184">
        <v>14.4689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44321</v>
      </c>
      <c r="E171" s="184">
        <v>13.1195</v>
      </c>
      <c r="F171" s="184">
        <v>0.3649</v>
      </c>
      <c r="G171" s="184">
        <v>0.1802</v>
      </c>
      <c r="H171" s="184">
        <v>-0.22589999999999999</v>
      </c>
      <c r="I171" s="184">
        <v>1.0708</v>
      </c>
      <c r="J171" s="184">
        <v>0.34260000000000002</v>
      </c>
      <c r="K171" s="184">
        <v>1.1495</v>
      </c>
      <c r="L171" s="184">
        <v>12.9823</v>
      </c>
      <c r="M171" s="184">
        <v>18.062899999999999</v>
      </c>
      <c r="N171" s="184">
        <v>31.7986</v>
      </c>
      <c r="O171" s="184"/>
      <c r="P171" s="184"/>
      <c r="Q171" s="184">
        <v>12.714700000000001</v>
      </c>
      <c r="R171" s="184">
        <v>12.517300000000001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44321</v>
      </c>
      <c r="E172" s="184">
        <v>14.26</v>
      </c>
      <c r="F172" s="184">
        <v>0.28129999999999999</v>
      </c>
      <c r="G172" s="184">
        <v>-7.0099999999999996E-2</v>
      </c>
      <c r="H172" s="184">
        <v>-0.55789999999999995</v>
      </c>
      <c r="I172" s="184">
        <v>0.6351</v>
      </c>
      <c r="J172" s="184">
        <v>0.1404</v>
      </c>
      <c r="K172" s="184">
        <v>-0.1401</v>
      </c>
      <c r="L172" s="184">
        <v>10.286199999999999</v>
      </c>
      <c r="M172" s="184">
        <v>17.753900000000002</v>
      </c>
      <c r="N172" s="184">
        <v>38.446599999999997</v>
      </c>
      <c r="O172" s="184">
        <v>12.161</v>
      </c>
      <c r="P172" s="184"/>
      <c r="Q172" s="184">
        <v>11.1723</v>
      </c>
      <c r="R172" s="184">
        <v>15.214499999999999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44321</v>
      </c>
      <c r="E173" s="184">
        <v>13.93</v>
      </c>
      <c r="F173" s="184">
        <v>0.28799999999999998</v>
      </c>
      <c r="G173" s="184">
        <v>-7.17E-2</v>
      </c>
      <c r="H173" s="184">
        <v>-0.5</v>
      </c>
      <c r="I173" s="184">
        <v>0.65029999999999999</v>
      </c>
      <c r="J173" s="184">
        <v>7.1800000000000003E-2</v>
      </c>
      <c r="K173" s="184">
        <v>-0.4289</v>
      </c>
      <c r="L173" s="184">
        <v>9.8580000000000005</v>
      </c>
      <c r="M173" s="184">
        <v>17.058800000000002</v>
      </c>
      <c r="N173" s="184">
        <v>37.3767</v>
      </c>
      <c r="O173" s="184">
        <v>11.4008</v>
      </c>
      <c r="P173" s="184"/>
      <c r="Q173" s="184">
        <v>10.398099999999999</v>
      </c>
      <c r="R173" s="184">
        <v>14.411199999999999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0.60599545454545456</v>
      </c>
      <c r="G174" s="186">
        <v>0.36694545454545452</v>
      </c>
      <c r="H174" s="186">
        <v>-0.13076363636363639</v>
      </c>
      <c r="I174" s="186">
        <v>1.6153772727272726</v>
      </c>
      <c r="J174" s="186">
        <v>0.59277272727272734</v>
      </c>
      <c r="K174" s="186">
        <v>0.78647272727272721</v>
      </c>
      <c r="L174" s="186">
        <v>14.59858181818182</v>
      </c>
      <c r="M174" s="186">
        <v>19.998686363636367</v>
      </c>
      <c r="N174" s="186">
        <v>36.196418181818188</v>
      </c>
      <c r="O174" s="186">
        <v>9.7444357142857125</v>
      </c>
      <c r="P174" s="186">
        <v>12.123666666666667</v>
      </c>
      <c r="Q174" s="186">
        <v>12.648995454545455</v>
      </c>
      <c r="R174" s="186">
        <v>11.784844444444444</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0.37185000000000001</v>
      </c>
      <c r="G175" s="186">
        <v>0.19169999999999998</v>
      </c>
      <c r="H175" s="186">
        <v>-0.2051</v>
      </c>
      <c r="I175" s="186">
        <v>1.5356999999999998</v>
      </c>
      <c r="J175" s="186">
        <v>0.5</v>
      </c>
      <c r="K175" s="186">
        <v>1.1153499999999998</v>
      </c>
      <c r="L175" s="186">
        <v>13.017300000000001</v>
      </c>
      <c r="M175" s="186">
        <v>18.836449999999999</v>
      </c>
      <c r="N175" s="186">
        <v>36.755849999999995</v>
      </c>
      <c r="O175" s="186">
        <v>9.6622500000000002</v>
      </c>
      <c r="P175" s="186">
        <v>12.358750000000001</v>
      </c>
      <c r="Q175" s="186">
        <v>12.2698</v>
      </c>
      <c r="R175" s="186">
        <v>11.9955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44321</v>
      </c>
      <c r="E178" s="184">
        <v>285.7063</v>
      </c>
      <c r="F178" s="184">
        <v>11.2713</v>
      </c>
      <c r="G178" s="184">
        <v>7.8346</v>
      </c>
      <c r="H178" s="184">
        <v>8.7347000000000001</v>
      </c>
      <c r="I178" s="184">
        <v>12.385</v>
      </c>
      <c r="J178" s="184">
        <v>8.5441000000000003</v>
      </c>
      <c r="K178" s="184">
        <v>6.5787000000000004</v>
      </c>
      <c r="L178" s="184">
        <v>3.6145</v>
      </c>
      <c r="M178" s="184">
        <v>4.6159999999999997</v>
      </c>
      <c r="N178" s="184">
        <v>8.2201000000000004</v>
      </c>
      <c r="O178" s="184">
        <v>8.8863000000000003</v>
      </c>
      <c r="P178" s="184">
        <v>8.4037000000000006</v>
      </c>
      <c r="Q178" s="184">
        <v>8.3981999999999992</v>
      </c>
      <c r="R178" s="184">
        <v>9.4969999999999999</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44321</v>
      </c>
      <c r="E179" s="184">
        <v>292.33210000000003</v>
      </c>
      <c r="F179" s="184">
        <v>11.603</v>
      </c>
      <c r="G179" s="184">
        <v>8.1647999999999996</v>
      </c>
      <c r="H179" s="184">
        <v>9.0643999999999991</v>
      </c>
      <c r="I179" s="184">
        <v>12.7117</v>
      </c>
      <c r="J179" s="184">
        <v>8.8742000000000001</v>
      </c>
      <c r="K179" s="184">
        <v>6.9135</v>
      </c>
      <c r="L179" s="184">
        <v>3.9502999999999999</v>
      </c>
      <c r="M179" s="184">
        <v>4.9574999999999996</v>
      </c>
      <c r="N179" s="184">
        <v>8.5856999999999992</v>
      </c>
      <c r="O179" s="184">
        <v>9.2271000000000001</v>
      </c>
      <c r="P179" s="184">
        <v>8.7420000000000009</v>
      </c>
      <c r="Q179" s="184">
        <v>9.4633000000000003</v>
      </c>
      <c r="R179" s="184">
        <v>9.8478999999999992</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44321</v>
      </c>
      <c r="E180" s="184">
        <v>2112.422</v>
      </c>
      <c r="F180" s="184">
        <v>7.5125999999999999</v>
      </c>
      <c r="G180" s="184">
        <v>6.2274000000000003</v>
      </c>
      <c r="H180" s="184">
        <v>6.7676999999999996</v>
      </c>
      <c r="I180" s="184">
        <v>10.235099999999999</v>
      </c>
      <c r="J180" s="184">
        <v>7.0296000000000003</v>
      </c>
      <c r="K180" s="184">
        <v>6.3445999999999998</v>
      </c>
      <c r="L180" s="184">
        <v>4.2043999999999997</v>
      </c>
      <c r="M180" s="184">
        <v>4.8863000000000003</v>
      </c>
      <c r="N180" s="184">
        <v>8.1384000000000007</v>
      </c>
      <c r="O180" s="184">
        <v>9.1394000000000002</v>
      </c>
      <c r="P180" s="184">
        <v>8.5052000000000003</v>
      </c>
      <c r="Q180" s="184">
        <v>8.7025000000000006</v>
      </c>
      <c r="R180" s="184">
        <v>9.3745999999999992</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44321</v>
      </c>
      <c r="E181" s="184">
        <v>2073.1504</v>
      </c>
      <c r="F181" s="184">
        <v>7.2023000000000001</v>
      </c>
      <c r="G181" s="184">
        <v>5.9173</v>
      </c>
      <c r="H181" s="184">
        <v>6.4570999999999996</v>
      </c>
      <c r="I181" s="184">
        <v>9.9238</v>
      </c>
      <c r="J181" s="184">
        <v>6.7179000000000002</v>
      </c>
      <c r="K181" s="184">
        <v>6.0298999999999996</v>
      </c>
      <c r="L181" s="184">
        <v>3.8881000000000001</v>
      </c>
      <c r="M181" s="184">
        <v>4.5652999999999997</v>
      </c>
      <c r="N181" s="184">
        <v>7.8042999999999996</v>
      </c>
      <c r="O181" s="184">
        <v>8.8196999999999992</v>
      </c>
      <c r="P181" s="184">
        <v>8.2295999999999996</v>
      </c>
      <c r="Q181" s="184">
        <v>8.5244</v>
      </c>
      <c r="R181" s="184">
        <v>9.0447000000000006</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44321</v>
      </c>
      <c r="E182" s="184">
        <v>10.1191</v>
      </c>
      <c r="F182" s="184">
        <v>22.016200000000001</v>
      </c>
      <c r="G182" s="184">
        <v>12.139799999999999</v>
      </c>
      <c r="H182" s="184">
        <v>11.102399999999999</v>
      </c>
      <c r="I182" s="184">
        <v>13.1279</v>
      </c>
      <c r="J182" s="184">
        <v>9.4023000000000003</v>
      </c>
      <c r="K182" s="184">
        <v>7.7426000000000004</v>
      </c>
      <c r="L182" s="184"/>
      <c r="M182" s="184"/>
      <c r="N182" s="184"/>
      <c r="O182" s="184"/>
      <c r="P182" s="184"/>
      <c r="Q182" s="184">
        <v>3.1274000000000002</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44321</v>
      </c>
      <c r="E183" s="184">
        <v>10.1022</v>
      </c>
      <c r="F183" s="184">
        <v>21.691299999999998</v>
      </c>
      <c r="G183" s="184">
        <v>11.725199999999999</v>
      </c>
      <c r="H183" s="184">
        <v>10.654500000000001</v>
      </c>
      <c r="I183" s="184">
        <v>12.7118</v>
      </c>
      <c r="J183" s="184">
        <v>8.9901999999999997</v>
      </c>
      <c r="K183" s="184">
        <v>7.3052999999999999</v>
      </c>
      <c r="L183" s="184"/>
      <c r="M183" s="184"/>
      <c r="N183" s="184"/>
      <c r="O183" s="184"/>
      <c r="P183" s="184"/>
      <c r="Q183" s="184">
        <v>2.6837</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44321</v>
      </c>
      <c r="E184" s="184">
        <v>19.326799999999999</v>
      </c>
      <c r="F184" s="184">
        <v>10.957000000000001</v>
      </c>
      <c r="G184" s="184">
        <v>7.8270999999999997</v>
      </c>
      <c r="H184" s="184">
        <v>6.7266000000000004</v>
      </c>
      <c r="I184" s="184">
        <v>11.536899999999999</v>
      </c>
      <c r="J184" s="184">
        <v>7.3593000000000002</v>
      </c>
      <c r="K184" s="184">
        <v>7.2427999999999999</v>
      </c>
      <c r="L184" s="184">
        <v>3.8784999999999998</v>
      </c>
      <c r="M184" s="184">
        <v>4.7035</v>
      </c>
      <c r="N184" s="184">
        <v>7.9131</v>
      </c>
      <c r="O184" s="184">
        <v>9.1684999999999999</v>
      </c>
      <c r="P184" s="184">
        <v>8.4428999999999998</v>
      </c>
      <c r="Q184" s="184">
        <v>9.0025999999999993</v>
      </c>
      <c r="R184" s="184">
        <v>9.7668999999999997</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44321</v>
      </c>
      <c r="E185" s="184">
        <v>18.867000000000001</v>
      </c>
      <c r="F185" s="184">
        <v>10.6434</v>
      </c>
      <c r="G185" s="184">
        <v>7.5914999999999999</v>
      </c>
      <c r="H185" s="184">
        <v>6.5027999999999997</v>
      </c>
      <c r="I185" s="184">
        <v>11.2987</v>
      </c>
      <c r="J185" s="184">
        <v>7.109</v>
      </c>
      <c r="K185" s="184">
        <v>6.9588999999999999</v>
      </c>
      <c r="L185" s="184">
        <v>3.5988000000000002</v>
      </c>
      <c r="M185" s="184">
        <v>4.4345999999999997</v>
      </c>
      <c r="N185" s="184">
        <v>7.6318000000000001</v>
      </c>
      <c r="O185" s="184">
        <v>8.8469999999999995</v>
      </c>
      <c r="P185" s="184">
        <v>8.1212</v>
      </c>
      <c r="Q185" s="184">
        <v>8.6597000000000008</v>
      </c>
      <c r="R185" s="184">
        <v>9.4603000000000002</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44321</v>
      </c>
      <c r="E186" s="184">
        <v>19.663799999999998</v>
      </c>
      <c r="F186" s="184">
        <v>40.138100000000001</v>
      </c>
      <c r="G186" s="184">
        <v>21.969100000000001</v>
      </c>
      <c r="H186" s="184">
        <v>17.853999999999999</v>
      </c>
      <c r="I186" s="184">
        <v>12.0505</v>
      </c>
      <c r="J186" s="184">
        <v>11.612</v>
      </c>
      <c r="K186" s="184">
        <v>10.0206</v>
      </c>
      <c r="L186" s="184">
        <v>3.5333000000000001</v>
      </c>
      <c r="M186" s="184">
        <v>4.2469999999999999</v>
      </c>
      <c r="N186" s="184">
        <v>8.8093000000000004</v>
      </c>
      <c r="O186" s="184">
        <v>10.587999999999999</v>
      </c>
      <c r="P186" s="184">
        <v>8.9916999999999998</v>
      </c>
      <c r="Q186" s="184">
        <v>9.2459000000000007</v>
      </c>
      <c r="R186" s="184">
        <v>12.0131</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44321</v>
      </c>
      <c r="E187" s="184">
        <v>19.227799999999998</v>
      </c>
      <c r="F187" s="184">
        <v>39.907699999999998</v>
      </c>
      <c r="G187" s="184">
        <v>21.666699999999999</v>
      </c>
      <c r="H187" s="184">
        <v>17.5503</v>
      </c>
      <c r="I187" s="184">
        <v>11.7372</v>
      </c>
      <c r="J187" s="184">
        <v>11.3104</v>
      </c>
      <c r="K187" s="184">
        <v>9.6984999999999992</v>
      </c>
      <c r="L187" s="184">
        <v>3.1951000000000001</v>
      </c>
      <c r="M187" s="184">
        <v>3.8986999999999998</v>
      </c>
      <c r="N187" s="184">
        <v>8.4374000000000002</v>
      </c>
      <c r="O187" s="184">
        <v>10.262600000000001</v>
      </c>
      <c r="P187" s="184">
        <v>8.6737000000000002</v>
      </c>
      <c r="Q187" s="184">
        <v>8.9260000000000002</v>
      </c>
      <c r="R187" s="184">
        <v>11.6355</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44321</v>
      </c>
      <c r="E188" s="184">
        <v>17.647200000000002</v>
      </c>
      <c r="F188" s="184">
        <v>16.347000000000001</v>
      </c>
      <c r="G188" s="184">
        <v>7.2877000000000001</v>
      </c>
      <c r="H188" s="184">
        <v>7.2492000000000001</v>
      </c>
      <c r="I188" s="184">
        <v>12.6546</v>
      </c>
      <c r="J188" s="184">
        <v>8.3369</v>
      </c>
      <c r="K188" s="184">
        <v>7.1020000000000003</v>
      </c>
      <c r="L188" s="184">
        <v>3.9295</v>
      </c>
      <c r="M188" s="184">
        <v>4.3396999999999997</v>
      </c>
      <c r="N188" s="184">
        <v>6.7289000000000003</v>
      </c>
      <c r="O188" s="184">
        <v>9.1026000000000007</v>
      </c>
      <c r="P188" s="184">
        <v>8.1526999999999994</v>
      </c>
      <c r="Q188" s="184">
        <v>8.4113000000000007</v>
      </c>
      <c r="R188" s="184">
        <v>8.9834999999999994</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44321</v>
      </c>
      <c r="E189" s="184">
        <v>18.180499999999999</v>
      </c>
      <c r="F189" s="184">
        <v>16.671099999999999</v>
      </c>
      <c r="G189" s="184">
        <v>7.6369999999999996</v>
      </c>
      <c r="H189" s="184">
        <v>7.5538999999999996</v>
      </c>
      <c r="I189" s="184">
        <v>12.9848</v>
      </c>
      <c r="J189" s="184">
        <v>8.6538000000000004</v>
      </c>
      <c r="K189" s="184">
        <v>7.4203000000000001</v>
      </c>
      <c r="L189" s="184">
        <v>4.2470999999999997</v>
      </c>
      <c r="M189" s="184">
        <v>4.6614000000000004</v>
      </c>
      <c r="N189" s="184">
        <v>7.0675999999999997</v>
      </c>
      <c r="O189" s="184">
        <v>9.4715000000000007</v>
      </c>
      <c r="P189" s="184">
        <v>8.5425000000000004</v>
      </c>
      <c r="Q189" s="184">
        <v>8.8712</v>
      </c>
      <c r="R189" s="184">
        <v>9.3328000000000007</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44321</v>
      </c>
      <c r="E190" s="184">
        <v>18.416799999999999</v>
      </c>
      <c r="F190" s="184">
        <v>31.539200000000001</v>
      </c>
      <c r="G190" s="184">
        <v>17.9603</v>
      </c>
      <c r="H190" s="184">
        <v>13.2841</v>
      </c>
      <c r="I190" s="184">
        <v>11.616199999999999</v>
      </c>
      <c r="J190" s="184">
        <v>9.9773999999999994</v>
      </c>
      <c r="K190" s="184">
        <v>6.6277999999999997</v>
      </c>
      <c r="L190" s="184">
        <v>4.4634</v>
      </c>
      <c r="M190" s="184">
        <v>5.6585000000000001</v>
      </c>
      <c r="N190" s="184">
        <v>9.3698999999999995</v>
      </c>
      <c r="O190" s="184">
        <v>9.2551000000000005</v>
      </c>
      <c r="P190" s="184">
        <v>8.6791999999999998</v>
      </c>
      <c r="Q190" s="184">
        <v>8.9619999999999997</v>
      </c>
      <c r="R190" s="184">
        <v>9.8568999999999996</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44321</v>
      </c>
      <c r="E191" s="184">
        <v>17.993300000000001</v>
      </c>
      <c r="F191" s="184">
        <v>31.062999999999999</v>
      </c>
      <c r="G191" s="184">
        <v>17.487200000000001</v>
      </c>
      <c r="H191" s="184">
        <v>12.811199999999999</v>
      </c>
      <c r="I191" s="184">
        <v>11.153700000000001</v>
      </c>
      <c r="J191" s="184">
        <v>9.5200999999999993</v>
      </c>
      <c r="K191" s="184">
        <v>6.1654999999999998</v>
      </c>
      <c r="L191" s="184">
        <v>3.9981</v>
      </c>
      <c r="M191" s="184">
        <v>5.1837999999999997</v>
      </c>
      <c r="N191" s="184">
        <v>8.8707999999999991</v>
      </c>
      <c r="O191" s="184">
        <v>8.7620000000000005</v>
      </c>
      <c r="P191" s="184">
        <v>8.2026000000000003</v>
      </c>
      <c r="Q191" s="184">
        <v>8.6062999999999992</v>
      </c>
      <c r="R191" s="184">
        <v>9.3596000000000004</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44321</v>
      </c>
      <c r="E192" s="184">
        <v>25.177600000000002</v>
      </c>
      <c r="F192" s="184">
        <v>13.3421</v>
      </c>
      <c r="G192" s="184">
        <v>9.3190000000000008</v>
      </c>
      <c r="H192" s="184">
        <v>9.9390000000000001</v>
      </c>
      <c r="I192" s="184">
        <v>12.746499999999999</v>
      </c>
      <c r="J192" s="184">
        <v>8.3834999999999997</v>
      </c>
      <c r="K192" s="184">
        <v>5.0473999999999997</v>
      </c>
      <c r="L192" s="184">
        <v>4.2610999999999999</v>
      </c>
      <c r="M192" s="184">
        <v>4.8114999999999997</v>
      </c>
      <c r="N192" s="184">
        <v>8.0383999999999993</v>
      </c>
      <c r="O192" s="184">
        <v>8.1541999999999994</v>
      </c>
      <c r="P192" s="184">
        <v>8.0287000000000006</v>
      </c>
      <c r="Q192" s="184">
        <v>8.4771000000000001</v>
      </c>
      <c r="R192" s="184">
        <v>8.7863000000000007</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44321</v>
      </c>
      <c r="E193" s="184">
        <v>25.828700000000001</v>
      </c>
      <c r="F193" s="184">
        <v>13.854200000000001</v>
      </c>
      <c r="G193" s="184">
        <v>9.7637999999999998</v>
      </c>
      <c r="H193" s="184">
        <v>10.377000000000001</v>
      </c>
      <c r="I193" s="184">
        <v>13.2042</v>
      </c>
      <c r="J193" s="184">
        <v>8.8394999999999992</v>
      </c>
      <c r="K193" s="184">
        <v>5.5065</v>
      </c>
      <c r="L193" s="184">
        <v>4.7247000000000003</v>
      </c>
      <c r="M193" s="184">
        <v>5.2830000000000004</v>
      </c>
      <c r="N193" s="184">
        <v>8.5298999999999996</v>
      </c>
      <c r="O193" s="184">
        <v>8.6315000000000008</v>
      </c>
      <c r="P193" s="184">
        <v>8.4342000000000006</v>
      </c>
      <c r="Q193" s="184">
        <v>8.9146000000000001</v>
      </c>
      <c r="R193" s="184">
        <v>9.2865000000000002</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44321</v>
      </c>
      <c r="E194" s="184">
        <v>19.690200000000001</v>
      </c>
      <c r="F194" s="184">
        <v>8.3436000000000003</v>
      </c>
      <c r="G194" s="184">
        <v>6.6052</v>
      </c>
      <c r="H194" s="184">
        <v>6.7881</v>
      </c>
      <c r="I194" s="184">
        <v>10.961399999999999</v>
      </c>
      <c r="J194" s="184">
        <v>7.0289000000000001</v>
      </c>
      <c r="K194" s="184">
        <v>7.4066999999999998</v>
      </c>
      <c r="L194" s="184">
        <v>4.3375000000000004</v>
      </c>
      <c r="M194" s="184">
        <v>5.1176000000000004</v>
      </c>
      <c r="N194" s="184">
        <v>8.8132999999999999</v>
      </c>
      <c r="O194" s="184">
        <v>9.9234000000000009</v>
      </c>
      <c r="P194" s="184">
        <v>8.4244000000000003</v>
      </c>
      <c r="Q194" s="184">
        <v>8.6496999999999993</v>
      </c>
      <c r="R194" s="184">
        <v>10.337199999999999</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44321</v>
      </c>
      <c r="E195" s="184">
        <v>19.376200000000001</v>
      </c>
      <c r="F195" s="184">
        <v>8.1019000000000005</v>
      </c>
      <c r="G195" s="184">
        <v>6.2972000000000001</v>
      </c>
      <c r="H195" s="184">
        <v>6.4935999999999998</v>
      </c>
      <c r="I195" s="184">
        <v>10.6456</v>
      </c>
      <c r="J195" s="184">
        <v>6.7115999999999998</v>
      </c>
      <c r="K195" s="184">
        <v>7.0838000000000001</v>
      </c>
      <c r="L195" s="184">
        <v>4.0026000000000002</v>
      </c>
      <c r="M195" s="184">
        <v>4.7709999999999999</v>
      </c>
      <c r="N195" s="184">
        <v>8.4468999999999994</v>
      </c>
      <c r="O195" s="184">
        <v>9.5907999999999998</v>
      </c>
      <c r="P195" s="184">
        <v>8.1526999999999994</v>
      </c>
      <c r="Q195" s="184">
        <v>8.4360999999999997</v>
      </c>
      <c r="R195" s="184">
        <v>9.9696999999999996</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44321</v>
      </c>
      <c r="E198" s="184">
        <v>1818.5320999999999</v>
      </c>
      <c r="F198" s="184">
        <v>35.484099999999998</v>
      </c>
      <c r="G198" s="184">
        <v>18.818899999999999</v>
      </c>
      <c r="H198" s="184">
        <v>18.417899999999999</v>
      </c>
      <c r="I198" s="184">
        <v>10.693899999999999</v>
      </c>
      <c r="J198" s="184">
        <v>10.003299999999999</v>
      </c>
      <c r="K198" s="184">
        <v>8.6381999999999994</v>
      </c>
      <c r="L198" s="184">
        <v>2.3828999999999998</v>
      </c>
      <c r="M198" s="184">
        <v>2.9699</v>
      </c>
      <c r="N198" s="184">
        <v>7.2313999999999998</v>
      </c>
      <c r="O198" s="184">
        <v>8.1414000000000009</v>
      </c>
      <c r="P198" s="184">
        <v>7.4179000000000004</v>
      </c>
      <c r="Q198" s="184">
        <v>7.4215999999999998</v>
      </c>
      <c r="R198" s="184">
        <v>8.3629999999999995</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44321</v>
      </c>
      <c r="E199" s="184">
        <v>1916.9925000000001</v>
      </c>
      <c r="F199" s="184">
        <v>35.903300000000002</v>
      </c>
      <c r="G199" s="184">
        <v>19.239699999999999</v>
      </c>
      <c r="H199" s="184">
        <v>18.839300000000001</v>
      </c>
      <c r="I199" s="184">
        <v>11.115600000000001</v>
      </c>
      <c r="J199" s="184">
        <v>10.4268</v>
      </c>
      <c r="K199" s="184">
        <v>9.0679999999999996</v>
      </c>
      <c r="L199" s="184">
        <v>2.8088000000000002</v>
      </c>
      <c r="M199" s="184">
        <v>3.3996</v>
      </c>
      <c r="N199" s="184">
        <v>7.6961000000000004</v>
      </c>
      <c r="O199" s="184">
        <v>8.6041000000000007</v>
      </c>
      <c r="P199" s="184">
        <v>7.8658999999999999</v>
      </c>
      <c r="Q199" s="184">
        <v>8.0619999999999994</v>
      </c>
      <c r="R199" s="184">
        <v>8.8411000000000008</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44321</v>
      </c>
      <c r="E200" s="184">
        <v>10.254899999999999</v>
      </c>
      <c r="F200" s="184">
        <v>3.5596000000000001</v>
      </c>
      <c r="G200" s="184">
        <v>5.2001999999999997</v>
      </c>
      <c r="H200" s="184">
        <v>7.2302999999999997</v>
      </c>
      <c r="I200" s="184">
        <v>9.6959999999999997</v>
      </c>
      <c r="J200" s="184">
        <v>7.7488999999999999</v>
      </c>
      <c r="K200" s="184">
        <v>7.8997000000000002</v>
      </c>
      <c r="L200" s="184">
        <v>4.5442999999999998</v>
      </c>
      <c r="M200" s="184"/>
      <c r="N200" s="184"/>
      <c r="O200" s="184"/>
      <c r="P200" s="184"/>
      <c r="Q200" s="184">
        <v>4.7712000000000003</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44321</v>
      </c>
      <c r="E201" s="184">
        <v>10.224600000000001</v>
      </c>
      <c r="F201" s="184">
        <v>3.2130999999999998</v>
      </c>
      <c r="G201" s="184">
        <v>4.6436999999999999</v>
      </c>
      <c r="H201" s="184">
        <v>6.6380999999999997</v>
      </c>
      <c r="I201" s="184">
        <v>9.1492000000000004</v>
      </c>
      <c r="J201" s="184">
        <v>7.1938000000000004</v>
      </c>
      <c r="K201" s="184">
        <v>7.3409000000000004</v>
      </c>
      <c r="L201" s="184">
        <v>3.9802</v>
      </c>
      <c r="M201" s="184"/>
      <c r="N201" s="184"/>
      <c r="O201" s="184"/>
      <c r="P201" s="184"/>
      <c r="Q201" s="184">
        <v>4.2041000000000004</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44321</v>
      </c>
      <c r="E202" s="184">
        <v>50.707099999999997</v>
      </c>
      <c r="F202" s="184">
        <v>30.9785</v>
      </c>
      <c r="G202" s="184">
        <v>13.7456</v>
      </c>
      <c r="H202" s="184">
        <v>12.5344</v>
      </c>
      <c r="I202" s="184">
        <v>11.223100000000001</v>
      </c>
      <c r="J202" s="184">
        <v>8.9138000000000002</v>
      </c>
      <c r="K202" s="184">
        <v>5.2922000000000002</v>
      </c>
      <c r="L202" s="184">
        <v>3.2423999999999999</v>
      </c>
      <c r="M202" s="184">
        <v>4.3007999999999997</v>
      </c>
      <c r="N202" s="184">
        <v>7.9747000000000003</v>
      </c>
      <c r="O202" s="184">
        <v>8.9827999999999992</v>
      </c>
      <c r="P202" s="184">
        <v>8.3468</v>
      </c>
      <c r="Q202" s="184">
        <v>7.5292000000000003</v>
      </c>
      <c r="R202" s="184">
        <v>9.4784000000000006</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44321</v>
      </c>
      <c r="E203" s="184">
        <v>51.945399999999999</v>
      </c>
      <c r="F203" s="184">
        <v>31.365600000000001</v>
      </c>
      <c r="G203" s="184">
        <v>14.1509</v>
      </c>
      <c r="H203" s="184">
        <v>12.940899999999999</v>
      </c>
      <c r="I203" s="184">
        <v>11.6258</v>
      </c>
      <c r="J203" s="184">
        <v>9.3272999999999993</v>
      </c>
      <c r="K203" s="184">
        <v>5.7164999999999999</v>
      </c>
      <c r="L203" s="184">
        <v>3.6713</v>
      </c>
      <c r="M203" s="184">
        <v>4.7321</v>
      </c>
      <c r="N203" s="184">
        <v>8.4187999999999992</v>
      </c>
      <c r="O203" s="184">
        <v>9.3712999999999997</v>
      </c>
      <c r="P203" s="184">
        <v>8.7324999999999999</v>
      </c>
      <c r="Q203" s="184">
        <v>8.9875000000000007</v>
      </c>
      <c r="R203" s="184">
        <v>9.8702000000000005</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44321</v>
      </c>
      <c r="E204" s="184">
        <v>20.2821</v>
      </c>
      <c r="F204" s="184">
        <v>8.4602000000000004</v>
      </c>
      <c r="G204" s="184">
        <v>7.6022999999999996</v>
      </c>
      <c r="H204" s="184">
        <v>7.8272000000000004</v>
      </c>
      <c r="I204" s="184">
        <v>12.9053</v>
      </c>
      <c r="J204" s="184">
        <v>8.1524999999999999</v>
      </c>
      <c r="K204" s="184">
        <v>7.0736999999999997</v>
      </c>
      <c r="L204" s="184">
        <v>4.1740000000000004</v>
      </c>
      <c r="M204" s="184">
        <v>4.9322999999999997</v>
      </c>
      <c r="N204" s="184">
        <v>8.4522999999999993</v>
      </c>
      <c r="O204" s="184">
        <v>8.8486999999999991</v>
      </c>
      <c r="P204" s="184">
        <v>8.4400999999999993</v>
      </c>
      <c r="Q204" s="184">
        <v>8.5188000000000006</v>
      </c>
      <c r="R204" s="184">
        <v>9.9268999999999998</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44321</v>
      </c>
      <c r="E205" s="184">
        <v>19.561399999999999</v>
      </c>
      <c r="F205" s="184">
        <v>8.0251999999999999</v>
      </c>
      <c r="G205" s="184">
        <v>7.2469999999999999</v>
      </c>
      <c r="H205" s="184">
        <v>7.4476000000000004</v>
      </c>
      <c r="I205" s="184">
        <v>12.516</v>
      </c>
      <c r="J205" s="184">
        <v>7.7679999999999998</v>
      </c>
      <c r="K205" s="184">
        <v>6.6753999999999998</v>
      </c>
      <c r="L205" s="184">
        <v>3.7700999999999998</v>
      </c>
      <c r="M205" s="184">
        <v>4.5208000000000004</v>
      </c>
      <c r="N205" s="184">
        <v>8.0208999999999993</v>
      </c>
      <c r="O205" s="184">
        <v>8.4076000000000004</v>
      </c>
      <c r="P205" s="184">
        <v>7.9687999999999999</v>
      </c>
      <c r="Q205" s="184">
        <v>5.0449000000000002</v>
      </c>
      <c r="R205" s="184">
        <v>9.4924999999999997</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44321</v>
      </c>
      <c r="E206" s="184">
        <v>27.577000000000002</v>
      </c>
      <c r="F206" s="184">
        <v>8.7376000000000005</v>
      </c>
      <c r="G206" s="184">
        <v>5.1124999999999998</v>
      </c>
      <c r="H206" s="184">
        <v>4.9775999999999998</v>
      </c>
      <c r="I206" s="184">
        <v>8.7759</v>
      </c>
      <c r="J206" s="184">
        <v>5.7759999999999998</v>
      </c>
      <c r="K206" s="184">
        <v>5.4871999999999996</v>
      </c>
      <c r="L206" s="184">
        <v>2.6831</v>
      </c>
      <c r="M206" s="184">
        <v>3.2732000000000001</v>
      </c>
      <c r="N206" s="184">
        <v>6.2857000000000003</v>
      </c>
      <c r="O206" s="184">
        <v>8.1144999999999996</v>
      </c>
      <c r="P206" s="184">
        <v>7.5308000000000002</v>
      </c>
      <c r="Q206" s="184">
        <v>7.5468000000000002</v>
      </c>
      <c r="R206" s="184">
        <v>8.0111000000000008</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44321</v>
      </c>
      <c r="E207" s="184">
        <v>29.097899999999999</v>
      </c>
      <c r="F207" s="184">
        <v>9.1593</v>
      </c>
      <c r="G207" s="184">
        <v>5.6490999999999998</v>
      </c>
      <c r="H207" s="184">
        <v>5.5072000000000001</v>
      </c>
      <c r="I207" s="184">
        <v>9.3263999999999996</v>
      </c>
      <c r="J207" s="184">
        <v>6.3255999999999997</v>
      </c>
      <c r="K207" s="184">
        <v>6.0454999999999997</v>
      </c>
      <c r="L207" s="184">
        <v>3.2406000000000001</v>
      </c>
      <c r="M207" s="184">
        <v>3.8283999999999998</v>
      </c>
      <c r="N207" s="184">
        <v>6.8643999999999998</v>
      </c>
      <c r="O207" s="184">
        <v>8.7035</v>
      </c>
      <c r="P207" s="184">
        <v>8.1819000000000006</v>
      </c>
      <c r="Q207" s="184">
        <v>8.1214999999999993</v>
      </c>
      <c r="R207" s="184">
        <v>8.5968</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44321</v>
      </c>
      <c r="E208" s="184">
        <v>10.3347</v>
      </c>
      <c r="F208" s="184">
        <v>9.5382999999999996</v>
      </c>
      <c r="G208" s="184">
        <v>8.5570000000000004</v>
      </c>
      <c r="H208" s="184">
        <v>8.9962999999999997</v>
      </c>
      <c r="I208" s="184">
        <v>10.855499999999999</v>
      </c>
      <c r="J208" s="184">
        <v>7.5933999999999999</v>
      </c>
      <c r="K208" s="184">
        <v>7.3394000000000004</v>
      </c>
      <c r="L208" s="184">
        <v>4.0323000000000002</v>
      </c>
      <c r="M208" s="184">
        <v>4.2156000000000002</v>
      </c>
      <c r="N208" s="184"/>
      <c r="O208" s="184"/>
      <c r="P208" s="184"/>
      <c r="Q208" s="184">
        <v>4.2865000000000002</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44321</v>
      </c>
      <c r="E209" s="184">
        <v>10.298</v>
      </c>
      <c r="F209" s="184">
        <v>9.2177000000000007</v>
      </c>
      <c r="G209" s="184">
        <v>8.1611999999999991</v>
      </c>
      <c r="H209" s="184">
        <v>8.5711999999999993</v>
      </c>
      <c r="I209" s="184">
        <v>10.4176</v>
      </c>
      <c r="J209" s="184">
        <v>7.1422999999999996</v>
      </c>
      <c r="K209" s="184">
        <v>6.8796999999999997</v>
      </c>
      <c r="L209" s="184">
        <v>3.5794000000000001</v>
      </c>
      <c r="M209" s="184">
        <v>3.7492000000000001</v>
      </c>
      <c r="N209" s="184"/>
      <c r="O209" s="184"/>
      <c r="P209" s="184"/>
      <c r="Q209" s="184">
        <v>3.8165</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44321</v>
      </c>
      <c r="E210" s="184">
        <v>16.2517</v>
      </c>
      <c r="F210" s="184">
        <v>17.7514</v>
      </c>
      <c r="G210" s="184">
        <v>8.2293000000000003</v>
      </c>
      <c r="H210" s="184">
        <v>9.4822000000000006</v>
      </c>
      <c r="I210" s="184">
        <v>12.218999999999999</v>
      </c>
      <c r="J210" s="184">
        <v>7.7752999999999997</v>
      </c>
      <c r="K210" s="184">
        <v>7.3047000000000004</v>
      </c>
      <c r="L210" s="184">
        <v>3.8389000000000002</v>
      </c>
      <c r="M210" s="184">
        <v>4.8288000000000002</v>
      </c>
      <c r="N210" s="184">
        <v>8.2177000000000007</v>
      </c>
      <c r="O210" s="184">
        <v>9.1442999999999994</v>
      </c>
      <c r="P210" s="184">
        <v>8.3284000000000002</v>
      </c>
      <c r="Q210" s="184">
        <v>8.4623000000000008</v>
      </c>
      <c r="R210" s="184">
        <v>9.8580000000000005</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44321</v>
      </c>
      <c r="E211" s="184">
        <v>16.568200000000001</v>
      </c>
      <c r="F211" s="184">
        <v>18.2942</v>
      </c>
      <c r="G211" s="184">
        <v>8.6902000000000008</v>
      </c>
      <c r="H211" s="184">
        <v>9.9324999999999992</v>
      </c>
      <c r="I211" s="184">
        <v>12.681699999999999</v>
      </c>
      <c r="J211" s="184">
        <v>8.2432999999999996</v>
      </c>
      <c r="K211" s="184">
        <v>7.7838000000000003</v>
      </c>
      <c r="L211" s="184">
        <v>4.3277999999999999</v>
      </c>
      <c r="M211" s="184">
        <v>5.3301999999999996</v>
      </c>
      <c r="N211" s="184">
        <v>8.7438000000000002</v>
      </c>
      <c r="O211" s="184">
        <v>9.6295999999999999</v>
      </c>
      <c r="P211" s="184">
        <v>8.7042000000000002</v>
      </c>
      <c r="Q211" s="184">
        <v>8.8127999999999993</v>
      </c>
      <c r="R211" s="184">
        <v>10.367800000000001</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44321</v>
      </c>
      <c r="E212" s="184">
        <v>19.174299999999999</v>
      </c>
      <c r="F212" s="184">
        <v>14.282500000000001</v>
      </c>
      <c r="G212" s="184">
        <v>8.8434000000000008</v>
      </c>
      <c r="H212" s="184">
        <v>10.8185</v>
      </c>
      <c r="I212" s="184">
        <v>17.292400000000001</v>
      </c>
      <c r="J212" s="184">
        <v>11.012700000000001</v>
      </c>
      <c r="K212" s="184">
        <v>6.7041000000000004</v>
      </c>
      <c r="L212" s="184">
        <v>3.6698</v>
      </c>
      <c r="M212" s="184">
        <v>4.5563000000000002</v>
      </c>
      <c r="N212" s="184">
        <v>7.7262000000000004</v>
      </c>
      <c r="O212" s="184">
        <v>8.6106999999999996</v>
      </c>
      <c r="P212" s="184">
        <v>7.8216000000000001</v>
      </c>
      <c r="Q212" s="184">
        <v>8.3000000000000007</v>
      </c>
      <c r="R212" s="184">
        <v>9.3506999999999998</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44321</v>
      </c>
      <c r="E213" s="184">
        <v>19.938600000000001</v>
      </c>
      <c r="F213" s="184">
        <v>14.834</v>
      </c>
      <c r="G213" s="184">
        <v>9.3114000000000008</v>
      </c>
      <c r="H213" s="184">
        <v>11.322100000000001</v>
      </c>
      <c r="I213" s="184">
        <v>17.7761</v>
      </c>
      <c r="J213" s="184">
        <v>11.494</v>
      </c>
      <c r="K213" s="184">
        <v>7.1806999999999999</v>
      </c>
      <c r="L213" s="184">
        <v>4.141</v>
      </c>
      <c r="M213" s="184">
        <v>5.0355999999999996</v>
      </c>
      <c r="N213" s="184">
        <v>8.2314000000000007</v>
      </c>
      <c r="O213" s="184">
        <v>9.1401000000000003</v>
      </c>
      <c r="P213" s="184">
        <v>8.3526000000000007</v>
      </c>
      <c r="Q213" s="184">
        <v>8.8196999999999992</v>
      </c>
      <c r="R213" s="184">
        <v>9.8611000000000004</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44321</v>
      </c>
      <c r="E214" s="184">
        <v>2576.2044999999998</v>
      </c>
      <c r="F214" s="184">
        <v>10.701499999999999</v>
      </c>
      <c r="G214" s="184">
        <v>7.5914999999999999</v>
      </c>
      <c r="H214" s="184">
        <v>8.9316999999999993</v>
      </c>
      <c r="I214" s="184">
        <v>11.143599999999999</v>
      </c>
      <c r="J214" s="184">
        <v>8.7293000000000003</v>
      </c>
      <c r="K214" s="184">
        <v>5.1776</v>
      </c>
      <c r="L214" s="184">
        <v>3.3380999999999998</v>
      </c>
      <c r="M214" s="184">
        <v>4.1684999999999999</v>
      </c>
      <c r="N214" s="184">
        <v>7.952</v>
      </c>
      <c r="O214" s="184">
        <v>9.0286000000000008</v>
      </c>
      <c r="P214" s="184">
        <v>8.4564000000000004</v>
      </c>
      <c r="Q214" s="184">
        <v>8.8758999999999997</v>
      </c>
      <c r="R214" s="184">
        <v>9.52</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44321</v>
      </c>
      <c r="E215" s="184">
        <v>2471.1318999999999</v>
      </c>
      <c r="F215" s="184">
        <v>10.2315</v>
      </c>
      <c r="G215" s="184">
        <v>7.1207000000000003</v>
      </c>
      <c r="H215" s="184">
        <v>8.4608000000000008</v>
      </c>
      <c r="I215" s="184">
        <v>10.6713</v>
      </c>
      <c r="J215" s="184">
        <v>8.2555999999999994</v>
      </c>
      <c r="K215" s="184">
        <v>4.7032999999999996</v>
      </c>
      <c r="L215" s="184">
        <v>2.8614999999999999</v>
      </c>
      <c r="M215" s="184">
        <v>3.6846999999999999</v>
      </c>
      <c r="N215" s="184">
        <v>7.4450000000000003</v>
      </c>
      <c r="O215" s="184">
        <v>8.5060000000000002</v>
      </c>
      <c r="P215" s="184">
        <v>7.8856000000000002</v>
      </c>
      <c r="Q215" s="184">
        <v>8.1271000000000004</v>
      </c>
      <c r="R215" s="184">
        <v>9.0076000000000001</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44321</v>
      </c>
      <c r="E216" s="184">
        <v>34.025599999999997</v>
      </c>
      <c r="F216" s="184">
        <v>3.4329999999999998</v>
      </c>
      <c r="G216" s="184">
        <v>3.7134999999999998</v>
      </c>
      <c r="H216" s="184">
        <v>4.1256000000000004</v>
      </c>
      <c r="I216" s="184">
        <v>4.2840999999999996</v>
      </c>
      <c r="J216" s="184">
        <v>3.6726000000000001</v>
      </c>
      <c r="K216" s="184">
        <v>3.8763999999999998</v>
      </c>
      <c r="L216" s="184">
        <v>3.3094999999999999</v>
      </c>
      <c r="M216" s="184">
        <v>3.8855</v>
      </c>
      <c r="N216" s="184">
        <v>6.1052</v>
      </c>
      <c r="O216" s="184">
        <v>7.8909000000000002</v>
      </c>
      <c r="P216" s="184">
        <v>7.1832000000000003</v>
      </c>
      <c r="Q216" s="184">
        <v>7.774</v>
      </c>
      <c r="R216" s="184">
        <v>7.8350999999999997</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44321</v>
      </c>
      <c r="E217" s="184">
        <v>34.301299999999998</v>
      </c>
      <c r="F217" s="184">
        <v>3.6183000000000001</v>
      </c>
      <c r="G217" s="184">
        <v>3.1724000000000001</v>
      </c>
      <c r="H217" s="184">
        <v>3.8031000000000001</v>
      </c>
      <c r="I217" s="184">
        <v>4.2210999999999999</v>
      </c>
      <c r="J217" s="184">
        <v>3.7214999999999998</v>
      </c>
      <c r="K217" s="184">
        <v>4.0496999999999996</v>
      </c>
      <c r="L217" s="184">
        <v>3.4910000000000001</v>
      </c>
      <c r="M217" s="184">
        <v>4.0521000000000003</v>
      </c>
      <c r="N217" s="184">
        <v>6.2686999999999999</v>
      </c>
      <c r="O217" s="184">
        <v>8.0416000000000007</v>
      </c>
      <c r="P217" s="184">
        <v>7.2933000000000003</v>
      </c>
      <c r="Q217" s="184">
        <v>7.9086999999999996</v>
      </c>
      <c r="R217" s="184">
        <v>7.9890999999999996</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44321</v>
      </c>
      <c r="E218" s="184">
        <v>11.403</v>
      </c>
      <c r="F218" s="184">
        <v>18.895199999999999</v>
      </c>
      <c r="G218" s="184">
        <v>9.6153999999999993</v>
      </c>
      <c r="H218" s="184">
        <v>10.676299999999999</v>
      </c>
      <c r="I218" s="184">
        <v>17.7117</v>
      </c>
      <c r="J218" s="184">
        <v>10.8401</v>
      </c>
      <c r="K218" s="184">
        <v>6.6184000000000003</v>
      </c>
      <c r="L218" s="184">
        <v>4.1106999999999996</v>
      </c>
      <c r="M218" s="184">
        <v>4.9991000000000003</v>
      </c>
      <c r="N218" s="184">
        <v>9.3268000000000004</v>
      </c>
      <c r="O218" s="184"/>
      <c r="P218" s="184"/>
      <c r="Q218" s="184">
        <v>8.7228999999999992</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44321</v>
      </c>
      <c r="E219" s="184">
        <v>11.309900000000001</v>
      </c>
      <c r="F219" s="184">
        <v>18.727699999999999</v>
      </c>
      <c r="G219" s="184">
        <v>9.2416999999999998</v>
      </c>
      <c r="H219" s="184">
        <v>10.2552</v>
      </c>
      <c r="I219" s="184">
        <v>17.291</v>
      </c>
      <c r="J219" s="184">
        <v>10.4047</v>
      </c>
      <c r="K219" s="184">
        <v>6.1128</v>
      </c>
      <c r="L219" s="184">
        <v>3.6025</v>
      </c>
      <c r="M219" s="184">
        <v>4.4878</v>
      </c>
      <c r="N219" s="184">
        <v>8.7814999999999994</v>
      </c>
      <c r="O219" s="184"/>
      <c r="P219" s="184"/>
      <c r="Q219" s="184">
        <v>8.1565999999999992</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44321</v>
      </c>
      <c r="E220" s="184">
        <v>1013.6156</v>
      </c>
      <c r="F220" s="184">
        <v>10.7521</v>
      </c>
      <c r="G220" s="184">
        <v>8.3673999999999999</v>
      </c>
      <c r="H220" s="184">
        <v>10.2448</v>
      </c>
      <c r="I220" s="184">
        <v>17.3857</v>
      </c>
      <c r="J220" s="184">
        <v>10.614599999999999</v>
      </c>
      <c r="K220" s="184">
        <v>7.6205999999999996</v>
      </c>
      <c r="L220" s="184"/>
      <c r="M220" s="184"/>
      <c r="N220" s="184"/>
      <c r="O220" s="184"/>
      <c r="P220" s="184"/>
      <c r="Q220" s="184">
        <v>5.3437999999999999</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44321</v>
      </c>
      <c r="E221" s="184">
        <v>1012.309</v>
      </c>
      <c r="F221" s="184">
        <v>10.2537</v>
      </c>
      <c r="G221" s="184">
        <v>7.8673000000000002</v>
      </c>
      <c r="H221" s="184">
        <v>9.7440999999999995</v>
      </c>
      <c r="I221" s="184">
        <v>16.882200000000001</v>
      </c>
      <c r="J221" s="184">
        <v>10.110300000000001</v>
      </c>
      <c r="K221" s="184">
        <v>7.1106999999999996</v>
      </c>
      <c r="L221" s="184"/>
      <c r="M221" s="184"/>
      <c r="N221" s="184"/>
      <c r="O221" s="184"/>
      <c r="P221" s="184"/>
      <c r="Q221" s="184">
        <v>4.8310000000000004</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44321</v>
      </c>
      <c r="E222" s="184">
        <v>16.340399999999999</v>
      </c>
      <c r="F222" s="184">
        <v>16.984200000000001</v>
      </c>
      <c r="G222" s="184">
        <v>6.8415999999999997</v>
      </c>
      <c r="H222" s="184">
        <v>7.0617000000000001</v>
      </c>
      <c r="I222" s="184">
        <v>8.5778999999999996</v>
      </c>
      <c r="J222" s="184">
        <v>5.7679</v>
      </c>
      <c r="K222" s="184">
        <v>4.9249999999999998</v>
      </c>
      <c r="L222" s="184">
        <v>2.7216999999999998</v>
      </c>
      <c r="M222" s="184">
        <v>3.5495999999999999</v>
      </c>
      <c r="N222" s="184">
        <v>6.5167000000000002</v>
      </c>
      <c r="O222" s="184">
        <v>4.5256999999999996</v>
      </c>
      <c r="P222" s="184">
        <v>5.9432</v>
      </c>
      <c r="Q222" s="184">
        <v>7.0030000000000001</v>
      </c>
      <c r="R222" s="184">
        <v>7.6460999999999997</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44321</v>
      </c>
      <c r="E223" s="184">
        <v>16.232500000000002</v>
      </c>
      <c r="F223" s="184">
        <v>17.097200000000001</v>
      </c>
      <c r="G223" s="184">
        <v>6.7969999999999997</v>
      </c>
      <c r="H223" s="184">
        <v>6.9798999999999998</v>
      </c>
      <c r="I223" s="184">
        <v>8.4992000000000001</v>
      </c>
      <c r="J223" s="184">
        <v>5.7081</v>
      </c>
      <c r="K223" s="184">
        <v>4.8571999999999997</v>
      </c>
      <c r="L223" s="184">
        <v>2.6558000000000002</v>
      </c>
      <c r="M223" s="184">
        <v>3.4973999999999998</v>
      </c>
      <c r="N223" s="184">
        <v>6.4642999999999997</v>
      </c>
      <c r="O223" s="184">
        <v>4.4470999999999998</v>
      </c>
      <c r="P223" s="184">
        <v>5.8643000000000001</v>
      </c>
      <c r="Q223" s="184">
        <v>6.9054000000000002</v>
      </c>
      <c r="R223" s="184">
        <v>7.5804</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15.947818181818183</v>
      </c>
      <c r="G224" s="186">
        <v>9.4761772727272735</v>
      </c>
      <c r="H224" s="186">
        <v>9.4926613636363637</v>
      </c>
      <c r="I224" s="186">
        <v>11.786884090909091</v>
      </c>
      <c r="J224" s="186">
        <v>8.3436909090909115</v>
      </c>
      <c r="K224" s="186">
        <v>6.6972000000000014</v>
      </c>
      <c r="L224" s="186">
        <v>3.7001175000000002</v>
      </c>
      <c r="M224" s="186">
        <v>4.4245499999999991</v>
      </c>
      <c r="N224" s="186">
        <v>7.8924833333333346</v>
      </c>
      <c r="O224" s="186">
        <v>8.704947058823528</v>
      </c>
      <c r="P224" s="186">
        <v>8.0895441176470602</v>
      </c>
      <c r="Q224" s="186">
        <v>7.5549045454545469</v>
      </c>
      <c r="R224" s="186">
        <v>9.3573058823529411</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12.47255</v>
      </c>
      <c r="G225" s="186">
        <v>8.0142500000000005</v>
      </c>
      <c r="H225" s="186">
        <v>8.9639999999999986</v>
      </c>
      <c r="I225" s="186">
        <v>11.576549999999999</v>
      </c>
      <c r="J225" s="186">
        <v>8.360199999999999</v>
      </c>
      <c r="K225" s="186">
        <v>6.8965999999999994</v>
      </c>
      <c r="L225" s="186">
        <v>3.8045</v>
      </c>
      <c r="M225" s="186">
        <v>4.5385500000000008</v>
      </c>
      <c r="N225" s="186">
        <v>8.0296500000000002</v>
      </c>
      <c r="O225" s="186">
        <v>8.8674999999999997</v>
      </c>
      <c r="P225" s="186">
        <v>8.2789999999999999</v>
      </c>
      <c r="Q225" s="186">
        <v>8.4047499999999999</v>
      </c>
      <c r="R225" s="186">
        <v>9.4174499999999988</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44321</v>
      </c>
      <c r="E228" s="184">
        <v>46.4099</v>
      </c>
      <c r="F228" s="184">
        <v>111.86320000000001</v>
      </c>
      <c r="G228" s="184">
        <v>6.4863</v>
      </c>
      <c r="H228" s="184">
        <v>-15.983599999999999</v>
      </c>
      <c r="I228" s="184">
        <v>17.075299999999999</v>
      </c>
      <c r="J228" s="184">
        <v>6.4066000000000001</v>
      </c>
      <c r="K228" s="184">
        <v>7.7907999999999999</v>
      </c>
      <c r="L228" s="184">
        <v>25.0991</v>
      </c>
      <c r="M228" s="184">
        <v>23.6875</v>
      </c>
      <c r="N228" s="184">
        <v>29.171099999999999</v>
      </c>
      <c r="O228" s="184">
        <v>6.4897999999999998</v>
      </c>
      <c r="P228" s="184">
        <v>8.7603000000000009</v>
      </c>
      <c r="Q228" s="184">
        <v>9.4699000000000009</v>
      </c>
      <c r="R228" s="184">
        <v>9.1202000000000005</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44321</v>
      </c>
      <c r="E229" s="184">
        <v>49.911499999999997</v>
      </c>
      <c r="F229" s="184">
        <v>112.67359999999999</v>
      </c>
      <c r="G229" s="184">
        <v>7.3056000000000001</v>
      </c>
      <c r="H229" s="184">
        <v>-15.1563</v>
      </c>
      <c r="I229" s="184">
        <v>17.901199999999999</v>
      </c>
      <c r="J229" s="184">
        <v>7.2313000000000001</v>
      </c>
      <c r="K229" s="184">
        <v>8.6433</v>
      </c>
      <c r="L229" s="184">
        <v>26.0411</v>
      </c>
      <c r="M229" s="184">
        <v>24.671299999999999</v>
      </c>
      <c r="N229" s="184">
        <v>30.2927</v>
      </c>
      <c r="O229" s="184">
        <v>7.3611000000000004</v>
      </c>
      <c r="P229" s="184">
        <v>9.8417999999999992</v>
      </c>
      <c r="Q229" s="184">
        <v>10.972</v>
      </c>
      <c r="R229" s="184">
        <v>10.0191</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44321</v>
      </c>
      <c r="E230" s="184">
        <v>49.911499999999997</v>
      </c>
      <c r="F230" s="184">
        <v>112.67359999999999</v>
      </c>
      <c r="G230" s="184">
        <v>7.3056000000000001</v>
      </c>
      <c r="H230" s="184">
        <v>-15.1563</v>
      </c>
      <c r="I230" s="184">
        <v>17.901199999999999</v>
      </c>
      <c r="J230" s="184">
        <v>7.2313000000000001</v>
      </c>
      <c r="K230" s="184">
        <v>8.6433</v>
      </c>
      <c r="L230" s="184">
        <v>26.0411</v>
      </c>
      <c r="M230" s="184">
        <v>24.671299999999999</v>
      </c>
      <c r="N230" s="184">
        <v>30.2927</v>
      </c>
      <c r="O230" s="184">
        <v>7.3611000000000004</v>
      </c>
      <c r="P230" s="184">
        <v>9.8417999999999992</v>
      </c>
      <c r="Q230" s="184">
        <v>10.9398</v>
      </c>
      <c r="R230" s="184">
        <v>10.0191</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44321</v>
      </c>
      <c r="E231" s="184">
        <v>22.5869</v>
      </c>
      <c r="F231" s="184">
        <v>106.3171</v>
      </c>
      <c r="G231" s="184">
        <v>13.826599999999999</v>
      </c>
      <c r="H231" s="184">
        <v>-8.6887000000000008</v>
      </c>
      <c r="I231" s="184">
        <v>27.642099999999999</v>
      </c>
      <c r="J231" s="184">
        <v>10.3104</v>
      </c>
      <c r="K231" s="184">
        <v>5.4272</v>
      </c>
      <c r="L231" s="184">
        <v>13.6881</v>
      </c>
      <c r="M231" s="184">
        <v>13.795500000000001</v>
      </c>
      <c r="N231" s="184">
        <v>18.528500000000001</v>
      </c>
      <c r="O231" s="184">
        <v>6.5944000000000003</v>
      </c>
      <c r="P231" s="184">
        <v>7.1639999999999997</v>
      </c>
      <c r="Q231" s="184">
        <v>7.8278999999999996</v>
      </c>
      <c r="R231" s="184">
        <v>7.4454000000000002</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44321</v>
      </c>
      <c r="E232" s="184">
        <v>25.007200000000001</v>
      </c>
      <c r="F232" s="184">
        <v>107.59529999999999</v>
      </c>
      <c r="G232" s="184">
        <v>14.976800000000001</v>
      </c>
      <c r="H232" s="184">
        <v>-7.5372000000000003</v>
      </c>
      <c r="I232" s="184">
        <v>28.7987</v>
      </c>
      <c r="J232" s="184">
        <v>11.3535</v>
      </c>
      <c r="K232" s="184">
        <v>6.5682999999999998</v>
      </c>
      <c r="L232" s="184">
        <v>14.889799999999999</v>
      </c>
      <c r="M232" s="184">
        <v>15.028499999999999</v>
      </c>
      <c r="N232" s="184">
        <v>19.839200000000002</v>
      </c>
      <c r="O232" s="184">
        <v>7.6635999999999997</v>
      </c>
      <c r="P232" s="184">
        <v>8.3750999999999998</v>
      </c>
      <c r="Q232" s="184">
        <v>9.4586000000000006</v>
      </c>
      <c r="R232" s="184">
        <v>8.5533999999999999</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44321</v>
      </c>
      <c r="E233" s="184">
        <v>29.0183</v>
      </c>
      <c r="F233" s="184">
        <v>63.757199999999997</v>
      </c>
      <c r="G233" s="184">
        <v>-3.9222999999999999</v>
      </c>
      <c r="H233" s="184">
        <v>-7.3390000000000004</v>
      </c>
      <c r="I233" s="184">
        <v>14.789099999999999</v>
      </c>
      <c r="J233" s="184">
        <v>-0.19700000000000001</v>
      </c>
      <c r="K233" s="184">
        <v>-1.1697</v>
      </c>
      <c r="L233" s="184">
        <v>6.3798000000000004</v>
      </c>
      <c r="M233" s="184">
        <v>6.5858999999999996</v>
      </c>
      <c r="N233" s="184">
        <v>10.5497</v>
      </c>
      <c r="O233" s="184">
        <v>9.3140000000000001</v>
      </c>
      <c r="P233" s="184">
        <v>8.3455999999999992</v>
      </c>
      <c r="Q233" s="184">
        <v>6.6010999999999997</v>
      </c>
      <c r="R233" s="184">
        <v>10.4855</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44321</v>
      </c>
      <c r="E234" s="184">
        <v>31.142199999999999</v>
      </c>
      <c r="F234" s="184">
        <v>64.576400000000007</v>
      </c>
      <c r="G234" s="184">
        <v>-3.0695000000000001</v>
      </c>
      <c r="H234" s="184">
        <v>-6.4884000000000004</v>
      </c>
      <c r="I234" s="184">
        <v>15.649100000000001</v>
      </c>
      <c r="J234" s="184">
        <v>0.63319999999999999</v>
      </c>
      <c r="K234" s="184">
        <v>-0.28689999999999999</v>
      </c>
      <c r="L234" s="184">
        <v>7.3015999999999996</v>
      </c>
      <c r="M234" s="184">
        <v>7.5246000000000004</v>
      </c>
      <c r="N234" s="184">
        <v>11.5229</v>
      </c>
      <c r="O234" s="184">
        <v>10.208</v>
      </c>
      <c r="P234" s="184">
        <v>9.2603000000000009</v>
      </c>
      <c r="Q234" s="184">
        <v>9.4013000000000009</v>
      </c>
      <c r="R234" s="184">
        <v>11.429399999999999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44321</v>
      </c>
      <c r="E235" s="184">
        <v>37.7532</v>
      </c>
      <c r="F235" s="184">
        <v>89.649199999999993</v>
      </c>
      <c r="G235" s="184">
        <v>9.0799000000000003</v>
      </c>
      <c r="H235" s="184">
        <v>-6.8277000000000001</v>
      </c>
      <c r="I235" s="184">
        <v>27.994800000000001</v>
      </c>
      <c r="J235" s="184">
        <v>5.3505000000000003</v>
      </c>
      <c r="K235" s="184">
        <v>2.2544</v>
      </c>
      <c r="L235" s="184">
        <v>11.8424</v>
      </c>
      <c r="M235" s="184">
        <v>10.9259</v>
      </c>
      <c r="N235" s="184">
        <v>14.8383</v>
      </c>
      <c r="O235" s="184">
        <v>8.8071999999999999</v>
      </c>
      <c r="P235" s="184">
        <v>9.6127000000000002</v>
      </c>
      <c r="Q235" s="184">
        <v>9.9443999999999999</v>
      </c>
      <c r="R235" s="184">
        <v>9.6183999999999994</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44321</v>
      </c>
      <c r="E236" s="184">
        <v>33.070900000000002</v>
      </c>
      <c r="F236" s="184">
        <v>87.954700000000003</v>
      </c>
      <c r="G236" s="184">
        <v>7.4021999999999997</v>
      </c>
      <c r="H236" s="184">
        <v>-8.5002999999999993</v>
      </c>
      <c r="I236" s="184">
        <v>26.2988</v>
      </c>
      <c r="J236" s="184">
        <v>3.6642000000000001</v>
      </c>
      <c r="K236" s="184">
        <v>0.59360000000000002</v>
      </c>
      <c r="L236" s="184">
        <v>10.214</v>
      </c>
      <c r="M236" s="184">
        <v>9.2978000000000005</v>
      </c>
      <c r="N236" s="184">
        <v>13.104699999999999</v>
      </c>
      <c r="O236" s="184">
        <v>7.0256999999999996</v>
      </c>
      <c r="P236" s="184">
        <v>7.5454999999999997</v>
      </c>
      <c r="Q236" s="184">
        <v>7.4596999999999998</v>
      </c>
      <c r="R236" s="184">
        <v>7.9324000000000003</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44321</v>
      </c>
      <c r="E237" s="184">
        <v>22.436299999999999</v>
      </c>
      <c r="F237" s="184">
        <v>109.16030000000001</v>
      </c>
      <c r="G237" s="184">
        <v>19.345300000000002</v>
      </c>
      <c r="H237" s="184">
        <v>0.88329999999999997</v>
      </c>
      <c r="I237" s="184">
        <v>18.831399999999999</v>
      </c>
      <c r="J237" s="184">
        <v>10.236800000000001</v>
      </c>
      <c r="K237" s="184">
        <v>5.1959</v>
      </c>
      <c r="L237" s="184">
        <v>9.3148</v>
      </c>
      <c r="M237" s="184">
        <v>10.635199999999999</v>
      </c>
      <c r="N237" s="184">
        <v>16.013999999999999</v>
      </c>
      <c r="O237" s="184">
        <v>1.1391</v>
      </c>
      <c r="P237" s="184">
        <v>5.0754000000000001</v>
      </c>
      <c r="Q237" s="184">
        <v>6.7388000000000003</v>
      </c>
      <c r="R237" s="184">
        <v>2.0059999999999998</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44321</v>
      </c>
      <c r="E238" s="184">
        <v>21.530200000000001</v>
      </c>
      <c r="F238" s="184">
        <v>108.8222</v>
      </c>
      <c r="G238" s="184">
        <v>18.8323</v>
      </c>
      <c r="H238" s="184">
        <v>0.33910000000000001</v>
      </c>
      <c r="I238" s="184">
        <v>18.207000000000001</v>
      </c>
      <c r="J238" s="184">
        <v>9.5739999999999998</v>
      </c>
      <c r="K238" s="184">
        <v>4.5042999999999997</v>
      </c>
      <c r="L238" s="184">
        <v>8.6047999999999991</v>
      </c>
      <c r="M238" s="184">
        <v>9.9255999999999993</v>
      </c>
      <c r="N238" s="184">
        <v>15.267899999999999</v>
      </c>
      <c r="O238" s="184">
        <v>0.52910000000000001</v>
      </c>
      <c r="P238" s="184">
        <v>4.4405000000000001</v>
      </c>
      <c r="Q238" s="184">
        <v>6.5208000000000004</v>
      </c>
      <c r="R238" s="184">
        <v>1.3821000000000001</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44321</v>
      </c>
      <c r="E239" s="184">
        <v>76.793999999999997</v>
      </c>
      <c r="F239" s="184">
        <v>47.4011</v>
      </c>
      <c r="G239" s="184">
        <v>-8.5548000000000002</v>
      </c>
      <c r="H239" s="184">
        <v>-12.808299999999999</v>
      </c>
      <c r="I239" s="184">
        <v>27.948</v>
      </c>
      <c r="J239" s="184">
        <v>14.061500000000001</v>
      </c>
      <c r="K239" s="184">
        <v>8.1919000000000004</v>
      </c>
      <c r="L239" s="184">
        <v>14.601699999999999</v>
      </c>
      <c r="M239" s="184">
        <v>14.8108</v>
      </c>
      <c r="N239" s="184">
        <v>19.8261</v>
      </c>
      <c r="O239" s="184">
        <v>11.293799999999999</v>
      </c>
      <c r="P239" s="184">
        <v>10.2372</v>
      </c>
      <c r="Q239" s="184">
        <v>10.2355</v>
      </c>
      <c r="R239" s="184">
        <v>13.154999999999999</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44321</v>
      </c>
      <c r="E240" s="184">
        <v>81.160301744849093</v>
      </c>
      <c r="F240" s="184">
        <v>46.104500000000002</v>
      </c>
      <c r="G240" s="184">
        <v>-9.7251999999999992</v>
      </c>
      <c r="H240" s="184">
        <v>-14.014699999999999</v>
      </c>
      <c r="I240" s="184">
        <v>26.697199999999999</v>
      </c>
      <c r="J240" s="184">
        <v>12.8171</v>
      </c>
      <c r="K240" s="184">
        <v>6.8518999999999997</v>
      </c>
      <c r="L240" s="184">
        <v>13.222200000000001</v>
      </c>
      <c r="M240" s="184">
        <v>13.439399999999999</v>
      </c>
      <c r="N240" s="184">
        <v>18.392299999999999</v>
      </c>
      <c r="O240" s="184">
        <v>10.112399999999999</v>
      </c>
      <c r="P240" s="184">
        <v>9.0413999999999994</v>
      </c>
      <c r="Q240" s="184">
        <v>8.5054999999999996</v>
      </c>
      <c r="R240" s="184">
        <v>11.9054</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44321</v>
      </c>
      <c r="E241" s="184">
        <v>45.362900000000003</v>
      </c>
      <c r="F241" s="184">
        <v>61.576799999999999</v>
      </c>
      <c r="G241" s="184">
        <v>15.368399999999999</v>
      </c>
      <c r="H241" s="184">
        <v>2.5299999999999998</v>
      </c>
      <c r="I241" s="184">
        <v>22.3629</v>
      </c>
      <c r="J241" s="184">
        <v>13.839600000000001</v>
      </c>
      <c r="K241" s="184">
        <v>12.1006</v>
      </c>
      <c r="L241" s="184">
        <v>14.445499999999999</v>
      </c>
      <c r="M241" s="184">
        <v>15.4778</v>
      </c>
      <c r="N241" s="184">
        <v>20.392700000000001</v>
      </c>
      <c r="O241" s="184">
        <v>6.3276000000000003</v>
      </c>
      <c r="P241" s="184">
        <v>8.1655999999999995</v>
      </c>
      <c r="Q241" s="184">
        <v>8.6333000000000002</v>
      </c>
      <c r="R241" s="184">
        <v>10.078799999999999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44321</v>
      </c>
      <c r="E242" s="184">
        <v>41.632599999999996</v>
      </c>
      <c r="F242" s="184">
        <v>59.8902</v>
      </c>
      <c r="G242" s="184">
        <v>13.7201</v>
      </c>
      <c r="H242" s="184">
        <v>0.87690000000000001</v>
      </c>
      <c r="I242" s="184">
        <v>20.665800000000001</v>
      </c>
      <c r="J242" s="184">
        <v>12.1159</v>
      </c>
      <c r="K242" s="184">
        <v>10.336399999999999</v>
      </c>
      <c r="L242" s="184">
        <v>12.6015</v>
      </c>
      <c r="M242" s="184">
        <v>13.589499999999999</v>
      </c>
      <c r="N242" s="184">
        <v>18.386399999999998</v>
      </c>
      <c r="O242" s="184">
        <v>4.5843999999999996</v>
      </c>
      <c r="P242" s="184">
        <v>6.7770000000000001</v>
      </c>
      <c r="Q242" s="184">
        <v>8.8008000000000006</v>
      </c>
      <c r="R242" s="184">
        <v>8.2926000000000002</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44321</v>
      </c>
      <c r="E243" s="184">
        <v>64.814099999999996</v>
      </c>
      <c r="F243" s="184">
        <v>118.1923</v>
      </c>
      <c r="G243" s="184">
        <v>14.7278</v>
      </c>
      <c r="H243" s="184">
        <v>6.0407000000000002</v>
      </c>
      <c r="I243" s="184">
        <v>30.306100000000001</v>
      </c>
      <c r="J243" s="184">
        <v>11.643700000000001</v>
      </c>
      <c r="K243" s="184">
        <v>6.5109000000000004</v>
      </c>
      <c r="L243" s="184">
        <v>13.823</v>
      </c>
      <c r="M243" s="184">
        <v>13.303599999999999</v>
      </c>
      <c r="N243" s="184">
        <v>16.683299999999999</v>
      </c>
      <c r="O243" s="184">
        <v>7.1197999999999997</v>
      </c>
      <c r="P243" s="184">
        <v>7.2972000000000001</v>
      </c>
      <c r="Q243" s="184">
        <v>9.4901999999999997</v>
      </c>
      <c r="R243" s="184">
        <v>8.0555000000000003</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44321</v>
      </c>
      <c r="E244" s="184">
        <v>69.004900000000006</v>
      </c>
      <c r="F244" s="184">
        <v>118.8702</v>
      </c>
      <c r="G244" s="184">
        <v>15.403700000000001</v>
      </c>
      <c r="H244" s="184">
        <v>6.7187000000000001</v>
      </c>
      <c r="I244" s="184">
        <v>30.991099999999999</v>
      </c>
      <c r="J244" s="184">
        <v>12.322900000000001</v>
      </c>
      <c r="K244" s="184">
        <v>7.2156000000000002</v>
      </c>
      <c r="L244" s="184">
        <v>14.6021</v>
      </c>
      <c r="M244" s="184">
        <v>14.1426</v>
      </c>
      <c r="N244" s="184">
        <v>17.6083</v>
      </c>
      <c r="O244" s="184">
        <v>7.9287999999999998</v>
      </c>
      <c r="P244" s="184">
        <v>8.1047999999999991</v>
      </c>
      <c r="Q244" s="184">
        <v>9.4581999999999997</v>
      </c>
      <c r="R244" s="184">
        <v>8.9052000000000007</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44321</v>
      </c>
      <c r="E247" s="184">
        <v>54.542900000000003</v>
      </c>
      <c r="F247" s="184">
        <v>164.4907</v>
      </c>
      <c r="G247" s="184">
        <v>34.802799999999998</v>
      </c>
      <c r="H247" s="184">
        <v>21.492999999999999</v>
      </c>
      <c r="I247" s="184">
        <v>36.745800000000003</v>
      </c>
      <c r="J247" s="184">
        <v>12.903700000000001</v>
      </c>
      <c r="K247" s="184">
        <v>8.2041000000000004</v>
      </c>
      <c r="L247" s="184">
        <v>20.7257</v>
      </c>
      <c r="M247" s="184">
        <v>19.020099999999999</v>
      </c>
      <c r="N247" s="184">
        <v>23.211500000000001</v>
      </c>
      <c r="O247" s="184">
        <v>8.0952999999999999</v>
      </c>
      <c r="P247" s="184">
        <v>8.7190999999999992</v>
      </c>
      <c r="Q247" s="184">
        <v>10.2592</v>
      </c>
      <c r="R247" s="184">
        <v>9.5962999999999994</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44321</v>
      </c>
      <c r="E248" s="184">
        <v>56.820300000000003</v>
      </c>
      <c r="F248" s="184">
        <v>164.86840000000001</v>
      </c>
      <c r="G248" s="184">
        <v>35.217100000000002</v>
      </c>
      <c r="H248" s="184">
        <v>21.904900000000001</v>
      </c>
      <c r="I248" s="184">
        <v>37.0777</v>
      </c>
      <c r="J248" s="184">
        <v>13.223100000000001</v>
      </c>
      <c r="K248" s="184">
        <v>8.5922000000000001</v>
      </c>
      <c r="L248" s="184">
        <v>21.1675</v>
      </c>
      <c r="M248" s="184">
        <v>19.481000000000002</v>
      </c>
      <c r="N248" s="184">
        <v>23.720099999999999</v>
      </c>
      <c r="O248" s="184">
        <v>8.5859000000000005</v>
      </c>
      <c r="P248" s="184">
        <v>9.2866999999999997</v>
      </c>
      <c r="Q248" s="184">
        <v>9.5832999999999995</v>
      </c>
      <c r="R248" s="184">
        <v>10.0466</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44321</v>
      </c>
      <c r="E249" s="184">
        <v>43.091099999999997</v>
      </c>
      <c r="F249" s="184">
        <v>119.2283</v>
      </c>
      <c r="G249" s="184">
        <v>12.9148</v>
      </c>
      <c r="H249" s="184">
        <v>-4.9927999999999999</v>
      </c>
      <c r="I249" s="184">
        <v>27.1509</v>
      </c>
      <c r="J249" s="184">
        <v>6.6657999999999999</v>
      </c>
      <c r="K249" s="184">
        <v>0.48120000000000002</v>
      </c>
      <c r="L249" s="184">
        <v>10.332100000000001</v>
      </c>
      <c r="M249" s="184">
        <v>10.9122</v>
      </c>
      <c r="N249" s="184">
        <v>15.4818</v>
      </c>
      <c r="O249" s="184">
        <v>7.2289000000000003</v>
      </c>
      <c r="P249" s="184">
        <v>7.4973999999999998</v>
      </c>
      <c r="Q249" s="184">
        <v>8.8606999999999996</v>
      </c>
      <c r="R249" s="184">
        <v>8.8887</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44321</v>
      </c>
      <c r="E250" s="184">
        <v>46.124400000000001</v>
      </c>
      <c r="F250" s="184">
        <v>120.7608</v>
      </c>
      <c r="G250" s="184">
        <v>14.494400000000001</v>
      </c>
      <c r="H250" s="184">
        <v>-3.4117999999999999</v>
      </c>
      <c r="I250" s="184">
        <v>28.744599999999998</v>
      </c>
      <c r="J250" s="184">
        <v>8.2566000000000006</v>
      </c>
      <c r="K250" s="184">
        <v>2.1019999999999999</v>
      </c>
      <c r="L250" s="184">
        <v>12.0473</v>
      </c>
      <c r="M250" s="184">
        <v>12.7364</v>
      </c>
      <c r="N250" s="184">
        <v>17.472200000000001</v>
      </c>
      <c r="O250" s="184">
        <v>8.6481999999999992</v>
      </c>
      <c r="P250" s="184">
        <v>8.5789000000000009</v>
      </c>
      <c r="Q250" s="184">
        <v>8.8743999999999996</v>
      </c>
      <c r="R250" s="184">
        <v>10.761100000000001</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44321</v>
      </c>
      <c r="E253" s="184">
        <v>51.373100000000001</v>
      </c>
      <c r="F253" s="184">
        <v>53.150799999999997</v>
      </c>
      <c r="G253" s="184">
        <v>0.89529999999999998</v>
      </c>
      <c r="H253" s="184">
        <v>-10.231199999999999</v>
      </c>
      <c r="I253" s="184">
        <v>18.748699999999999</v>
      </c>
      <c r="J253" s="184">
        <v>7.1203000000000003</v>
      </c>
      <c r="K253" s="184">
        <v>3.9437000000000002</v>
      </c>
      <c r="L253" s="184">
        <v>11.4741</v>
      </c>
      <c r="M253" s="184">
        <v>12.891999999999999</v>
      </c>
      <c r="N253" s="184">
        <v>17.614000000000001</v>
      </c>
      <c r="O253" s="184">
        <v>8.9636999999999993</v>
      </c>
      <c r="P253" s="184">
        <v>9.9824999999999999</v>
      </c>
      <c r="Q253" s="184">
        <v>10.0374</v>
      </c>
      <c r="R253" s="184">
        <v>9.7542000000000009</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44321</v>
      </c>
      <c r="E254" s="184">
        <v>54.694099999999999</v>
      </c>
      <c r="F254" s="184">
        <v>54.0015</v>
      </c>
      <c r="G254" s="184">
        <v>1.8023</v>
      </c>
      <c r="H254" s="184">
        <v>-9.3262</v>
      </c>
      <c r="I254" s="184">
        <v>19.670999999999999</v>
      </c>
      <c r="J254" s="184">
        <v>8.0455000000000005</v>
      </c>
      <c r="K254" s="184">
        <v>4.8625999999999996</v>
      </c>
      <c r="L254" s="184">
        <v>12.428900000000001</v>
      </c>
      <c r="M254" s="184">
        <v>13.841200000000001</v>
      </c>
      <c r="N254" s="184">
        <v>18.584700000000002</v>
      </c>
      <c r="O254" s="184">
        <v>9.7324999999999999</v>
      </c>
      <c r="P254" s="184">
        <v>10.8155</v>
      </c>
      <c r="Q254" s="184">
        <v>10.932499999999999</v>
      </c>
      <c r="R254" s="184">
        <v>10.5472</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44321</v>
      </c>
      <c r="E255" s="184">
        <v>26.560600000000001</v>
      </c>
      <c r="F255" s="184">
        <v>89.681299999999993</v>
      </c>
      <c r="G255" s="184">
        <v>2.887</v>
      </c>
      <c r="H255" s="184">
        <v>-15.716699999999999</v>
      </c>
      <c r="I255" s="184">
        <v>17.569299999999998</v>
      </c>
      <c r="J255" s="184">
        <v>2.3361000000000001</v>
      </c>
      <c r="K255" s="184">
        <v>0.15290000000000001</v>
      </c>
      <c r="L255" s="184">
        <v>8.8918999999999997</v>
      </c>
      <c r="M255" s="184">
        <v>9.65</v>
      </c>
      <c r="N255" s="184">
        <v>14.0816</v>
      </c>
      <c r="O255" s="184">
        <v>7.569</v>
      </c>
      <c r="P255" s="184">
        <v>8.3605999999999998</v>
      </c>
      <c r="Q255" s="184">
        <v>9.0279000000000007</v>
      </c>
      <c r="R255" s="184">
        <v>8.2685999999999993</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44321</v>
      </c>
      <c r="E256" s="184">
        <v>24.684100000000001</v>
      </c>
      <c r="F256" s="184">
        <v>88.788700000000006</v>
      </c>
      <c r="G256" s="184">
        <v>1.982</v>
      </c>
      <c r="H256" s="184">
        <v>-16.613800000000001</v>
      </c>
      <c r="I256" s="184">
        <v>16.654800000000002</v>
      </c>
      <c r="J256" s="184">
        <v>1.4311</v>
      </c>
      <c r="K256" s="184">
        <v>-0.77769999999999995</v>
      </c>
      <c r="L256" s="184">
        <v>7.9234</v>
      </c>
      <c r="M256" s="184">
        <v>8.6570999999999998</v>
      </c>
      <c r="N256" s="184">
        <v>13.025499999999999</v>
      </c>
      <c r="O256" s="184">
        <v>6.6353999999999997</v>
      </c>
      <c r="P256" s="184">
        <v>7.4177999999999997</v>
      </c>
      <c r="Q256" s="184">
        <v>8.4040999999999997</v>
      </c>
      <c r="R256" s="184">
        <v>7.2858999999999998</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44321</v>
      </c>
      <c r="E257" s="184">
        <v>16.633800000000001</v>
      </c>
      <c r="F257" s="184">
        <v>29.8673</v>
      </c>
      <c r="G257" s="184">
        <v>-2.6760999999999999</v>
      </c>
      <c r="H257" s="184">
        <v>-25.237400000000001</v>
      </c>
      <c r="I257" s="184">
        <v>13.9032</v>
      </c>
      <c r="J257" s="184">
        <v>-0.86250000000000004</v>
      </c>
      <c r="K257" s="184">
        <v>-2.9106999999999998</v>
      </c>
      <c r="L257" s="184">
        <v>15.1187</v>
      </c>
      <c r="M257" s="184">
        <v>15.4215</v>
      </c>
      <c r="N257" s="184">
        <v>14.5871</v>
      </c>
      <c r="O257" s="184">
        <v>7.742</v>
      </c>
      <c r="P257" s="184">
        <v>10.0471</v>
      </c>
      <c r="Q257" s="184">
        <v>9.8292000000000002</v>
      </c>
      <c r="R257" s="184">
        <v>8.3475999999999999</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44321</v>
      </c>
      <c r="E258" s="184">
        <v>15.324999999999999</v>
      </c>
      <c r="F258" s="184">
        <v>28.126100000000001</v>
      </c>
      <c r="G258" s="184">
        <v>-4.3798000000000004</v>
      </c>
      <c r="H258" s="184">
        <v>-26.9437</v>
      </c>
      <c r="I258" s="184">
        <v>12.159599999999999</v>
      </c>
      <c r="J258" s="184">
        <v>-2.5905999999999998</v>
      </c>
      <c r="K258" s="184">
        <v>-4.6355000000000004</v>
      </c>
      <c r="L258" s="184">
        <v>12.9582</v>
      </c>
      <c r="M258" s="184">
        <v>13.284700000000001</v>
      </c>
      <c r="N258" s="184">
        <v>12.4482</v>
      </c>
      <c r="O258" s="184">
        <v>6.0677000000000003</v>
      </c>
      <c r="P258" s="184">
        <v>8.3872</v>
      </c>
      <c r="Q258" s="184">
        <v>8.1832999999999991</v>
      </c>
      <c r="R258" s="184">
        <v>6.5091999999999999</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44321</v>
      </c>
      <c r="E259" s="184">
        <v>39.166800000000002</v>
      </c>
      <c r="F259" s="184">
        <v>108.0479</v>
      </c>
      <c r="G259" s="184">
        <v>28.2714</v>
      </c>
      <c r="H259" s="184">
        <v>13.106299999999999</v>
      </c>
      <c r="I259" s="184">
        <v>31.752300000000002</v>
      </c>
      <c r="J259" s="184">
        <v>16.839700000000001</v>
      </c>
      <c r="K259" s="184">
        <v>6.3414000000000001</v>
      </c>
      <c r="L259" s="184">
        <v>19.395199999999999</v>
      </c>
      <c r="M259" s="184">
        <v>18.339300000000001</v>
      </c>
      <c r="N259" s="184">
        <v>22.324400000000001</v>
      </c>
      <c r="O259" s="184">
        <v>9.7957999999999998</v>
      </c>
      <c r="P259" s="184">
        <v>9.6854999999999993</v>
      </c>
      <c r="Q259" s="184">
        <v>8.1448999999999998</v>
      </c>
      <c r="R259" s="184">
        <v>12.6692</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44321</v>
      </c>
      <c r="E260" s="184">
        <v>42.805799999999998</v>
      </c>
      <c r="F260" s="184">
        <v>109.2141</v>
      </c>
      <c r="G260" s="184">
        <v>29.433599999999998</v>
      </c>
      <c r="H260" s="184">
        <v>14.2666</v>
      </c>
      <c r="I260" s="184">
        <v>32.921199999999999</v>
      </c>
      <c r="J260" s="184">
        <v>18.004100000000001</v>
      </c>
      <c r="K260" s="184">
        <v>7.4943999999999997</v>
      </c>
      <c r="L260" s="184">
        <v>20.674600000000002</v>
      </c>
      <c r="M260" s="184">
        <v>19.675999999999998</v>
      </c>
      <c r="N260" s="184">
        <v>23.754799999999999</v>
      </c>
      <c r="O260" s="184">
        <v>11.0739</v>
      </c>
      <c r="P260" s="184">
        <v>11.042899999999999</v>
      </c>
      <c r="Q260" s="184">
        <v>10.787100000000001</v>
      </c>
      <c r="R260" s="184">
        <v>13.9649</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44321</v>
      </c>
      <c r="E261" s="184">
        <v>42.873699999999999</v>
      </c>
      <c r="F261" s="184">
        <v>96.626599999999996</v>
      </c>
      <c r="G261" s="184">
        <v>13.7323</v>
      </c>
      <c r="H261" s="184">
        <v>3.6145999999999998</v>
      </c>
      <c r="I261" s="184">
        <v>22.939299999999999</v>
      </c>
      <c r="J261" s="184">
        <v>8.9331999999999994</v>
      </c>
      <c r="K261" s="184">
        <v>6.6281999999999996</v>
      </c>
      <c r="L261" s="184">
        <v>10.992699999999999</v>
      </c>
      <c r="M261" s="184">
        <v>11.154500000000001</v>
      </c>
      <c r="N261" s="184">
        <v>13.985200000000001</v>
      </c>
      <c r="O261" s="184">
        <v>7.8388</v>
      </c>
      <c r="P261" s="184">
        <v>8.1234999999999999</v>
      </c>
      <c r="Q261" s="184">
        <v>8.0777000000000001</v>
      </c>
      <c r="R261" s="184">
        <v>8.8026</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44321</v>
      </c>
      <c r="E262" s="184">
        <v>40.556399999999996</v>
      </c>
      <c r="F262" s="184">
        <v>95.919399999999996</v>
      </c>
      <c r="G262" s="184">
        <v>13.1454</v>
      </c>
      <c r="H262" s="184">
        <v>3.0230999999999999</v>
      </c>
      <c r="I262" s="184">
        <v>22.3367</v>
      </c>
      <c r="J262" s="184">
        <v>8.3274000000000008</v>
      </c>
      <c r="K262" s="184">
        <v>6.0293000000000001</v>
      </c>
      <c r="L262" s="184">
        <v>10.3878</v>
      </c>
      <c r="M262" s="184">
        <v>10.5555</v>
      </c>
      <c r="N262" s="184">
        <v>13.3598</v>
      </c>
      <c r="O262" s="184">
        <v>7.1844999999999999</v>
      </c>
      <c r="P262" s="184">
        <v>7.4192999999999998</v>
      </c>
      <c r="Q262" s="184">
        <v>5.9451000000000001</v>
      </c>
      <c r="R262" s="184">
        <v>8.2063000000000006</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44321</v>
      </c>
      <c r="E263" s="184">
        <v>63.3613</v>
      </c>
      <c r="F263" s="184">
        <v>76.8352</v>
      </c>
      <c r="G263" s="184">
        <v>4.0000999999999998</v>
      </c>
      <c r="H263" s="184">
        <v>-13.6334</v>
      </c>
      <c r="I263" s="184">
        <v>8.8109999999999999</v>
      </c>
      <c r="J263" s="184">
        <v>-1.8885000000000001</v>
      </c>
      <c r="K263" s="184">
        <v>0.80679999999999996</v>
      </c>
      <c r="L263" s="184">
        <v>6.6227</v>
      </c>
      <c r="M263" s="184">
        <v>6.3151000000000002</v>
      </c>
      <c r="N263" s="184">
        <v>10.615399999999999</v>
      </c>
      <c r="O263" s="184">
        <v>6.9509999999999996</v>
      </c>
      <c r="P263" s="184">
        <v>7.1067</v>
      </c>
      <c r="Q263" s="184">
        <v>8.3170000000000002</v>
      </c>
      <c r="R263" s="184">
        <v>8.1244999999999994</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44321</v>
      </c>
      <c r="E264" s="184">
        <v>67.562100000000001</v>
      </c>
      <c r="F264" s="184">
        <v>77.581500000000005</v>
      </c>
      <c r="G264" s="184">
        <v>4.7680999999999996</v>
      </c>
      <c r="H264" s="184">
        <v>-12.8569</v>
      </c>
      <c r="I264" s="184">
        <v>9.5928000000000004</v>
      </c>
      <c r="J264" s="184">
        <v>-1.1083000000000001</v>
      </c>
      <c r="K264" s="184">
        <v>1.5873999999999999</v>
      </c>
      <c r="L264" s="184">
        <v>7.4408000000000003</v>
      </c>
      <c r="M264" s="184">
        <v>7.1994999999999996</v>
      </c>
      <c r="N264" s="184">
        <v>11.616099999999999</v>
      </c>
      <c r="O264" s="184">
        <v>7.9123999999999999</v>
      </c>
      <c r="P264" s="184">
        <v>8.0484000000000009</v>
      </c>
      <c r="Q264" s="184">
        <v>8.0919000000000008</v>
      </c>
      <c r="R264" s="184">
        <v>9.0824999999999996</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44321</v>
      </c>
      <c r="E265" s="184">
        <v>23.914300000000001</v>
      </c>
      <c r="F265" s="184">
        <v>81.072699999999998</v>
      </c>
      <c r="G265" s="184">
        <v>-1.0377000000000001</v>
      </c>
      <c r="H265" s="184">
        <v>-16.648599999999998</v>
      </c>
      <c r="I265" s="184">
        <v>13.1561</v>
      </c>
      <c r="J265" s="184">
        <v>0.44790000000000002</v>
      </c>
      <c r="K265" s="184">
        <v>-1.7962</v>
      </c>
      <c r="L265" s="184">
        <v>9.8156999999999996</v>
      </c>
      <c r="M265" s="184">
        <v>9.4410000000000007</v>
      </c>
      <c r="N265" s="184">
        <v>13.026199999999999</v>
      </c>
      <c r="O265" s="184">
        <v>6.976</v>
      </c>
      <c r="P265" s="184">
        <v>7.7885999999999997</v>
      </c>
      <c r="Q265" s="184">
        <v>8.6866000000000003</v>
      </c>
      <c r="R265" s="184">
        <v>6.9020000000000001</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44321</v>
      </c>
      <c r="E266" s="184">
        <v>21.0852</v>
      </c>
      <c r="F266" s="184">
        <v>79.108000000000004</v>
      </c>
      <c r="G266" s="184">
        <v>-2.9416000000000002</v>
      </c>
      <c r="H266" s="184">
        <v>-18.555099999999999</v>
      </c>
      <c r="I266" s="184">
        <v>11.234400000000001</v>
      </c>
      <c r="J266" s="184">
        <v>-1.4639</v>
      </c>
      <c r="K266" s="184">
        <v>-3.7027000000000001</v>
      </c>
      <c r="L266" s="184">
        <v>7.8784999999999998</v>
      </c>
      <c r="M266" s="184">
        <v>7.4641999999999999</v>
      </c>
      <c r="N266" s="184">
        <v>10.978199999999999</v>
      </c>
      <c r="O266" s="184">
        <v>5.2538999999999998</v>
      </c>
      <c r="P266" s="184">
        <v>6.0347999999999997</v>
      </c>
      <c r="Q266" s="184">
        <v>7.1684000000000001</v>
      </c>
      <c r="R266" s="184">
        <v>5.3369999999999997</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44321</v>
      </c>
      <c r="E267" s="184">
        <v>41.253700000000002</v>
      </c>
      <c r="F267" s="184">
        <v>44.912999999999997</v>
      </c>
      <c r="G267" s="184">
        <v>8.1135000000000002</v>
      </c>
      <c r="H267" s="184">
        <v>-1.0236000000000001</v>
      </c>
      <c r="I267" s="184">
        <v>17.334299999999999</v>
      </c>
      <c r="J267" s="184">
        <v>8.5385000000000009</v>
      </c>
      <c r="K267" s="184">
        <v>8.4847999999999999</v>
      </c>
      <c r="L267" s="184">
        <v>12.0379</v>
      </c>
      <c r="M267" s="184">
        <v>11.882300000000001</v>
      </c>
      <c r="N267" s="184">
        <v>12.711600000000001</v>
      </c>
      <c r="O267" s="184">
        <v>0.313</v>
      </c>
      <c r="P267" s="184">
        <v>3.5137</v>
      </c>
      <c r="Q267" s="184">
        <v>8.5245999999999995</v>
      </c>
      <c r="R267" s="184">
        <v>-1.7951999999999999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44321</v>
      </c>
      <c r="E268" s="184">
        <v>44.173699999999997</v>
      </c>
      <c r="F268" s="184">
        <v>45.585099999999997</v>
      </c>
      <c r="G268" s="184">
        <v>8.7525999999999993</v>
      </c>
      <c r="H268" s="184">
        <v>-0.38950000000000001</v>
      </c>
      <c r="I268" s="184">
        <v>17.974</v>
      </c>
      <c r="J268" s="184">
        <v>9.1715</v>
      </c>
      <c r="K268" s="184">
        <v>9.1242999999999999</v>
      </c>
      <c r="L268" s="184">
        <v>12.7018</v>
      </c>
      <c r="M268" s="184">
        <v>12.565099999999999</v>
      </c>
      <c r="N268" s="184">
        <v>13.4046</v>
      </c>
      <c r="O268" s="184">
        <v>1.0703</v>
      </c>
      <c r="P268" s="184">
        <v>4.3437000000000001</v>
      </c>
      <c r="Q268" s="184">
        <v>6.8486000000000002</v>
      </c>
      <c r="R268" s="184">
        <v>-1.1338999999999999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44321</v>
      </c>
      <c r="E271" s="184">
        <v>51.8277</v>
      </c>
      <c r="F271" s="184">
        <v>73.248500000000007</v>
      </c>
      <c r="G271" s="184">
        <v>9.4492999999999991</v>
      </c>
      <c r="H271" s="184">
        <v>2.2545999999999999</v>
      </c>
      <c r="I271" s="184">
        <v>23.206199999999999</v>
      </c>
      <c r="J271" s="184">
        <v>13.5777</v>
      </c>
      <c r="K271" s="184">
        <v>6.9813999999999998</v>
      </c>
      <c r="L271" s="184">
        <v>19.177700000000002</v>
      </c>
      <c r="M271" s="184">
        <v>19.222100000000001</v>
      </c>
      <c r="N271" s="184">
        <v>24.3903</v>
      </c>
      <c r="O271" s="184">
        <v>8.9666999999999994</v>
      </c>
      <c r="P271" s="184">
        <v>9.3141999999999996</v>
      </c>
      <c r="Q271" s="184">
        <v>9.7658000000000005</v>
      </c>
      <c r="R271" s="184">
        <v>11.9565</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44321</v>
      </c>
      <c r="E272" s="184">
        <v>48.4846</v>
      </c>
      <c r="F272" s="184">
        <v>72.716099999999997</v>
      </c>
      <c r="G272" s="184">
        <v>8.9091000000000005</v>
      </c>
      <c r="H272" s="184">
        <v>1.6998</v>
      </c>
      <c r="I272" s="184">
        <v>22.6478</v>
      </c>
      <c r="J272" s="184">
        <v>13.021100000000001</v>
      </c>
      <c r="K272" s="184">
        <v>6.4061000000000003</v>
      </c>
      <c r="L272" s="184">
        <v>18.5427</v>
      </c>
      <c r="M272" s="184">
        <v>18.539200000000001</v>
      </c>
      <c r="N272" s="184">
        <v>23.646100000000001</v>
      </c>
      <c r="O272" s="184">
        <v>8.2297999999999991</v>
      </c>
      <c r="P272" s="184">
        <v>8.4459999999999997</v>
      </c>
      <c r="Q272" s="184">
        <v>8.1574000000000009</v>
      </c>
      <c r="R272" s="184">
        <v>11.292400000000001</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44321</v>
      </c>
      <c r="E273" s="184">
        <v>21.188199999999998</v>
      </c>
      <c r="F273" s="184">
        <v>84.951999999999998</v>
      </c>
      <c r="G273" s="184">
        <v>13.3232</v>
      </c>
      <c r="H273" s="184">
        <v>-1.968</v>
      </c>
      <c r="I273" s="184">
        <v>22.24</v>
      </c>
      <c r="J273" s="184">
        <v>9.3449000000000009</v>
      </c>
      <c r="K273" s="184">
        <v>2.9437000000000002</v>
      </c>
      <c r="L273" s="184">
        <v>10.911199999999999</v>
      </c>
      <c r="M273" s="184">
        <v>9.7927</v>
      </c>
      <c r="N273" s="184">
        <v>14.4436</v>
      </c>
      <c r="O273" s="184">
        <v>3.4148000000000001</v>
      </c>
      <c r="P273" s="184">
        <v>6.0205000000000002</v>
      </c>
      <c r="Q273" s="184">
        <v>6.9550000000000001</v>
      </c>
      <c r="R273" s="184">
        <v>4.0199999999999996</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44321</v>
      </c>
      <c r="E274" s="184">
        <v>22.463699999999999</v>
      </c>
      <c r="F274" s="184">
        <v>85.830600000000004</v>
      </c>
      <c r="G274" s="184">
        <v>14.163600000000001</v>
      </c>
      <c r="H274" s="184">
        <v>-1.1371</v>
      </c>
      <c r="I274" s="184">
        <v>23.094899999999999</v>
      </c>
      <c r="J274" s="184">
        <v>10.1912</v>
      </c>
      <c r="K274" s="184">
        <v>3.5038999999999998</v>
      </c>
      <c r="L274" s="184">
        <v>11.5358</v>
      </c>
      <c r="M274" s="184">
        <v>10.4985</v>
      </c>
      <c r="N274" s="184">
        <v>15.2475</v>
      </c>
      <c r="O274" s="184">
        <v>4.4015000000000004</v>
      </c>
      <c r="P274" s="184">
        <v>7.0430000000000001</v>
      </c>
      <c r="Q274" s="184">
        <v>7.8349000000000002</v>
      </c>
      <c r="R274" s="184">
        <v>4.8296000000000001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44321</v>
      </c>
      <c r="E275" s="184">
        <v>0.95820000000000005</v>
      </c>
      <c r="F275" s="184">
        <v>11.4313</v>
      </c>
      <c r="G275" s="184">
        <v>11.445600000000001</v>
      </c>
      <c r="H275" s="184">
        <v>11.4528</v>
      </c>
      <c r="I275" s="184">
        <v>11.225300000000001</v>
      </c>
      <c r="J275" s="184">
        <v>11.2773</v>
      </c>
      <c r="K275" s="184">
        <v>11.4384</v>
      </c>
      <c r="L275" s="184">
        <v>-40.968699999999998</v>
      </c>
      <c r="M275" s="184">
        <v>-24.863499999999998</v>
      </c>
      <c r="N275" s="184">
        <v>-16.801300000000001</v>
      </c>
      <c r="O275" s="184"/>
      <c r="P275" s="184"/>
      <c r="Q275" s="184">
        <v>-12.737</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44321</v>
      </c>
      <c r="E276" s="184">
        <v>0.91269999999999996</v>
      </c>
      <c r="F276" s="184">
        <v>12.001300000000001</v>
      </c>
      <c r="G276" s="184">
        <v>11.214700000000001</v>
      </c>
      <c r="H276" s="184">
        <v>11.4512</v>
      </c>
      <c r="I276" s="184">
        <v>11.2493</v>
      </c>
      <c r="J276" s="184">
        <v>11.301600000000001</v>
      </c>
      <c r="K276" s="184">
        <v>11.4549</v>
      </c>
      <c r="L276" s="184">
        <v>-41.346699999999998</v>
      </c>
      <c r="M276" s="184">
        <v>-25.124400000000001</v>
      </c>
      <c r="N276" s="184">
        <v>-17.0046</v>
      </c>
      <c r="O276" s="184"/>
      <c r="P276" s="184"/>
      <c r="Q276" s="184">
        <v>-12.909000000000001</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44321</v>
      </c>
      <c r="E277" s="184">
        <v>49.183799999999998</v>
      </c>
      <c r="F277" s="184">
        <v>108.074</v>
      </c>
      <c r="G277" s="184">
        <v>15.0961</v>
      </c>
      <c r="H277" s="184">
        <v>-8.7528000000000006</v>
      </c>
      <c r="I277" s="184">
        <v>20.610900000000001</v>
      </c>
      <c r="J277" s="184">
        <v>7.8022999999999998</v>
      </c>
      <c r="K277" s="184">
        <v>4.3951000000000002</v>
      </c>
      <c r="L277" s="184">
        <v>16.285499999999999</v>
      </c>
      <c r="M277" s="184">
        <v>17.879300000000001</v>
      </c>
      <c r="N277" s="184">
        <v>23.063199999999998</v>
      </c>
      <c r="O277" s="184">
        <v>6.2502000000000004</v>
      </c>
      <c r="P277" s="184">
        <v>8.1536000000000008</v>
      </c>
      <c r="Q277" s="184">
        <v>9.4598999999999993</v>
      </c>
      <c r="R277" s="184">
        <v>6.8902000000000001</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44321</v>
      </c>
      <c r="E278" s="184">
        <v>46.594499999999996</v>
      </c>
      <c r="F278" s="184">
        <v>107.47839999999999</v>
      </c>
      <c r="G278" s="184">
        <v>14.4894</v>
      </c>
      <c r="H278" s="184">
        <v>-9.3498999999999999</v>
      </c>
      <c r="I278" s="184">
        <v>20.002800000000001</v>
      </c>
      <c r="J278" s="184">
        <v>7.1943000000000001</v>
      </c>
      <c r="K278" s="184">
        <v>3.7734000000000001</v>
      </c>
      <c r="L278" s="184">
        <v>15.6152</v>
      </c>
      <c r="M278" s="184">
        <v>17.1708</v>
      </c>
      <c r="N278" s="184">
        <v>22.283999999999999</v>
      </c>
      <c r="O278" s="184">
        <v>5.5519999999999996</v>
      </c>
      <c r="P278" s="184">
        <v>7.4278000000000004</v>
      </c>
      <c r="Q278" s="184">
        <v>9.2486999999999995</v>
      </c>
      <c r="R278" s="184">
        <v>6.1936</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84.681722222222234</v>
      </c>
      <c r="G279" s="186">
        <v>9.7950511111111105</v>
      </c>
      <c r="H279" s="186">
        <v>-4.3029644444444433</v>
      </c>
      <c r="I279" s="186">
        <v>21.351437777777779</v>
      </c>
      <c r="J279" s="186">
        <v>7.8808133333333314</v>
      </c>
      <c r="K279" s="186">
        <v>4.6951377777777799</v>
      </c>
      <c r="L279" s="186">
        <v>11.188462222222224</v>
      </c>
      <c r="M279" s="186">
        <v>11.891471111111107</v>
      </c>
      <c r="N279" s="186">
        <v>16.132946666666665</v>
      </c>
      <c r="O279" s="186">
        <v>6.9840255813953478</v>
      </c>
      <c r="P279" s="186">
        <v>8.0579348837209306</v>
      </c>
      <c r="Q279" s="186">
        <v>7.795942222222223</v>
      </c>
      <c r="R279" s="186">
        <v>8.2267697674418585</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87.954700000000003</v>
      </c>
      <c r="G280" s="186">
        <v>9.4492999999999991</v>
      </c>
      <c r="H280" s="186">
        <v>-6.4884000000000004</v>
      </c>
      <c r="I280" s="186">
        <v>20.610900000000001</v>
      </c>
      <c r="J280" s="186">
        <v>8.5385000000000009</v>
      </c>
      <c r="K280" s="186">
        <v>5.4272</v>
      </c>
      <c r="L280" s="186">
        <v>12.428900000000001</v>
      </c>
      <c r="M280" s="186">
        <v>12.891999999999999</v>
      </c>
      <c r="N280" s="186">
        <v>16.013999999999999</v>
      </c>
      <c r="O280" s="186">
        <v>7.3611000000000004</v>
      </c>
      <c r="P280" s="186">
        <v>8.1655999999999995</v>
      </c>
      <c r="Q280" s="186">
        <v>8.6866000000000003</v>
      </c>
      <c r="R280" s="186">
        <v>8.8026</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44321</v>
      </c>
      <c r="E283" s="184">
        <v>63.46</v>
      </c>
      <c r="F283" s="184">
        <v>1.2121</v>
      </c>
      <c r="G283" s="184">
        <v>0.53869999999999996</v>
      </c>
      <c r="H283" s="184">
        <v>-0.22009999999999999</v>
      </c>
      <c r="I283" s="184">
        <v>4.2035999999999998</v>
      </c>
      <c r="J283" s="184">
        <v>0.69820000000000004</v>
      </c>
      <c r="K283" s="184">
        <v>-0.57969999999999999</v>
      </c>
      <c r="L283" s="184">
        <v>23.151599999999998</v>
      </c>
      <c r="M283" s="184">
        <v>30.549299999999999</v>
      </c>
      <c r="N283" s="184">
        <v>59.567500000000003</v>
      </c>
      <c r="O283" s="184">
        <v>9.8801000000000005</v>
      </c>
      <c r="P283" s="184">
        <v>16.086099999999998</v>
      </c>
      <c r="Q283" s="184">
        <v>14.0274</v>
      </c>
      <c r="R283" s="184">
        <v>15.5412</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44321</v>
      </c>
      <c r="E284" s="184">
        <v>70.77</v>
      </c>
      <c r="F284" s="184">
        <v>1.2157</v>
      </c>
      <c r="G284" s="184">
        <v>0.55410000000000004</v>
      </c>
      <c r="H284" s="184">
        <v>-0.19739999999999999</v>
      </c>
      <c r="I284" s="184">
        <v>4.2728999999999999</v>
      </c>
      <c r="J284" s="184">
        <v>0.81200000000000006</v>
      </c>
      <c r="K284" s="184">
        <v>-0.25369999999999998</v>
      </c>
      <c r="L284" s="184">
        <v>23.962199999999999</v>
      </c>
      <c r="M284" s="184">
        <v>31.8368</v>
      </c>
      <c r="N284" s="184">
        <v>61.612200000000001</v>
      </c>
      <c r="O284" s="184">
        <v>11.1912</v>
      </c>
      <c r="P284" s="184">
        <v>17.704899999999999</v>
      </c>
      <c r="Q284" s="184">
        <v>18.2424</v>
      </c>
      <c r="R284" s="184">
        <v>16.900600000000001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44321</v>
      </c>
      <c r="E285" s="184">
        <v>69.481999999999999</v>
      </c>
      <c r="F285" s="184">
        <v>1.2325999999999999</v>
      </c>
      <c r="G285" s="184">
        <v>0.44819999999999999</v>
      </c>
      <c r="H285" s="184">
        <v>-0.9042</v>
      </c>
      <c r="I285" s="184">
        <v>2.5533999999999999</v>
      </c>
      <c r="J285" s="184">
        <v>-0.1452</v>
      </c>
      <c r="K285" s="184">
        <v>0.75260000000000005</v>
      </c>
      <c r="L285" s="184">
        <v>25.563800000000001</v>
      </c>
      <c r="M285" s="184">
        <v>35.226300000000002</v>
      </c>
      <c r="N285" s="184">
        <v>64.7821</v>
      </c>
      <c r="O285" s="184">
        <v>11.8956</v>
      </c>
      <c r="P285" s="184">
        <v>16.0687</v>
      </c>
      <c r="Q285" s="184">
        <v>13.0677</v>
      </c>
      <c r="R285" s="184">
        <v>14.7597</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44321</v>
      </c>
      <c r="E286" s="184">
        <v>77.414000000000001</v>
      </c>
      <c r="F286" s="184">
        <v>1.2358</v>
      </c>
      <c r="G286" s="184">
        <v>0.46589999999999998</v>
      </c>
      <c r="H286" s="184">
        <v>-0.87839999999999996</v>
      </c>
      <c r="I286" s="184">
        <v>2.6097999999999999</v>
      </c>
      <c r="J286" s="184">
        <v>-3.7400000000000003E-2</v>
      </c>
      <c r="K286" s="184">
        <v>1.0798000000000001</v>
      </c>
      <c r="L286" s="184">
        <v>26.392299999999999</v>
      </c>
      <c r="M286" s="184">
        <v>36.580800000000004</v>
      </c>
      <c r="N286" s="184">
        <v>67.009699999999995</v>
      </c>
      <c r="O286" s="184">
        <v>13.4018</v>
      </c>
      <c r="P286" s="184">
        <v>17.7547</v>
      </c>
      <c r="Q286" s="184">
        <v>15.3935</v>
      </c>
      <c r="R286" s="184">
        <v>16.348500000000001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44321</v>
      </c>
      <c r="E287" s="184">
        <v>166.1661</v>
      </c>
      <c r="F287" s="184">
        <v>1.3513999999999999</v>
      </c>
      <c r="G287" s="184">
        <v>2.1046</v>
      </c>
      <c r="H287" s="184">
        <v>1.5926</v>
      </c>
      <c r="I287" s="184">
        <v>5.7257999999999996</v>
      </c>
      <c r="J287" s="184">
        <v>3.4047999999999998</v>
      </c>
      <c r="K287" s="184">
        <v>6.3903999999999996</v>
      </c>
      <c r="L287" s="184">
        <v>42.631999999999998</v>
      </c>
      <c r="M287" s="184">
        <v>59.232300000000002</v>
      </c>
      <c r="N287" s="184">
        <v>97.9084</v>
      </c>
      <c r="O287" s="184">
        <v>11.6976</v>
      </c>
      <c r="P287" s="184">
        <v>14.478300000000001</v>
      </c>
      <c r="Q287" s="184">
        <v>13.1897</v>
      </c>
      <c r="R287" s="184">
        <v>20.1768</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44321</v>
      </c>
      <c r="E288" s="184">
        <v>48.641549289060599</v>
      </c>
      <c r="F288" s="184">
        <v>1.3513999999999999</v>
      </c>
      <c r="G288" s="184">
        <v>2.1044</v>
      </c>
      <c r="H288" s="184">
        <v>1.5924</v>
      </c>
      <c r="I288" s="184">
        <v>5.7256</v>
      </c>
      <c r="J288" s="184">
        <v>3.4047000000000001</v>
      </c>
      <c r="K288" s="184">
        <v>6.3909000000000002</v>
      </c>
      <c r="L288" s="184">
        <v>42.6434</v>
      </c>
      <c r="M288" s="184">
        <v>59.2423</v>
      </c>
      <c r="N288" s="184">
        <v>97.919200000000004</v>
      </c>
      <c r="O288" s="184">
        <v>11.6998</v>
      </c>
      <c r="P288" s="184">
        <v>14.5045</v>
      </c>
      <c r="Q288" s="184">
        <v>13.2033</v>
      </c>
      <c r="R288" s="184">
        <v>20.177099999999999</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44321</v>
      </c>
      <c r="E289" s="184">
        <v>399.22582257141499</v>
      </c>
      <c r="F289" s="184">
        <v>1.3496999999999999</v>
      </c>
      <c r="G289" s="184">
        <v>2.0960000000000001</v>
      </c>
      <c r="H289" s="184">
        <v>1.5805</v>
      </c>
      <c r="I289" s="184">
        <v>5.6989000000000001</v>
      </c>
      <c r="J289" s="184">
        <v>3.3523000000000001</v>
      </c>
      <c r="K289" s="184">
        <v>6.2245999999999997</v>
      </c>
      <c r="L289" s="184">
        <v>42.191200000000002</v>
      </c>
      <c r="M289" s="184">
        <v>58.495399999999997</v>
      </c>
      <c r="N289" s="184">
        <v>96.701700000000002</v>
      </c>
      <c r="O289" s="184">
        <v>10.9907</v>
      </c>
      <c r="P289" s="184">
        <v>13.760300000000001</v>
      </c>
      <c r="Q289" s="184">
        <v>17.8932</v>
      </c>
      <c r="R289" s="184">
        <v>19.4712</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44321</v>
      </c>
      <c r="E290" s="184">
        <v>402.05507175508399</v>
      </c>
      <c r="F290" s="184">
        <v>1.3495999999999999</v>
      </c>
      <c r="G290" s="184">
        <v>2.0958999999999999</v>
      </c>
      <c r="H290" s="184">
        <v>1.5807</v>
      </c>
      <c r="I290" s="184">
        <v>5.6989000000000001</v>
      </c>
      <c r="J290" s="184">
        <v>3.3521000000000001</v>
      </c>
      <c r="K290" s="184">
        <v>6.2241999999999997</v>
      </c>
      <c r="L290" s="184">
        <v>42.193899999999999</v>
      </c>
      <c r="M290" s="184">
        <v>58.497100000000003</v>
      </c>
      <c r="N290" s="184">
        <v>96.703999999999994</v>
      </c>
      <c r="O290" s="184">
        <v>10.992000000000001</v>
      </c>
      <c r="P290" s="184">
        <v>13.761100000000001</v>
      </c>
      <c r="Q290" s="184">
        <v>18.420000000000002</v>
      </c>
      <c r="R290" s="184">
        <v>19.472300000000001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1.2872875000000001</v>
      </c>
      <c r="G291" s="186">
        <v>1.300975</v>
      </c>
      <c r="H291" s="186">
        <v>0.51826250000000007</v>
      </c>
      <c r="I291" s="186">
        <v>4.5611125000000001</v>
      </c>
      <c r="J291" s="186">
        <v>1.8551875</v>
      </c>
      <c r="K291" s="186">
        <v>3.2786374999999999</v>
      </c>
      <c r="L291" s="186">
        <v>33.591300000000004</v>
      </c>
      <c r="M291" s="186">
        <v>46.207537500000001</v>
      </c>
      <c r="N291" s="186">
        <v>80.275599999999997</v>
      </c>
      <c r="O291" s="186">
        <v>11.468600000000002</v>
      </c>
      <c r="P291" s="186">
        <v>15.514824999999998</v>
      </c>
      <c r="Q291" s="186">
        <v>15.429650000000001</v>
      </c>
      <c r="R291" s="186">
        <v>17.855924999999999</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1.2927</v>
      </c>
      <c r="G292" s="186">
        <v>1.325</v>
      </c>
      <c r="H292" s="186">
        <v>0.69155</v>
      </c>
      <c r="I292" s="186">
        <v>4.9859</v>
      </c>
      <c r="J292" s="186">
        <v>2.0820499999999997</v>
      </c>
      <c r="K292" s="186">
        <v>3.6519999999999997</v>
      </c>
      <c r="L292" s="186">
        <v>34.29175</v>
      </c>
      <c r="M292" s="186">
        <v>47.5381</v>
      </c>
      <c r="N292" s="186">
        <v>81.855699999999999</v>
      </c>
      <c r="O292" s="186">
        <v>11.4444</v>
      </c>
      <c r="P292" s="186">
        <v>15.2866</v>
      </c>
      <c r="Q292" s="186">
        <v>14.71045</v>
      </c>
      <c r="R292" s="186">
        <v>18.1859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44321</v>
      </c>
      <c r="E295" s="184">
        <v>86.688699999999997</v>
      </c>
      <c r="F295" s="184">
        <v>16.0489</v>
      </c>
      <c r="G295" s="184">
        <v>8.0424000000000007</v>
      </c>
      <c r="H295" s="184">
        <v>10.6381</v>
      </c>
      <c r="I295" s="184">
        <v>12.671799999999999</v>
      </c>
      <c r="J295" s="184">
        <v>8.5137999999999998</v>
      </c>
      <c r="K295" s="184">
        <v>7.4423000000000004</v>
      </c>
      <c r="L295" s="184">
        <v>4.6386000000000003</v>
      </c>
      <c r="M295" s="184">
        <v>5.5707000000000004</v>
      </c>
      <c r="N295" s="184">
        <v>9.1646000000000001</v>
      </c>
      <c r="O295" s="184">
        <v>9.2837999999999994</v>
      </c>
      <c r="P295" s="184">
        <v>8.5785</v>
      </c>
      <c r="Q295" s="184">
        <v>9.3392999999999997</v>
      </c>
      <c r="R295" s="184">
        <v>9.7898999999999994</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44321</v>
      </c>
      <c r="E296" s="184">
        <v>87.537899999999993</v>
      </c>
      <c r="F296" s="184">
        <v>16.227</v>
      </c>
      <c r="G296" s="184">
        <v>8.2066999999999997</v>
      </c>
      <c r="H296" s="184">
        <v>10.797800000000001</v>
      </c>
      <c r="I296" s="184">
        <v>12.831899999999999</v>
      </c>
      <c r="J296" s="184">
        <v>8.6745000000000001</v>
      </c>
      <c r="K296" s="184">
        <v>7.6039000000000003</v>
      </c>
      <c r="L296" s="184">
        <v>4.7965999999999998</v>
      </c>
      <c r="M296" s="184">
        <v>5.7302</v>
      </c>
      <c r="N296" s="184">
        <v>9.3361000000000001</v>
      </c>
      <c r="O296" s="184">
        <v>9.4303000000000008</v>
      </c>
      <c r="P296" s="184">
        <v>8.7155000000000005</v>
      </c>
      <c r="Q296" s="184">
        <v>9.0383999999999993</v>
      </c>
      <c r="R296" s="184">
        <v>9.9468999999999994</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44321</v>
      </c>
      <c r="E297" s="184">
        <v>13.6881</v>
      </c>
      <c r="F297" s="184">
        <v>19.209299999999999</v>
      </c>
      <c r="G297" s="184">
        <v>8.3291000000000004</v>
      </c>
      <c r="H297" s="184">
        <v>11.3384</v>
      </c>
      <c r="I297" s="184">
        <v>13.046799999999999</v>
      </c>
      <c r="J297" s="184">
        <v>8.8367000000000004</v>
      </c>
      <c r="K297" s="184">
        <v>7.1608000000000001</v>
      </c>
      <c r="L297" s="184">
        <v>4.9245000000000001</v>
      </c>
      <c r="M297" s="184">
        <v>6.1430999999999996</v>
      </c>
      <c r="N297" s="184">
        <v>10.5921</v>
      </c>
      <c r="O297" s="184">
        <v>8.8922000000000008</v>
      </c>
      <c r="P297" s="184"/>
      <c r="Q297" s="184">
        <v>8.5802999999999994</v>
      </c>
      <c r="R297" s="184">
        <v>8.5546000000000006</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44321</v>
      </c>
      <c r="E298" s="184">
        <v>13.284800000000001</v>
      </c>
      <c r="F298" s="184">
        <v>18.4175</v>
      </c>
      <c r="G298" s="184">
        <v>7.5910000000000002</v>
      </c>
      <c r="H298" s="184">
        <v>10.6191</v>
      </c>
      <c r="I298" s="184">
        <v>12.3529</v>
      </c>
      <c r="J298" s="184">
        <v>8.1501999999999999</v>
      </c>
      <c r="K298" s="184">
        <v>6.4595000000000002</v>
      </c>
      <c r="L298" s="184">
        <v>4.2356999999999996</v>
      </c>
      <c r="M298" s="184">
        <v>5.4476000000000004</v>
      </c>
      <c r="N298" s="184">
        <v>9.8389000000000006</v>
      </c>
      <c r="O298" s="184">
        <v>8.0722000000000005</v>
      </c>
      <c r="P298" s="184"/>
      <c r="Q298" s="184">
        <v>7.7321</v>
      </c>
      <c r="R298" s="184">
        <v>7.77</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44321</v>
      </c>
      <c r="E299" s="184">
        <v>21.793800000000001</v>
      </c>
      <c r="F299" s="184">
        <v>11.224500000000001</v>
      </c>
      <c r="G299" s="184">
        <v>6.0007000000000001</v>
      </c>
      <c r="H299" s="184">
        <v>6.7557</v>
      </c>
      <c r="I299" s="184">
        <v>8.4590999999999994</v>
      </c>
      <c r="J299" s="184">
        <v>5.8958000000000004</v>
      </c>
      <c r="K299" s="184">
        <v>4.5223000000000004</v>
      </c>
      <c r="L299" s="184">
        <v>2.1829999999999998</v>
      </c>
      <c r="M299" s="184">
        <v>3.5047000000000001</v>
      </c>
      <c r="N299" s="184">
        <v>7.6651999999999996</v>
      </c>
      <c r="O299" s="184">
        <v>4.9812000000000003</v>
      </c>
      <c r="P299" s="184">
        <v>6.0951000000000004</v>
      </c>
      <c r="Q299" s="184">
        <v>6.4328000000000003</v>
      </c>
      <c r="R299" s="184">
        <v>4.2629999999999999</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44321</v>
      </c>
      <c r="E300" s="184">
        <v>22.7803</v>
      </c>
      <c r="F300" s="184">
        <v>11.8606</v>
      </c>
      <c r="G300" s="184">
        <v>6.7356999999999996</v>
      </c>
      <c r="H300" s="184">
        <v>7.5186000000000002</v>
      </c>
      <c r="I300" s="184">
        <v>9.2318999999999996</v>
      </c>
      <c r="J300" s="184">
        <v>6.6642999999999999</v>
      </c>
      <c r="K300" s="184">
        <v>5.29</v>
      </c>
      <c r="L300" s="184">
        <v>2.8003</v>
      </c>
      <c r="M300" s="184">
        <v>4.0758000000000001</v>
      </c>
      <c r="N300" s="184">
        <v>8.2754999999999992</v>
      </c>
      <c r="O300" s="184">
        <v>5.4417999999999997</v>
      </c>
      <c r="P300" s="184">
        <v>6.6273999999999997</v>
      </c>
      <c r="Q300" s="184">
        <v>7.5392999999999999</v>
      </c>
      <c r="R300" s="184">
        <v>4.7521000000000004</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44321</v>
      </c>
      <c r="E301" s="184">
        <v>18.235399999999998</v>
      </c>
      <c r="F301" s="184">
        <v>14.6175</v>
      </c>
      <c r="G301" s="184">
        <v>8.8978999999999999</v>
      </c>
      <c r="H301" s="184">
        <v>7.6172000000000004</v>
      </c>
      <c r="I301" s="184">
        <v>11.570600000000001</v>
      </c>
      <c r="J301" s="184">
        <v>8.2149999999999999</v>
      </c>
      <c r="K301" s="184">
        <v>7.0110000000000001</v>
      </c>
      <c r="L301" s="184">
        <v>3.8107000000000002</v>
      </c>
      <c r="M301" s="184">
        <v>4.6365999999999996</v>
      </c>
      <c r="N301" s="184">
        <v>7.7977999999999996</v>
      </c>
      <c r="O301" s="184">
        <v>8.7041000000000004</v>
      </c>
      <c r="P301" s="184">
        <v>8.0968</v>
      </c>
      <c r="Q301" s="184">
        <v>8.6472999999999995</v>
      </c>
      <c r="R301" s="184">
        <v>9.1195000000000004</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44321</v>
      </c>
      <c r="E302" s="184">
        <v>17.4786</v>
      </c>
      <c r="F302" s="184">
        <v>13.9968</v>
      </c>
      <c r="G302" s="184">
        <v>8.2789000000000001</v>
      </c>
      <c r="H302" s="184">
        <v>6.9602000000000004</v>
      </c>
      <c r="I302" s="184">
        <v>10.9358</v>
      </c>
      <c r="J302" s="184">
        <v>7.6561000000000003</v>
      </c>
      <c r="K302" s="184">
        <v>6.4249000000000001</v>
      </c>
      <c r="L302" s="184">
        <v>3.1972999999999998</v>
      </c>
      <c r="M302" s="184">
        <v>3.9933000000000001</v>
      </c>
      <c r="N302" s="184">
        <v>7.1052</v>
      </c>
      <c r="O302" s="184">
        <v>7.9500999999999999</v>
      </c>
      <c r="P302" s="184">
        <v>7.3609999999999998</v>
      </c>
      <c r="Q302" s="184">
        <v>8.0134000000000007</v>
      </c>
      <c r="R302" s="184">
        <v>8.3780000000000001</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44321</v>
      </c>
      <c r="E303" s="184">
        <v>12.8644</v>
      </c>
      <c r="F303" s="184">
        <v>4.8239999999999998</v>
      </c>
      <c r="G303" s="184">
        <v>4.4856999999999996</v>
      </c>
      <c r="H303" s="184">
        <v>5.1933999999999996</v>
      </c>
      <c r="I303" s="184">
        <v>6.8475999999999999</v>
      </c>
      <c r="J303" s="184">
        <v>5.3861999999999997</v>
      </c>
      <c r="K303" s="184">
        <v>5.4103000000000003</v>
      </c>
      <c r="L303" s="184">
        <v>3.9655999999999998</v>
      </c>
      <c r="M303" s="184">
        <v>4.7583000000000002</v>
      </c>
      <c r="N303" s="184">
        <v>8.0561000000000007</v>
      </c>
      <c r="O303" s="184"/>
      <c r="P303" s="184"/>
      <c r="Q303" s="184">
        <v>9.9631000000000007</v>
      </c>
      <c r="R303" s="184">
        <v>9.3693000000000008</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44321</v>
      </c>
      <c r="E304" s="184">
        <v>12.7783</v>
      </c>
      <c r="F304" s="184">
        <v>4.2850999999999999</v>
      </c>
      <c r="G304" s="184">
        <v>4.1726999999999999</v>
      </c>
      <c r="H304" s="184">
        <v>4.9013</v>
      </c>
      <c r="I304" s="184">
        <v>6.5683999999999996</v>
      </c>
      <c r="J304" s="184">
        <v>5.1153000000000004</v>
      </c>
      <c r="K304" s="184">
        <v>5.1475999999999997</v>
      </c>
      <c r="L304" s="184">
        <v>3.7027999999999999</v>
      </c>
      <c r="M304" s="184">
        <v>4.5002000000000004</v>
      </c>
      <c r="N304" s="184">
        <v>7.7854999999999999</v>
      </c>
      <c r="O304" s="184"/>
      <c r="P304" s="184"/>
      <c r="Q304" s="184">
        <v>9.6850000000000005</v>
      </c>
      <c r="R304" s="184">
        <v>9.0915999999999997</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v>44321</v>
      </c>
      <c r="E305" s="184">
        <v>13.8194</v>
      </c>
      <c r="F305" s="184">
        <v>5.5473999999999997</v>
      </c>
      <c r="G305" s="184">
        <v>5.0217999999999998</v>
      </c>
      <c r="H305" s="184">
        <v>4.6829000000000001</v>
      </c>
      <c r="I305" s="184">
        <v>4.0566000000000004</v>
      </c>
      <c r="J305" s="184">
        <v>3.6027</v>
      </c>
      <c r="K305" s="184">
        <v>3.4445000000000001</v>
      </c>
      <c r="L305" s="184">
        <v>4.0335999999999999</v>
      </c>
      <c r="M305" s="184">
        <v>4.5228999999999999</v>
      </c>
      <c r="N305" s="184">
        <v>0.30409999999999998</v>
      </c>
      <c r="O305" s="184">
        <v>0.6552</v>
      </c>
      <c r="P305" s="184">
        <v>3.3553000000000002</v>
      </c>
      <c r="Q305" s="184">
        <v>5.0064000000000002</v>
      </c>
      <c r="R305" s="184">
        <v>-2.6855000000000002</v>
      </c>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v>44321</v>
      </c>
      <c r="E306" s="184">
        <v>13.391999999999999</v>
      </c>
      <c r="F306" s="184">
        <v>5.1791999999999998</v>
      </c>
      <c r="G306" s="184">
        <v>4.5816999999999997</v>
      </c>
      <c r="H306" s="184">
        <v>4.2865000000000002</v>
      </c>
      <c r="I306" s="184">
        <v>3.6577000000000002</v>
      </c>
      <c r="J306" s="184">
        <v>3.2246000000000001</v>
      </c>
      <c r="K306" s="184">
        <v>3.0480999999999998</v>
      </c>
      <c r="L306" s="184">
        <v>3.6267999999999998</v>
      </c>
      <c r="M306" s="184">
        <v>4.1111000000000004</v>
      </c>
      <c r="N306" s="184">
        <v>-9.4700000000000006E-2</v>
      </c>
      <c r="O306" s="184">
        <v>0.18029999999999999</v>
      </c>
      <c r="P306" s="184">
        <v>2.8549000000000002</v>
      </c>
      <c r="Q306" s="184">
        <v>4.5037000000000003</v>
      </c>
      <c r="R306" s="184">
        <v>-3.0764</v>
      </c>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44321</v>
      </c>
      <c r="E307" s="184">
        <v>10.210800000000001</v>
      </c>
      <c r="F307" s="184">
        <v>72.350999999999999</v>
      </c>
      <c r="G307" s="184">
        <v>18.851199999999999</v>
      </c>
      <c r="H307" s="184">
        <v>14.0298</v>
      </c>
      <c r="I307" s="184">
        <v>7.8897000000000004</v>
      </c>
      <c r="J307" s="184">
        <v>7.9637000000000002</v>
      </c>
      <c r="K307" s="184"/>
      <c r="L307" s="184"/>
      <c r="M307" s="184"/>
      <c r="N307" s="184"/>
      <c r="O307" s="184"/>
      <c r="P307" s="184"/>
      <c r="Q307" s="184">
        <v>16.029599999999999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44321</v>
      </c>
      <c r="E308" s="184">
        <v>10.2087</v>
      </c>
      <c r="F308" s="184">
        <v>72.006900000000002</v>
      </c>
      <c r="G308" s="184">
        <v>18.639500000000002</v>
      </c>
      <c r="H308" s="184">
        <v>13.827299999999999</v>
      </c>
      <c r="I308" s="184">
        <v>7.7233999999999998</v>
      </c>
      <c r="J308" s="184">
        <v>7.8083999999999998</v>
      </c>
      <c r="K308" s="184"/>
      <c r="L308" s="184"/>
      <c r="M308" s="184"/>
      <c r="N308" s="184"/>
      <c r="O308" s="184"/>
      <c r="P308" s="184"/>
      <c r="Q308" s="184">
        <v>15.869899999999999</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44321</v>
      </c>
      <c r="E309" s="184">
        <v>77.798500000000004</v>
      </c>
      <c r="F309" s="184">
        <v>12.1553</v>
      </c>
      <c r="G309" s="184">
        <v>8.5958000000000006</v>
      </c>
      <c r="H309" s="184">
        <v>8.9159000000000006</v>
      </c>
      <c r="I309" s="184">
        <v>12.029</v>
      </c>
      <c r="J309" s="184">
        <v>7.6371000000000002</v>
      </c>
      <c r="K309" s="184">
        <v>7.3776000000000002</v>
      </c>
      <c r="L309" s="184">
        <v>4.7613000000000003</v>
      </c>
      <c r="M309" s="184">
        <v>6.6119000000000003</v>
      </c>
      <c r="N309" s="184">
        <v>9.0861999999999998</v>
      </c>
      <c r="O309" s="184">
        <v>8.3005999999999993</v>
      </c>
      <c r="P309" s="184">
        <v>8.4382999999999999</v>
      </c>
      <c r="Q309" s="184">
        <v>8.9700000000000006</v>
      </c>
      <c r="R309" s="184">
        <v>8.5923999999999996</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44321</v>
      </c>
      <c r="E310" s="184">
        <v>82.368499999999997</v>
      </c>
      <c r="F310" s="184">
        <v>12.677899999999999</v>
      </c>
      <c r="G310" s="184">
        <v>9.1577000000000002</v>
      </c>
      <c r="H310" s="184">
        <v>9.4748999999999999</v>
      </c>
      <c r="I310" s="184">
        <v>12.5936</v>
      </c>
      <c r="J310" s="184">
        <v>8.2011000000000003</v>
      </c>
      <c r="K310" s="184">
        <v>7.9486999999999997</v>
      </c>
      <c r="L310" s="184">
        <v>5.3361000000000001</v>
      </c>
      <c r="M310" s="184">
        <v>7.2019000000000002</v>
      </c>
      <c r="N310" s="184">
        <v>9.7057000000000002</v>
      </c>
      <c r="O310" s="184">
        <v>8.9161000000000001</v>
      </c>
      <c r="P310" s="184">
        <v>9.0757999999999992</v>
      </c>
      <c r="Q310" s="184">
        <v>9.4009</v>
      </c>
      <c r="R310" s="184">
        <v>9.2080000000000002</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44321</v>
      </c>
      <c r="E312" s="184">
        <v>25.151900000000001</v>
      </c>
      <c r="F312" s="184">
        <v>22.6525</v>
      </c>
      <c r="G312" s="184">
        <v>9.3575999999999997</v>
      </c>
      <c r="H312" s="184">
        <v>10.8025</v>
      </c>
      <c r="I312" s="184">
        <v>14.481400000000001</v>
      </c>
      <c r="J312" s="184">
        <v>8.8041999999999998</v>
      </c>
      <c r="K312" s="184">
        <v>6.8853</v>
      </c>
      <c r="L312" s="184">
        <v>4.1585999999999999</v>
      </c>
      <c r="M312" s="184">
        <v>4.9943</v>
      </c>
      <c r="N312" s="184">
        <v>8.9761000000000006</v>
      </c>
      <c r="O312" s="184">
        <v>9.2702000000000009</v>
      </c>
      <c r="P312" s="184">
        <v>8.6008999999999993</v>
      </c>
      <c r="Q312" s="184">
        <v>8.8663000000000007</v>
      </c>
      <c r="R312" s="184">
        <v>9.8484999999999996</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44321</v>
      </c>
      <c r="E313" s="184">
        <v>25.417100000000001</v>
      </c>
      <c r="F313" s="184">
        <v>22.847300000000001</v>
      </c>
      <c r="G313" s="184">
        <v>9.6630000000000003</v>
      </c>
      <c r="H313" s="184">
        <v>11.101599999999999</v>
      </c>
      <c r="I313" s="184">
        <v>14.784800000000001</v>
      </c>
      <c r="J313" s="184">
        <v>9.1051000000000002</v>
      </c>
      <c r="K313" s="184">
        <v>7.1928999999999998</v>
      </c>
      <c r="L313" s="184">
        <v>4.4684999999999997</v>
      </c>
      <c r="M313" s="184">
        <v>5.3094000000000001</v>
      </c>
      <c r="N313" s="184">
        <v>9.2944999999999993</v>
      </c>
      <c r="O313" s="184">
        <v>9.4644999999999992</v>
      </c>
      <c r="P313" s="184">
        <v>8.7612000000000005</v>
      </c>
      <c r="Q313" s="184">
        <v>8.9282000000000004</v>
      </c>
      <c r="R313" s="184">
        <v>10.091799999999999</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44321</v>
      </c>
      <c r="E314" s="184">
        <v>10.288399999999999</v>
      </c>
      <c r="F314" s="184">
        <v>19.8779</v>
      </c>
      <c r="G314" s="184">
        <v>9.6624999999999996</v>
      </c>
      <c r="H314" s="184">
        <v>13.108599999999999</v>
      </c>
      <c r="I314" s="184">
        <v>15.9023</v>
      </c>
      <c r="J314" s="184">
        <v>10.4602</v>
      </c>
      <c r="K314" s="184">
        <v>7.0923999999999996</v>
      </c>
      <c r="L314" s="184">
        <v>3.8877999999999999</v>
      </c>
      <c r="M314" s="184"/>
      <c r="N314" s="184"/>
      <c r="O314" s="184"/>
      <c r="P314" s="184"/>
      <c r="Q314" s="184">
        <v>4.8287000000000004</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44321</v>
      </c>
      <c r="E315" s="184">
        <v>10.262700000000001</v>
      </c>
      <c r="F315" s="184">
        <v>19.5716</v>
      </c>
      <c r="G315" s="184">
        <v>9.1875</v>
      </c>
      <c r="H315" s="184">
        <v>12.6309</v>
      </c>
      <c r="I315" s="184">
        <v>15.462</v>
      </c>
      <c r="J315" s="184">
        <v>10.028499999999999</v>
      </c>
      <c r="K315" s="184">
        <v>6.6600999999999999</v>
      </c>
      <c r="L315" s="184">
        <v>3.4597000000000002</v>
      </c>
      <c r="M315" s="184"/>
      <c r="N315" s="184"/>
      <c r="O315" s="184"/>
      <c r="P315" s="184"/>
      <c r="Q315" s="184">
        <v>4.3983999999999996</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44321</v>
      </c>
      <c r="E316" s="184">
        <v>22.8263</v>
      </c>
      <c r="F316" s="184">
        <v>11.8367</v>
      </c>
      <c r="G316" s="184">
        <v>5.3127000000000004</v>
      </c>
      <c r="H316" s="184">
        <v>6.7704000000000004</v>
      </c>
      <c r="I316" s="184">
        <v>8.7299000000000007</v>
      </c>
      <c r="J316" s="184">
        <v>6.0583999999999998</v>
      </c>
      <c r="K316" s="184">
        <v>5.5244999999999997</v>
      </c>
      <c r="L316" s="184">
        <v>4.1143000000000001</v>
      </c>
      <c r="M316" s="184">
        <v>4.9378000000000002</v>
      </c>
      <c r="N316" s="184">
        <v>8.4466999999999999</v>
      </c>
      <c r="O316" s="184">
        <v>8.6591000000000005</v>
      </c>
      <c r="P316" s="184">
        <v>8.1004000000000005</v>
      </c>
      <c r="Q316" s="184">
        <v>7.2831999999999999</v>
      </c>
      <c r="R316" s="184">
        <v>9.1707000000000001</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44321</v>
      </c>
      <c r="E317" s="184">
        <v>23.6571</v>
      </c>
      <c r="F317" s="184">
        <v>12.347200000000001</v>
      </c>
      <c r="G317" s="184">
        <v>5.6204000000000001</v>
      </c>
      <c r="H317" s="184">
        <v>7.1069000000000004</v>
      </c>
      <c r="I317" s="184">
        <v>9.0439000000000007</v>
      </c>
      <c r="J317" s="184">
        <v>6.3743999999999996</v>
      </c>
      <c r="K317" s="184">
        <v>5.8445</v>
      </c>
      <c r="L317" s="184">
        <v>4.4341999999999997</v>
      </c>
      <c r="M317" s="184">
        <v>5.2637999999999998</v>
      </c>
      <c r="N317" s="184">
        <v>8.7873000000000001</v>
      </c>
      <c r="O317" s="184">
        <v>8.9939999999999998</v>
      </c>
      <c r="P317" s="184">
        <v>8.4461999999999993</v>
      </c>
      <c r="Q317" s="184">
        <v>8.9126999999999992</v>
      </c>
      <c r="R317" s="184">
        <v>9.5109999999999992</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44321</v>
      </c>
      <c r="E318" s="184">
        <v>15.4321</v>
      </c>
      <c r="F318" s="184">
        <v>22.956900000000001</v>
      </c>
      <c r="G318" s="184">
        <v>10.5641</v>
      </c>
      <c r="H318" s="184">
        <v>10.766999999999999</v>
      </c>
      <c r="I318" s="184">
        <v>16.078499999999998</v>
      </c>
      <c r="J318" s="184">
        <v>9.6229999999999993</v>
      </c>
      <c r="K318" s="184">
        <v>8.3158999999999992</v>
      </c>
      <c r="L318" s="184">
        <v>4.5334000000000003</v>
      </c>
      <c r="M318" s="184">
        <v>5.2183999999999999</v>
      </c>
      <c r="N318" s="184">
        <v>9.7050999999999998</v>
      </c>
      <c r="O318" s="184">
        <v>8.8477999999999994</v>
      </c>
      <c r="P318" s="184">
        <v>8.4349000000000007</v>
      </c>
      <c r="Q318" s="184">
        <v>8.5053000000000001</v>
      </c>
      <c r="R318" s="184">
        <v>9.3023000000000007</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44321</v>
      </c>
      <c r="E319" s="184">
        <v>15.180300000000001</v>
      </c>
      <c r="F319" s="184">
        <v>22.3749</v>
      </c>
      <c r="G319" s="184">
        <v>10.209</v>
      </c>
      <c r="H319" s="184">
        <v>10.428599999999999</v>
      </c>
      <c r="I319" s="184">
        <v>15.7623</v>
      </c>
      <c r="J319" s="184">
        <v>9.3117999999999999</v>
      </c>
      <c r="K319" s="184">
        <v>8.0040999999999993</v>
      </c>
      <c r="L319" s="184">
        <v>4.2206000000000001</v>
      </c>
      <c r="M319" s="184">
        <v>4.8982999999999999</v>
      </c>
      <c r="N319" s="184">
        <v>9.3666</v>
      </c>
      <c r="O319" s="184">
        <v>8.5114999999999998</v>
      </c>
      <c r="P319" s="184">
        <v>8.1000999999999994</v>
      </c>
      <c r="Q319" s="184">
        <v>8.17</v>
      </c>
      <c r="R319" s="184">
        <v>8.9677000000000007</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44321</v>
      </c>
      <c r="E320" s="184">
        <v>2500.4614999999999</v>
      </c>
      <c r="F320" s="184">
        <v>11.208299999999999</v>
      </c>
      <c r="G320" s="184">
        <v>6.3483000000000001</v>
      </c>
      <c r="H320" s="184">
        <v>8.7073999999999998</v>
      </c>
      <c r="I320" s="184">
        <v>13.5847</v>
      </c>
      <c r="J320" s="184">
        <v>7.9329999999999998</v>
      </c>
      <c r="K320" s="184">
        <v>7.1593</v>
      </c>
      <c r="L320" s="184">
        <v>3.8048000000000002</v>
      </c>
      <c r="M320" s="184">
        <v>4.8056000000000001</v>
      </c>
      <c r="N320" s="184">
        <v>8.4392999999999994</v>
      </c>
      <c r="O320" s="184">
        <v>8.6753999999999998</v>
      </c>
      <c r="P320" s="184">
        <v>7.6467999999999998</v>
      </c>
      <c r="Q320" s="184">
        <v>6.8836000000000004</v>
      </c>
      <c r="R320" s="184">
        <v>9.2552000000000003</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44321</v>
      </c>
      <c r="E321" s="184">
        <v>2637.2467000000001</v>
      </c>
      <c r="F321" s="184">
        <v>11.608700000000001</v>
      </c>
      <c r="G321" s="184">
        <v>6.7378</v>
      </c>
      <c r="H321" s="184">
        <v>9.1004000000000005</v>
      </c>
      <c r="I321" s="184">
        <v>13.9834</v>
      </c>
      <c r="J321" s="184">
        <v>8.3338999999999999</v>
      </c>
      <c r="K321" s="184">
        <v>7.5659000000000001</v>
      </c>
      <c r="L321" s="184">
        <v>4.2123999999999997</v>
      </c>
      <c r="M321" s="184">
        <v>5.2205000000000004</v>
      </c>
      <c r="N321" s="184">
        <v>8.8737999999999992</v>
      </c>
      <c r="O321" s="184">
        <v>9.1866000000000003</v>
      </c>
      <c r="P321" s="184">
        <v>8.2509999999999994</v>
      </c>
      <c r="Q321" s="184">
        <v>8.093</v>
      </c>
      <c r="R321" s="184">
        <v>9.6898</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44321</v>
      </c>
      <c r="E322" s="184">
        <v>2921.5846000000001</v>
      </c>
      <c r="F322" s="184">
        <v>15.0055</v>
      </c>
      <c r="G322" s="184">
        <v>6.7636000000000003</v>
      </c>
      <c r="H322" s="184">
        <v>8.8530999999999995</v>
      </c>
      <c r="I322" s="184">
        <v>11.5564</v>
      </c>
      <c r="J322" s="184">
        <v>7.5331000000000001</v>
      </c>
      <c r="K322" s="184">
        <v>6.3060999999999998</v>
      </c>
      <c r="L322" s="184">
        <v>3.8315000000000001</v>
      </c>
      <c r="M322" s="184">
        <v>4.9333</v>
      </c>
      <c r="N322" s="184">
        <v>7.9471999999999996</v>
      </c>
      <c r="O322" s="184">
        <v>8.4036000000000008</v>
      </c>
      <c r="P322" s="184">
        <v>8.1513000000000009</v>
      </c>
      <c r="Q322" s="184">
        <v>8.1835000000000004</v>
      </c>
      <c r="R322" s="184">
        <v>8.5068999999999999</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44321</v>
      </c>
      <c r="E323" s="184">
        <v>3007.3107</v>
      </c>
      <c r="F323" s="184">
        <v>15.366</v>
      </c>
      <c r="G323" s="184">
        <v>7.1277999999999997</v>
      </c>
      <c r="H323" s="184">
        <v>9.2195</v>
      </c>
      <c r="I323" s="184">
        <v>11.9261</v>
      </c>
      <c r="J323" s="184">
        <v>7.9092000000000002</v>
      </c>
      <c r="K323" s="184">
        <v>6.6993999999999998</v>
      </c>
      <c r="L323" s="184">
        <v>4.1894</v>
      </c>
      <c r="M323" s="184">
        <v>5.2771999999999997</v>
      </c>
      <c r="N323" s="184">
        <v>8.2941000000000003</v>
      </c>
      <c r="O323" s="184">
        <v>8.7243999999999993</v>
      </c>
      <c r="P323" s="184">
        <v>8.4483999999999995</v>
      </c>
      <c r="Q323" s="184">
        <v>8.7763000000000009</v>
      </c>
      <c r="R323" s="184">
        <v>8.8332999999999995</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44321</v>
      </c>
      <c r="E324" s="184">
        <v>60.260399999999997</v>
      </c>
      <c r="F324" s="184">
        <v>39.716799999999999</v>
      </c>
      <c r="G324" s="184">
        <v>21.346699999999998</v>
      </c>
      <c r="H324" s="184">
        <v>19.263100000000001</v>
      </c>
      <c r="I324" s="184">
        <v>13.043699999999999</v>
      </c>
      <c r="J324" s="184">
        <v>10.386900000000001</v>
      </c>
      <c r="K324" s="184">
        <v>7.6204999999999998</v>
      </c>
      <c r="L324" s="184">
        <v>2.5669</v>
      </c>
      <c r="M324" s="184">
        <v>3.3294999999999999</v>
      </c>
      <c r="N324" s="184">
        <v>8.1758000000000006</v>
      </c>
      <c r="O324" s="184">
        <v>10.3658</v>
      </c>
      <c r="P324" s="184">
        <v>8.6736000000000004</v>
      </c>
      <c r="Q324" s="184">
        <v>8.4283000000000001</v>
      </c>
      <c r="R324" s="184">
        <v>11.83</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44321</v>
      </c>
      <c r="E325" s="184">
        <v>57.375100000000003</v>
      </c>
      <c r="F325" s="184">
        <v>39.357399999999998</v>
      </c>
      <c r="G325" s="184">
        <v>21.015599999999999</v>
      </c>
      <c r="H325" s="184">
        <v>18.926200000000001</v>
      </c>
      <c r="I325" s="184">
        <v>12.700200000000001</v>
      </c>
      <c r="J325" s="184">
        <v>10.044600000000001</v>
      </c>
      <c r="K325" s="184">
        <v>7.2621000000000002</v>
      </c>
      <c r="L325" s="184">
        <v>2.2046999999999999</v>
      </c>
      <c r="M325" s="184">
        <v>2.9748000000000001</v>
      </c>
      <c r="N325" s="184">
        <v>7.8087999999999997</v>
      </c>
      <c r="O325" s="184">
        <v>10.0169</v>
      </c>
      <c r="P325" s="184">
        <v>8.1595999999999993</v>
      </c>
      <c r="Q325" s="184">
        <v>7.5143000000000004</v>
      </c>
      <c r="R325" s="184">
        <v>11.4565</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44321</v>
      </c>
      <c r="E326" s="184">
        <v>10.123200000000001</v>
      </c>
      <c r="F326" s="184">
        <v>6.8518999999999997</v>
      </c>
      <c r="G326" s="184">
        <v>2.3805000000000001</v>
      </c>
      <c r="H326" s="184">
        <v>7.0145</v>
      </c>
      <c r="I326" s="184">
        <v>12.3939</v>
      </c>
      <c r="J326" s="184">
        <v>7.8868999999999998</v>
      </c>
      <c r="K326" s="184"/>
      <c r="L326" s="184"/>
      <c r="M326" s="184"/>
      <c r="N326" s="184"/>
      <c r="O326" s="184"/>
      <c r="P326" s="184"/>
      <c r="Q326" s="184">
        <v>9.1770999999999994</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44321</v>
      </c>
      <c r="E327" s="184">
        <v>10.1166</v>
      </c>
      <c r="F327" s="184">
        <v>6.4954000000000001</v>
      </c>
      <c r="G327" s="184">
        <v>1.9488000000000001</v>
      </c>
      <c r="H327" s="184">
        <v>6.5540000000000003</v>
      </c>
      <c r="I327" s="184">
        <v>11.9161</v>
      </c>
      <c r="J327" s="184">
        <v>7.4050000000000002</v>
      </c>
      <c r="K327" s="184"/>
      <c r="L327" s="184"/>
      <c r="M327" s="184"/>
      <c r="N327" s="184"/>
      <c r="O327" s="184"/>
      <c r="P327" s="184"/>
      <c r="Q327" s="184">
        <v>8.6854999999999993</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44321</v>
      </c>
      <c r="E328" s="184">
        <v>45.764200000000002</v>
      </c>
      <c r="F328" s="184">
        <v>7.5785</v>
      </c>
      <c r="G328" s="184">
        <v>6.5298999999999996</v>
      </c>
      <c r="H328" s="184">
        <v>9.6684999999999999</v>
      </c>
      <c r="I328" s="184">
        <v>11.614599999999999</v>
      </c>
      <c r="J328" s="184">
        <v>8.3948</v>
      </c>
      <c r="K328" s="184">
        <v>7.3914</v>
      </c>
      <c r="L328" s="184">
        <v>4.9961000000000002</v>
      </c>
      <c r="M328" s="184">
        <v>6.4081000000000001</v>
      </c>
      <c r="N328" s="184">
        <v>8.3681999999999999</v>
      </c>
      <c r="O328" s="184">
        <v>7.8070000000000004</v>
      </c>
      <c r="P328" s="184">
        <v>7.6456999999999997</v>
      </c>
      <c r="Q328" s="184">
        <v>7.6424000000000003</v>
      </c>
      <c r="R328" s="184">
        <v>7.8525</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44321</v>
      </c>
      <c r="E329" s="184">
        <v>47.302999999999997</v>
      </c>
      <c r="F329" s="184">
        <v>7.8722000000000003</v>
      </c>
      <c r="G329" s="184">
        <v>6.9203000000000001</v>
      </c>
      <c r="H329" s="184">
        <v>10.061500000000001</v>
      </c>
      <c r="I329" s="184">
        <v>12.013999999999999</v>
      </c>
      <c r="J329" s="184">
        <v>8.7952999999999992</v>
      </c>
      <c r="K329" s="184">
        <v>7.7984</v>
      </c>
      <c r="L329" s="184">
        <v>5.4061000000000003</v>
      </c>
      <c r="M329" s="184">
        <v>6.8274999999999997</v>
      </c>
      <c r="N329" s="184">
        <v>8.8023000000000007</v>
      </c>
      <c r="O329" s="184">
        <v>8.2384000000000004</v>
      </c>
      <c r="P329" s="184">
        <v>8.1113999999999997</v>
      </c>
      <c r="Q329" s="184">
        <v>8.5389999999999997</v>
      </c>
      <c r="R329" s="184">
        <v>8.2834000000000003</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44321</v>
      </c>
      <c r="E330" s="184">
        <v>34.049700000000001</v>
      </c>
      <c r="F330" s="184">
        <v>16.623000000000001</v>
      </c>
      <c r="G330" s="184">
        <v>7.7693000000000003</v>
      </c>
      <c r="H330" s="184">
        <v>9.8039000000000005</v>
      </c>
      <c r="I330" s="184">
        <v>15.0861</v>
      </c>
      <c r="J330" s="184">
        <v>9.9498999999999995</v>
      </c>
      <c r="K330" s="184">
        <v>7.1493000000000002</v>
      </c>
      <c r="L330" s="184">
        <v>4.1962999999999999</v>
      </c>
      <c r="M330" s="184">
        <v>5.2156000000000002</v>
      </c>
      <c r="N330" s="184">
        <v>8.5228999999999999</v>
      </c>
      <c r="O330" s="184">
        <v>7.6470000000000002</v>
      </c>
      <c r="P330" s="184">
        <v>6.9942000000000002</v>
      </c>
      <c r="Q330" s="184">
        <v>6.9347000000000003</v>
      </c>
      <c r="R330" s="184">
        <v>8.8582000000000001</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44321</v>
      </c>
      <c r="E331" s="184">
        <v>36.835999999999999</v>
      </c>
      <c r="F331" s="184">
        <v>17.051100000000002</v>
      </c>
      <c r="G331" s="184">
        <v>8.1540999999999997</v>
      </c>
      <c r="H331" s="184">
        <v>10.1976</v>
      </c>
      <c r="I331" s="184">
        <v>15.482900000000001</v>
      </c>
      <c r="J331" s="184">
        <v>10.3461</v>
      </c>
      <c r="K331" s="184">
        <v>7.7477999999999998</v>
      </c>
      <c r="L331" s="184">
        <v>4.9192999999999998</v>
      </c>
      <c r="M331" s="184">
        <v>5.9893999999999998</v>
      </c>
      <c r="N331" s="184">
        <v>9.3442000000000007</v>
      </c>
      <c r="O331" s="184">
        <v>8.5990000000000002</v>
      </c>
      <c r="P331" s="184">
        <v>8.0225000000000009</v>
      </c>
      <c r="Q331" s="184">
        <v>8.1737000000000002</v>
      </c>
      <c r="R331" s="184">
        <v>9.7184000000000008</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44321</v>
      </c>
      <c r="E334" s="184">
        <v>12.3193</v>
      </c>
      <c r="F334" s="184">
        <v>14.2271</v>
      </c>
      <c r="G334" s="184">
        <v>7.5926999999999998</v>
      </c>
      <c r="H334" s="184">
        <v>9.0311000000000003</v>
      </c>
      <c r="I334" s="184">
        <v>13.1266</v>
      </c>
      <c r="J334" s="184">
        <v>8.4130000000000003</v>
      </c>
      <c r="K334" s="184">
        <v>6.3727</v>
      </c>
      <c r="L334" s="184">
        <v>3.5497000000000001</v>
      </c>
      <c r="M334" s="184">
        <v>4.4010999999999996</v>
      </c>
      <c r="N334" s="184">
        <v>8.0394000000000005</v>
      </c>
      <c r="O334" s="184"/>
      <c r="P334" s="184"/>
      <c r="Q334" s="184">
        <v>9.6797000000000004</v>
      </c>
      <c r="R334" s="184">
        <v>9.6968999999999994</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44321</v>
      </c>
      <c r="E335" s="184">
        <v>12.1806</v>
      </c>
      <c r="F335" s="184">
        <v>13.789400000000001</v>
      </c>
      <c r="G335" s="184">
        <v>7.1387999999999998</v>
      </c>
      <c r="H335" s="184">
        <v>8.5756999999999994</v>
      </c>
      <c r="I335" s="184">
        <v>12.651</v>
      </c>
      <c r="J335" s="184">
        <v>7.9424999999999999</v>
      </c>
      <c r="K335" s="184">
        <v>5.9017999999999997</v>
      </c>
      <c r="L335" s="184">
        <v>3.0775999999999999</v>
      </c>
      <c r="M335" s="184">
        <v>3.9007000000000001</v>
      </c>
      <c r="N335" s="184">
        <v>7.5113000000000003</v>
      </c>
      <c r="O335" s="184"/>
      <c r="P335" s="184"/>
      <c r="Q335" s="184">
        <v>9.1309000000000005</v>
      </c>
      <c r="R335" s="184">
        <v>9.1550999999999991</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44321</v>
      </c>
      <c r="E336" s="184">
        <v>31.535799999999998</v>
      </c>
      <c r="F336" s="184">
        <v>6.4827000000000004</v>
      </c>
      <c r="G336" s="184">
        <v>7.1597999999999997</v>
      </c>
      <c r="H336" s="184">
        <v>7.2190000000000003</v>
      </c>
      <c r="I336" s="184">
        <v>12.8453</v>
      </c>
      <c r="J336" s="184">
        <v>8.1249000000000002</v>
      </c>
      <c r="K336" s="184">
        <v>7.9081999999999999</v>
      </c>
      <c r="L336" s="184">
        <v>4.2972999999999999</v>
      </c>
      <c r="M336" s="184">
        <v>5.0304000000000002</v>
      </c>
      <c r="N336" s="184">
        <v>8.5357000000000003</v>
      </c>
      <c r="O336" s="184">
        <v>9.2951999999999995</v>
      </c>
      <c r="P336" s="184">
        <v>8.2881999999999998</v>
      </c>
      <c r="Q336" s="184">
        <v>7.2744999999999997</v>
      </c>
      <c r="R336" s="184">
        <v>10.1143</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44321</v>
      </c>
      <c r="E337" s="184">
        <v>32.2956</v>
      </c>
      <c r="F337" s="184">
        <v>7.3476999999999997</v>
      </c>
      <c r="G337" s="184">
        <v>7.5347999999999997</v>
      </c>
      <c r="H337" s="184">
        <v>7.5509000000000004</v>
      </c>
      <c r="I337" s="184">
        <v>13.1431</v>
      </c>
      <c r="J337" s="184">
        <v>8.4022000000000006</v>
      </c>
      <c r="K337" s="184">
        <v>8.1738999999999997</v>
      </c>
      <c r="L337" s="184">
        <v>4.5538999999999996</v>
      </c>
      <c r="M337" s="184">
        <v>5.2847</v>
      </c>
      <c r="N337" s="184">
        <v>8.7954000000000008</v>
      </c>
      <c r="O337" s="184">
        <v>9.6015999999999995</v>
      </c>
      <c r="P337" s="184">
        <v>8.7070000000000007</v>
      </c>
      <c r="Q337" s="184">
        <v>8.3623999999999992</v>
      </c>
      <c r="R337" s="184">
        <v>10.3626</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44321</v>
      </c>
      <c r="E338" s="184">
        <v>200.18340000000001</v>
      </c>
      <c r="F338" s="184">
        <v>0</v>
      </c>
      <c r="G338" s="184">
        <v>0</v>
      </c>
      <c r="H338" s="184">
        <v>0</v>
      </c>
      <c r="I338" s="184">
        <v>0</v>
      </c>
      <c r="J338" s="184">
        <v>0</v>
      </c>
      <c r="K338" s="184">
        <v>0</v>
      </c>
      <c r="L338" s="184">
        <v>0</v>
      </c>
      <c r="M338" s="184">
        <v>-0.69310000000000005</v>
      </c>
      <c r="N338" s="184">
        <v>-15.1547</v>
      </c>
      <c r="O338" s="184"/>
      <c r="P338" s="184"/>
      <c r="Q338" s="184">
        <v>-11.574400000000001</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44321</v>
      </c>
      <c r="E339" s="184">
        <v>192.02520000000001</v>
      </c>
      <c r="F339" s="184">
        <v>0</v>
      </c>
      <c r="G339" s="184">
        <v>0</v>
      </c>
      <c r="H339" s="184">
        <v>0</v>
      </c>
      <c r="I339" s="184">
        <v>0</v>
      </c>
      <c r="J339" s="184">
        <v>0</v>
      </c>
      <c r="K339" s="184">
        <v>0</v>
      </c>
      <c r="L339" s="184">
        <v>0</v>
      </c>
      <c r="M339" s="184">
        <v>-0.69299999999999995</v>
      </c>
      <c r="N339" s="184">
        <v>-15.1547</v>
      </c>
      <c r="O339" s="184"/>
      <c r="P339" s="184"/>
      <c r="Q339" s="184">
        <v>-11.574400000000001</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44321</v>
      </c>
      <c r="E340" s="184">
        <v>12.2354</v>
      </c>
      <c r="F340" s="184">
        <v>29.557099999999998</v>
      </c>
      <c r="G340" s="184">
        <v>11.3536</v>
      </c>
      <c r="H340" s="184">
        <v>10.504799999999999</v>
      </c>
      <c r="I340" s="184">
        <v>16.8413</v>
      </c>
      <c r="J340" s="184">
        <v>9.8943999999999992</v>
      </c>
      <c r="K340" s="184">
        <v>7.7317</v>
      </c>
      <c r="L340" s="184">
        <v>3.4312</v>
      </c>
      <c r="M340" s="184">
        <v>4.4089</v>
      </c>
      <c r="N340" s="184">
        <v>8.4880999999999993</v>
      </c>
      <c r="O340" s="184"/>
      <c r="P340" s="184"/>
      <c r="Q340" s="184">
        <v>7.0833000000000004</v>
      </c>
      <c r="R340" s="184">
        <v>6.9199000000000002</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44321</v>
      </c>
      <c r="E341" s="184">
        <v>12.1214</v>
      </c>
      <c r="F341" s="184">
        <v>28.930499999999999</v>
      </c>
      <c r="G341" s="184">
        <v>10.9773</v>
      </c>
      <c r="H341" s="184">
        <v>10.1287</v>
      </c>
      <c r="I341" s="184">
        <v>16.471599999999999</v>
      </c>
      <c r="J341" s="184">
        <v>9.5190000000000001</v>
      </c>
      <c r="K341" s="184">
        <v>7.5458999999999996</v>
      </c>
      <c r="L341" s="184">
        <v>3.2524999999999999</v>
      </c>
      <c r="M341" s="184">
        <v>4.1661999999999999</v>
      </c>
      <c r="N341" s="184">
        <v>8.2180999999999997</v>
      </c>
      <c r="O341" s="184"/>
      <c r="P341" s="184"/>
      <c r="Q341" s="184">
        <v>6.7438000000000002</v>
      </c>
      <c r="R341" s="184">
        <v>6.5740999999999996</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44321</v>
      </c>
      <c r="E342" s="184">
        <v>12.911199999999999</v>
      </c>
      <c r="F342" s="184">
        <v>14.9893</v>
      </c>
      <c r="G342" s="184">
        <v>7.2443</v>
      </c>
      <c r="H342" s="184">
        <v>8.4138000000000002</v>
      </c>
      <c r="I342" s="184">
        <v>12.122</v>
      </c>
      <c r="J342" s="184">
        <v>7.9387999999999996</v>
      </c>
      <c r="K342" s="184">
        <v>7.0434999999999999</v>
      </c>
      <c r="L342" s="184">
        <v>3.8130000000000002</v>
      </c>
      <c r="M342" s="184">
        <v>4.9728000000000003</v>
      </c>
      <c r="N342" s="184">
        <v>9.0197000000000003</v>
      </c>
      <c r="O342" s="184"/>
      <c r="P342" s="184"/>
      <c r="Q342" s="184">
        <v>9.7645999999999997</v>
      </c>
      <c r="R342" s="184">
        <v>10.4323</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44321</v>
      </c>
      <c r="E343" s="184">
        <v>12.8028</v>
      </c>
      <c r="F343" s="184">
        <v>14.8309</v>
      </c>
      <c r="G343" s="184">
        <v>7.0201000000000002</v>
      </c>
      <c r="H343" s="184">
        <v>8.1583000000000006</v>
      </c>
      <c r="I343" s="184">
        <v>11.841200000000001</v>
      </c>
      <c r="J343" s="184">
        <v>7.6599000000000004</v>
      </c>
      <c r="K343" s="184">
        <v>6.7596999999999996</v>
      </c>
      <c r="L343" s="184">
        <v>3.5274000000000001</v>
      </c>
      <c r="M343" s="184">
        <v>4.6822999999999997</v>
      </c>
      <c r="N343" s="184">
        <v>8.7185000000000006</v>
      </c>
      <c r="O343" s="184"/>
      <c r="P343" s="184"/>
      <c r="Q343" s="184">
        <v>9.4276999999999997</v>
      </c>
      <c r="R343" s="184">
        <v>10.123699999999999</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17.173552173913048</v>
      </c>
      <c r="G344" s="186">
        <v>8.135421739130436</v>
      </c>
      <c r="H344" s="186">
        <v>9.0701217391304336</v>
      </c>
      <c r="I344" s="186">
        <v>11.457741304347826</v>
      </c>
      <c r="J344" s="186">
        <v>7.6983586956521757</v>
      </c>
      <c r="K344" s="186">
        <v>6.4273523809523807</v>
      </c>
      <c r="L344" s="186">
        <v>3.7885738095238088</v>
      </c>
      <c r="M344" s="186">
        <v>4.6968199999999989</v>
      </c>
      <c r="N344" s="186">
        <v>7.019700000000002</v>
      </c>
      <c r="O344" s="186">
        <v>8.0371966666666665</v>
      </c>
      <c r="P344" s="186">
        <v>7.7407857142857139</v>
      </c>
      <c r="Q344" s="186">
        <v>7.5216043478260861</v>
      </c>
      <c r="R344" s="186">
        <v>8.3586447368421037</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14.4223</v>
      </c>
      <c r="G345" s="186">
        <v>7.5629</v>
      </c>
      <c r="H345" s="186">
        <v>9.0657500000000013</v>
      </c>
      <c r="I345" s="186">
        <v>12.3734</v>
      </c>
      <c r="J345" s="186">
        <v>8.1375500000000009</v>
      </c>
      <c r="K345" s="186">
        <v>7.0679499999999997</v>
      </c>
      <c r="L345" s="186">
        <v>3.9996</v>
      </c>
      <c r="M345" s="186">
        <v>4.9355500000000001</v>
      </c>
      <c r="N345" s="186">
        <v>8.4673999999999996</v>
      </c>
      <c r="O345" s="186">
        <v>8.6897500000000001</v>
      </c>
      <c r="P345" s="186">
        <v>8.1554500000000001</v>
      </c>
      <c r="Q345" s="186">
        <v>8.3953500000000005</v>
      </c>
      <c r="R345" s="186">
        <v>9.1629000000000005</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44321</v>
      </c>
      <c r="E348" s="184">
        <v>16.3506</v>
      </c>
      <c r="F348" s="184">
        <v>43.8063</v>
      </c>
      <c r="G348" s="184">
        <v>10.0593</v>
      </c>
      <c r="H348" s="184">
        <v>3.9255</v>
      </c>
      <c r="I348" s="184">
        <v>9.2621000000000002</v>
      </c>
      <c r="J348" s="184">
        <v>10.431800000000001</v>
      </c>
      <c r="K348" s="184">
        <v>10.4428</v>
      </c>
      <c r="L348" s="184">
        <v>10.153600000000001</v>
      </c>
      <c r="M348" s="184">
        <v>10.574400000000001</v>
      </c>
      <c r="N348" s="184">
        <v>13.702999999999999</v>
      </c>
      <c r="O348" s="184">
        <v>7.0799000000000003</v>
      </c>
      <c r="P348" s="184">
        <v>8.1584000000000003</v>
      </c>
      <c r="Q348" s="184">
        <v>8.4466000000000001</v>
      </c>
      <c r="R348" s="184">
        <v>7.1973000000000003</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44321</v>
      </c>
      <c r="E349" s="184">
        <v>15.473800000000001</v>
      </c>
      <c r="F349" s="184">
        <v>43.217599999999997</v>
      </c>
      <c r="G349" s="184">
        <v>9.3056000000000001</v>
      </c>
      <c r="H349" s="184">
        <v>3.1695000000000002</v>
      </c>
      <c r="I349" s="184">
        <v>8.4898000000000007</v>
      </c>
      <c r="J349" s="184">
        <v>9.5808999999999997</v>
      </c>
      <c r="K349" s="184">
        <v>9.5798000000000005</v>
      </c>
      <c r="L349" s="184">
        <v>9.3191000000000006</v>
      </c>
      <c r="M349" s="184">
        <v>9.7269000000000005</v>
      </c>
      <c r="N349" s="184">
        <v>12.8025</v>
      </c>
      <c r="O349" s="184">
        <v>6.1428000000000003</v>
      </c>
      <c r="P349" s="184">
        <v>7.1456</v>
      </c>
      <c r="Q349" s="184">
        <v>7.4638999999999998</v>
      </c>
      <c r="R349" s="184">
        <v>6.3345000000000002</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44321</v>
      </c>
      <c r="E350" s="184">
        <v>0.41570000000000001</v>
      </c>
      <c r="F350" s="184">
        <v>0</v>
      </c>
      <c r="G350" s="184">
        <v>0</v>
      </c>
      <c r="H350" s="184">
        <v>0</v>
      </c>
      <c r="I350" s="184">
        <v>0</v>
      </c>
      <c r="J350" s="184">
        <v>0</v>
      </c>
      <c r="K350" s="184">
        <v>0</v>
      </c>
      <c r="L350" s="184">
        <v>0</v>
      </c>
      <c r="M350" s="184">
        <v>0</v>
      </c>
      <c r="N350" s="184">
        <v>0</v>
      </c>
      <c r="O350" s="184"/>
      <c r="P350" s="184"/>
      <c r="Q350" s="184">
        <v>-17.2606</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44321</v>
      </c>
      <c r="E351" s="184">
        <v>0.39800000000000002</v>
      </c>
      <c r="F351" s="184">
        <v>0</v>
      </c>
      <c r="G351" s="184">
        <v>0</v>
      </c>
      <c r="H351" s="184">
        <v>0</v>
      </c>
      <c r="I351" s="184">
        <v>0</v>
      </c>
      <c r="J351" s="184">
        <v>0</v>
      </c>
      <c r="K351" s="184">
        <v>0</v>
      </c>
      <c r="L351" s="184">
        <v>0</v>
      </c>
      <c r="M351" s="184">
        <v>0</v>
      </c>
      <c r="N351" s="184">
        <v>0</v>
      </c>
      <c r="O351" s="184"/>
      <c r="P351" s="184"/>
      <c r="Q351" s="184">
        <v>-17.257300000000001</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44321</v>
      </c>
      <c r="E352" s="184">
        <v>17.7742</v>
      </c>
      <c r="F352" s="184">
        <v>12.119899999999999</v>
      </c>
      <c r="G352" s="184">
        <v>8.6761999999999997</v>
      </c>
      <c r="H352" s="184">
        <v>10.2879</v>
      </c>
      <c r="I352" s="184">
        <v>11.6097</v>
      </c>
      <c r="J352" s="184">
        <v>10.1393</v>
      </c>
      <c r="K352" s="184">
        <v>9.9253999999999998</v>
      </c>
      <c r="L352" s="184">
        <v>8.3202999999999996</v>
      </c>
      <c r="M352" s="184">
        <v>8.9733999999999998</v>
      </c>
      <c r="N352" s="184">
        <v>10.545</v>
      </c>
      <c r="O352" s="184">
        <v>7.6483999999999996</v>
      </c>
      <c r="P352" s="184">
        <v>8.0465999999999998</v>
      </c>
      <c r="Q352" s="184">
        <v>8.8115000000000006</v>
      </c>
      <c r="R352" s="184">
        <v>7.3982999999999999</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44321</v>
      </c>
      <c r="E353" s="184">
        <v>16.4422</v>
      </c>
      <c r="F353" s="184">
        <v>11.1029</v>
      </c>
      <c r="G353" s="184">
        <v>7.6</v>
      </c>
      <c r="H353" s="184">
        <v>9.2129999999999992</v>
      </c>
      <c r="I353" s="184">
        <v>10.523199999999999</v>
      </c>
      <c r="J353" s="184">
        <v>9.0649999999999995</v>
      </c>
      <c r="K353" s="184">
        <v>8.8183000000000007</v>
      </c>
      <c r="L353" s="184">
        <v>7.1866000000000003</v>
      </c>
      <c r="M353" s="184">
        <v>7.8103999999999996</v>
      </c>
      <c r="N353" s="184">
        <v>9.3463999999999992</v>
      </c>
      <c r="O353" s="184">
        <v>6.4311999999999996</v>
      </c>
      <c r="P353" s="184">
        <v>6.7286999999999999</v>
      </c>
      <c r="Q353" s="184">
        <v>7.5740999999999996</v>
      </c>
      <c r="R353" s="184">
        <v>6.1939000000000002</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44321</v>
      </c>
      <c r="E354" s="184">
        <v>15.650700000000001</v>
      </c>
      <c r="F354" s="184">
        <v>26.372499999999999</v>
      </c>
      <c r="G354" s="184">
        <v>8.0782000000000007</v>
      </c>
      <c r="H354" s="184">
        <v>6.7386999999999997</v>
      </c>
      <c r="I354" s="184">
        <v>6.7039999999999997</v>
      </c>
      <c r="J354" s="184">
        <v>8.6275999999999993</v>
      </c>
      <c r="K354" s="184">
        <v>23.895700000000001</v>
      </c>
      <c r="L354" s="184">
        <v>16.596299999999999</v>
      </c>
      <c r="M354" s="184">
        <v>16.465599999999998</v>
      </c>
      <c r="N354" s="184">
        <v>12.164899999999999</v>
      </c>
      <c r="O354" s="184">
        <v>5.0830000000000002</v>
      </c>
      <c r="P354" s="184">
        <v>6.6043000000000003</v>
      </c>
      <c r="Q354" s="184">
        <v>7.3872</v>
      </c>
      <c r="R354" s="184">
        <v>4.657</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44321</v>
      </c>
      <c r="E356" s="184">
        <v>16.6768</v>
      </c>
      <c r="F356" s="184">
        <v>26.9405</v>
      </c>
      <c r="G356" s="184">
        <v>8.7652000000000001</v>
      </c>
      <c r="H356" s="184">
        <v>7.4207999999999998</v>
      </c>
      <c r="I356" s="184">
        <v>7.4055999999999997</v>
      </c>
      <c r="J356" s="184">
        <v>9.3291000000000004</v>
      </c>
      <c r="K356" s="184">
        <v>24.640699999999999</v>
      </c>
      <c r="L356" s="184">
        <v>17.369199999999999</v>
      </c>
      <c r="M356" s="184">
        <v>17.271799999999999</v>
      </c>
      <c r="N356" s="184">
        <v>12.9765</v>
      </c>
      <c r="O356" s="184">
        <v>5.9546999999999999</v>
      </c>
      <c r="P356" s="184">
        <v>7.6577000000000002</v>
      </c>
      <c r="Q356" s="184">
        <v>8.4777000000000005</v>
      </c>
      <c r="R356" s="184">
        <v>5.4832000000000001</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44321</v>
      </c>
      <c r="E358" s="184">
        <v>4.2178000000000004</v>
      </c>
      <c r="F358" s="184">
        <v>6.9244000000000003</v>
      </c>
      <c r="G358" s="184">
        <v>6.9295999999999998</v>
      </c>
      <c r="H358" s="184">
        <v>8.0480999999999998</v>
      </c>
      <c r="I358" s="184">
        <v>19.4816</v>
      </c>
      <c r="J358" s="184">
        <v>12.678800000000001</v>
      </c>
      <c r="K358" s="184">
        <v>20.018699999999999</v>
      </c>
      <c r="L358" s="184">
        <v>12.0595</v>
      </c>
      <c r="M358" s="184">
        <v>10.488099999999999</v>
      </c>
      <c r="N358" s="184">
        <v>14.356199999999999</v>
      </c>
      <c r="O358" s="184">
        <v>-31.991599999999998</v>
      </c>
      <c r="P358" s="184">
        <v>-17.632400000000001</v>
      </c>
      <c r="Q358" s="184">
        <v>-13.019299999999999</v>
      </c>
      <c r="R358" s="184">
        <v>-43.395899999999997</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44321</v>
      </c>
      <c r="E359" s="184">
        <v>4.1691000000000003</v>
      </c>
      <c r="F359" s="184">
        <v>6.1295000000000002</v>
      </c>
      <c r="G359" s="184">
        <v>6.4843999999999999</v>
      </c>
      <c r="H359" s="184">
        <v>7.7659000000000002</v>
      </c>
      <c r="I359" s="184">
        <v>19.177199999999999</v>
      </c>
      <c r="J359" s="184">
        <v>12.381600000000001</v>
      </c>
      <c r="K359" s="184">
        <v>19.723099999999999</v>
      </c>
      <c r="L359" s="184">
        <v>11.7637</v>
      </c>
      <c r="M359" s="184">
        <v>10.1882</v>
      </c>
      <c r="N359" s="184">
        <v>14.037599999999999</v>
      </c>
      <c r="O359" s="184">
        <v>-32.165700000000001</v>
      </c>
      <c r="P359" s="184">
        <v>-17.8</v>
      </c>
      <c r="Q359" s="184">
        <v>-13.182399999999999</v>
      </c>
      <c r="R359" s="184">
        <v>-43.552500000000002</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44321</v>
      </c>
      <c r="E360" s="184">
        <v>32.077100000000002</v>
      </c>
      <c r="F360" s="184">
        <v>4.3244999999999996</v>
      </c>
      <c r="G360" s="184">
        <v>4.6227</v>
      </c>
      <c r="H360" s="184">
        <v>5.0603999999999996</v>
      </c>
      <c r="I360" s="184">
        <v>5.4055</v>
      </c>
      <c r="J360" s="184">
        <v>5.1650999999999998</v>
      </c>
      <c r="K360" s="184">
        <v>5.2507999999999999</v>
      </c>
      <c r="L360" s="184">
        <v>4.6112000000000002</v>
      </c>
      <c r="M360" s="184">
        <v>7.0106999999999999</v>
      </c>
      <c r="N360" s="184">
        <v>7.4904999999999999</v>
      </c>
      <c r="O360" s="184">
        <v>2.8877999999999999</v>
      </c>
      <c r="P360" s="184">
        <v>4.9581</v>
      </c>
      <c r="Q360" s="184">
        <v>7.0262000000000002</v>
      </c>
      <c r="R360" s="184">
        <v>4.7686999999999999</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44321</v>
      </c>
      <c r="E361" s="184">
        <v>30.387499999999999</v>
      </c>
      <c r="F361" s="184">
        <v>3.7240000000000002</v>
      </c>
      <c r="G361" s="184">
        <v>3.8456999999999999</v>
      </c>
      <c r="H361" s="184">
        <v>4.2934000000000001</v>
      </c>
      <c r="I361" s="184">
        <v>4.6372999999999998</v>
      </c>
      <c r="J361" s="184">
        <v>4.4001000000000001</v>
      </c>
      <c r="K361" s="184">
        <v>4.4598000000000004</v>
      </c>
      <c r="L361" s="184">
        <v>3.8108</v>
      </c>
      <c r="M361" s="184">
        <v>6.1768999999999998</v>
      </c>
      <c r="N361" s="184">
        <v>6.6167999999999996</v>
      </c>
      <c r="O361" s="184">
        <v>2.0849000000000002</v>
      </c>
      <c r="P361" s="184">
        <v>4.2069999999999999</v>
      </c>
      <c r="Q361" s="184">
        <v>6.3723000000000001</v>
      </c>
      <c r="R361" s="184">
        <v>3.9293999999999998</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44321</v>
      </c>
      <c r="E362" s="184">
        <v>21.1722</v>
      </c>
      <c r="F362" s="184">
        <v>56.633600000000001</v>
      </c>
      <c r="G362" s="184">
        <v>-0.96530000000000005</v>
      </c>
      <c r="H362" s="184">
        <v>24.6205</v>
      </c>
      <c r="I362" s="184">
        <v>30.406600000000001</v>
      </c>
      <c r="J362" s="184">
        <v>26.324999999999999</v>
      </c>
      <c r="K362" s="184">
        <v>22.863299999999999</v>
      </c>
      <c r="L362" s="184">
        <v>21.116599999999998</v>
      </c>
      <c r="M362" s="184">
        <v>20.718499999999999</v>
      </c>
      <c r="N362" s="184">
        <v>16.7986</v>
      </c>
      <c r="O362" s="184">
        <v>5.4153000000000002</v>
      </c>
      <c r="P362" s="184">
        <v>6.7682000000000002</v>
      </c>
      <c r="Q362" s="184">
        <v>8.2918000000000003</v>
      </c>
      <c r="R362" s="184">
        <v>4.2930999999999999</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44321</v>
      </c>
      <c r="E363" s="184">
        <v>22.552900000000001</v>
      </c>
      <c r="F363" s="184">
        <v>56.732599999999998</v>
      </c>
      <c r="G363" s="184">
        <v>-0.93859999999999999</v>
      </c>
      <c r="H363" s="184">
        <v>24.623200000000001</v>
      </c>
      <c r="I363" s="184">
        <v>30.4133</v>
      </c>
      <c r="J363" s="184">
        <v>26.328299999999999</v>
      </c>
      <c r="K363" s="184">
        <v>23.138999999999999</v>
      </c>
      <c r="L363" s="184">
        <v>21.584900000000001</v>
      </c>
      <c r="M363" s="184">
        <v>21.269600000000001</v>
      </c>
      <c r="N363" s="184">
        <v>17.386600000000001</v>
      </c>
      <c r="O363" s="184">
        <v>6.0869999999999997</v>
      </c>
      <c r="P363" s="184">
        <v>7.5152000000000001</v>
      </c>
      <c r="Q363" s="184">
        <v>8.6084999999999994</v>
      </c>
      <c r="R363" s="184">
        <v>4.9081999999999999</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44321</v>
      </c>
      <c r="E370" s="184">
        <v>18.4239</v>
      </c>
      <c r="F370" s="184">
        <v>36.886099999999999</v>
      </c>
      <c r="G370" s="184">
        <v>18.670200000000001</v>
      </c>
      <c r="H370" s="184">
        <v>24.6251</v>
      </c>
      <c r="I370" s="184">
        <v>15.605</v>
      </c>
      <c r="J370" s="184">
        <v>12.4217</v>
      </c>
      <c r="K370" s="184">
        <v>9.1713000000000005</v>
      </c>
      <c r="L370" s="184">
        <v>8.1821999999999999</v>
      </c>
      <c r="M370" s="184">
        <v>9.5702999999999996</v>
      </c>
      <c r="N370" s="184">
        <v>12.734</v>
      </c>
      <c r="O370" s="184">
        <v>8.6724999999999994</v>
      </c>
      <c r="P370" s="184">
        <v>8.2439</v>
      </c>
      <c r="Q370" s="184">
        <v>8.9642999999999997</v>
      </c>
      <c r="R370" s="184">
        <v>9.8180999999999994</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44321</v>
      </c>
      <c r="E371" s="184">
        <v>19.4101</v>
      </c>
      <c r="F371" s="184">
        <v>37.2712</v>
      </c>
      <c r="G371" s="184">
        <v>19.1557</v>
      </c>
      <c r="H371" s="184">
        <v>25.1036</v>
      </c>
      <c r="I371" s="184">
        <v>15.8864</v>
      </c>
      <c r="J371" s="184">
        <v>12.884600000000001</v>
      </c>
      <c r="K371" s="184">
        <v>9.7136999999999993</v>
      </c>
      <c r="L371" s="184">
        <v>8.7195999999999998</v>
      </c>
      <c r="M371" s="184">
        <v>10.112</v>
      </c>
      <c r="N371" s="184">
        <v>13.290100000000001</v>
      </c>
      <c r="O371" s="184">
        <v>9.2353000000000005</v>
      </c>
      <c r="P371" s="184">
        <v>8.9763000000000002</v>
      </c>
      <c r="Q371" s="184">
        <v>9.7654999999999994</v>
      </c>
      <c r="R371" s="184">
        <v>10.3207</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44321</v>
      </c>
      <c r="E372" s="184">
        <v>23.799099999999999</v>
      </c>
      <c r="F372" s="184">
        <v>20.562799999999999</v>
      </c>
      <c r="G372" s="184">
        <v>13.2134</v>
      </c>
      <c r="H372" s="184">
        <v>13.3552</v>
      </c>
      <c r="I372" s="184">
        <v>12.7241</v>
      </c>
      <c r="J372" s="184">
        <v>9.2876999999999992</v>
      </c>
      <c r="K372" s="184">
        <v>7.0160999999999998</v>
      </c>
      <c r="L372" s="184">
        <v>6.3353000000000002</v>
      </c>
      <c r="M372" s="184">
        <v>7.4122000000000003</v>
      </c>
      <c r="N372" s="184">
        <v>9.8453999999999997</v>
      </c>
      <c r="O372" s="184">
        <v>8.5858000000000008</v>
      </c>
      <c r="P372" s="184">
        <v>8.3095999999999997</v>
      </c>
      <c r="Q372" s="184">
        <v>8.6707000000000001</v>
      </c>
      <c r="R372" s="184">
        <v>9.2827000000000002</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44321</v>
      </c>
      <c r="E373" s="184">
        <v>25.516300000000001</v>
      </c>
      <c r="F373" s="184">
        <v>21.1831</v>
      </c>
      <c r="G373" s="184">
        <v>13.8157</v>
      </c>
      <c r="H373" s="184">
        <v>13.9741</v>
      </c>
      <c r="I373" s="184">
        <v>13.3764</v>
      </c>
      <c r="J373" s="184">
        <v>9.9459999999999997</v>
      </c>
      <c r="K373" s="184">
        <v>7.6807999999999996</v>
      </c>
      <c r="L373" s="184">
        <v>7.06</v>
      </c>
      <c r="M373" s="184">
        <v>8.1433</v>
      </c>
      <c r="N373" s="184">
        <v>10.585599999999999</v>
      </c>
      <c r="O373" s="184">
        <v>9.3655000000000008</v>
      </c>
      <c r="P373" s="184">
        <v>9.1729000000000003</v>
      </c>
      <c r="Q373" s="184">
        <v>9.4710999999999999</v>
      </c>
      <c r="R373" s="184">
        <v>9.9483999999999995</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44321</v>
      </c>
      <c r="E374" s="184">
        <v>13.3066</v>
      </c>
      <c r="F374" s="184">
        <v>97.361199999999997</v>
      </c>
      <c r="G374" s="184">
        <v>70.455399999999997</v>
      </c>
      <c r="H374" s="184">
        <v>48.288800000000002</v>
      </c>
      <c r="I374" s="184">
        <v>19.613800000000001</v>
      </c>
      <c r="J374" s="184">
        <v>16.138999999999999</v>
      </c>
      <c r="K374" s="184">
        <v>5.6269</v>
      </c>
      <c r="L374" s="184">
        <v>7.1996000000000002</v>
      </c>
      <c r="M374" s="184">
        <v>8.4863</v>
      </c>
      <c r="N374" s="184">
        <v>12.425800000000001</v>
      </c>
      <c r="O374" s="184">
        <v>-1.2319</v>
      </c>
      <c r="P374" s="184">
        <v>1.8220000000000001</v>
      </c>
      <c r="Q374" s="184">
        <v>4.0601000000000003</v>
      </c>
      <c r="R374" s="184">
        <v>-4.4249999999999998</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44321</v>
      </c>
      <c r="E375" s="184">
        <v>14.145099999999999</v>
      </c>
      <c r="F375" s="184">
        <v>98.059899999999999</v>
      </c>
      <c r="G375" s="184">
        <v>71.183899999999994</v>
      </c>
      <c r="H375" s="184">
        <v>49.042200000000001</v>
      </c>
      <c r="I375" s="184">
        <v>20.3475</v>
      </c>
      <c r="J375" s="184">
        <v>16.883299999999998</v>
      </c>
      <c r="K375" s="184">
        <v>6.3685999999999998</v>
      </c>
      <c r="L375" s="184">
        <v>7.9316000000000004</v>
      </c>
      <c r="M375" s="184">
        <v>9.2284000000000006</v>
      </c>
      <c r="N375" s="184">
        <v>13.1907</v>
      </c>
      <c r="O375" s="184">
        <v>-0.51980000000000004</v>
      </c>
      <c r="P375" s="184">
        <v>2.7204999999999999</v>
      </c>
      <c r="Q375" s="184">
        <v>4.9497</v>
      </c>
      <c r="R375" s="184">
        <v>-3.7982999999999998</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44321</v>
      </c>
      <c r="E376" s="184">
        <v>13.692299999999999</v>
      </c>
      <c r="F376" s="184">
        <v>54.194699999999997</v>
      </c>
      <c r="G376" s="184">
        <v>16.190200000000001</v>
      </c>
      <c r="H376" s="184">
        <v>13.5159</v>
      </c>
      <c r="I376" s="184">
        <v>12.4681</v>
      </c>
      <c r="J376" s="184">
        <v>9.6097000000000001</v>
      </c>
      <c r="K376" s="184">
        <v>6.923</v>
      </c>
      <c r="L376" s="184">
        <v>6.02</v>
      </c>
      <c r="M376" s="184">
        <v>6.7009999999999996</v>
      </c>
      <c r="N376" s="184">
        <v>9.0334000000000003</v>
      </c>
      <c r="O376" s="184">
        <v>8.1488999999999994</v>
      </c>
      <c r="P376" s="184"/>
      <c r="Q376" s="184">
        <v>7.8167999999999997</v>
      </c>
      <c r="R376" s="184">
        <v>8.5115999999999996</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44321</v>
      </c>
      <c r="E377" s="184">
        <v>13.1317</v>
      </c>
      <c r="F377" s="184">
        <v>53.166400000000003</v>
      </c>
      <c r="G377" s="184">
        <v>15.2079</v>
      </c>
      <c r="H377" s="184">
        <v>12.538</v>
      </c>
      <c r="I377" s="184">
        <v>11.505800000000001</v>
      </c>
      <c r="J377" s="184">
        <v>8.6498000000000008</v>
      </c>
      <c r="K377" s="184">
        <v>5.8762999999999996</v>
      </c>
      <c r="L377" s="184">
        <v>4.9577999999999998</v>
      </c>
      <c r="M377" s="184">
        <v>5.6497000000000002</v>
      </c>
      <c r="N377" s="184">
        <v>7.9705000000000004</v>
      </c>
      <c r="O377" s="184">
        <v>7.1162000000000001</v>
      </c>
      <c r="P377" s="184"/>
      <c r="Q377" s="184">
        <v>6.7427000000000001</v>
      </c>
      <c r="R377" s="184">
        <v>7.5209000000000001</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44321</v>
      </c>
      <c r="E378" s="184">
        <v>1453.5341000000001</v>
      </c>
      <c r="F378" s="184">
        <v>11.934200000000001</v>
      </c>
      <c r="G378" s="184">
        <v>6.0462999999999996</v>
      </c>
      <c r="H378" s="184">
        <v>7.1441999999999997</v>
      </c>
      <c r="I378" s="184">
        <v>11.3725</v>
      </c>
      <c r="J378" s="184">
        <v>6.9568000000000003</v>
      </c>
      <c r="K378" s="184">
        <v>6.1416000000000004</v>
      </c>
      <c r="L378" s="184">
        <v>2.6682999999999999</v>
      </c>
      <c r="M378" s="184">
        <v>3.59</v>
      </c>
      <c r="N378" s="184">
        <v>6.7310999999999996</v>
      </c>
      <c r="O378" s="184">
        <v>1.9925999999999999</v>
      </c>
      <c r="P378" s="184">
        <v>4.4169</v>
      </c>
      <c r="Q378" s="184">
        <v>5.7663000000000002</v>
      </c>
      <c r="R378" s="184">
        <v>4.4802</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44321</v>
      </c>
      <c r="E379" s="184">
        <v>1540.8122000000001</v>
      </c>
      <c r="F379" s="184">
        <v>13.0738</v>
      </c>
      <c r="G379" s="184">
        <v>7.1871</v>
      </c>
      <c r="H379" s="184">
        <v>8.2856000000000005</v>
      </c>
      <c r="I379" s="184">
        <v>12.5181</v>
      </c>
      <c r="J379" s="184">
        <v>8.1037999999999997</v>
      </c>
      <c r="K379" s="184">
        <v>7.3003</v>
      </c>
      <c r="L379" s="184">
        <v>3.8268</v>
      </c>
      <c r="M379" s="184">
        <v>4.7656999999999998</v>
      </c>
      <c r="N379" s="184">
        <v>7.9786000000000001</v>
      </c>
      <c r="O379" s="184">
        <v>3.0440999999999998</v>
      </c>
      <c r="P379" s="184">
        <v>5.3772000000000002</v>
      </c>
      <c r="Q379" s="184">
        <v>6.6947999999999999</v>
      </c>
      <c r="R379" s="184">
        <v>5.6755000000000004</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44321</v>
      </c>
      <c r="E380" s="184">
        <v>23.604600000000001</v>
      </c>
      <c r="F380" s="184">
        <v>55.286799999999999</v>
      </c>
      <c r="G380" s="184">
        <v>12.9811</v>
      </c>
      <c r="H380" s="184">
        <v>11.2904</v>
      </c>
      <c r="I380" s="184">
        <v>19.682700000000001</v>
      </c>
      <c r="J380" s="184">
        <v>14.368</v>
      </c>
      <c r="K380" s="184">
        <v>8.7138000000000009</v>
      </c>
      <c r="L380" s="184">
        <v>6.3018999999999998</v>
      </c>
      <c r="M380" s="184">
        <v>6.9325000000000001</v>
      </c>
      <c r="N380" s="184">
        <v>10.0463</v>
      </c>
      <c r="O380" s="184">
        <v>7.2748999999999997</v>
      </c>
      <c r="P380" s="184">
        <v>7.5106000000000002</v>
      </c>
      <c r="Q380" s="184">
        <v>8.1270000000000007</v>
      </c>
      <c r="R380" s="184">
        <v>7.5492999999999997</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44321</v>
      </c>
      <c r="E381" s="184">
        <v>25.514700000000001</v>
      </c>
      <c r="F381" s="184">
        <v>56.307299999999998</v>
      </c>
      <c r="G381" s="184">
        <v>14.0176</v>
      </c>
      <c r="H381" s="184">
        <v>12.311299999999999</v>
      </c>
      <c r="I381" s="184">
        <v>20.717600000000001</v>
      </c>
      <c r="J381" s="184">
        <v>15.4139</v>
      </c>
      <c r="K381" s="184">
        <v>9.7736000000000001</v>
      </c>
      <c r="L381" s="184">
        <v>7.3996000000000004</v>
      </c>
      <c r="M381" s="184">
        <v>8.0582999999999991</v>
      </c>
      <c r="N381" s="184">
        <v>11.199400000000001</v>
      </c>
      <c r="O381" s="184">
        <v>8.3032000000000004</v>
      </c>
      <c r="P381" s="184">
        <v>8.5498999999999992</v>
      </c>
      <c r="Q381" s="184">
        <v>9.1706000000000003</v>
      </c>
      <c r="R381" s="184">
        <v>8.6128</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44321</v>
      </c>
      <c r="E382" s="184">
        <v>22.457599999999999</v>
      </c>
      <c r="F382" s="184">
        <v>16.5854</v>
      </c>
      <c r="G382" s="184">
        <v>8.3635000000000002</v>
      </c>
      <c r="H382" s="184">
        <v>7.5335999999999999</v>
      </c>
      <c r="I382" s="184">
        <v>9.9438999999999993</v>
      </c>
      <c r="J382" s="184">
        <v>6.3170999999999999</v>
      </c>
      <c r="K382" s="184">
        <v>6.8851000000000004</v>
      </c>
      <c r="L382" s="184">
        <v>3.9571000000000001</v>
      </c>
      <c r="M382" s="184">
        <v>6.4530000000000003</v>
      </c>
      <c r="N382" s="184">
        <v>8.4060000000000006</v>
      </c>
      <c r="O382" s="184">
        <v>4.0873999999999997</v>
      </c>
      <c r="P382" s="184">
        <v>5.6294000000000004</v>
      </c>
      <c r="Q382" s="184">
        <v>7.2359</v>
      </c>
      <c r="R382" s="184">
        <v>3.3473000000000002</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44321</v>
      </c>
      <c r="E383" s="184">
        <v>23.547499999999999</v>
      </c>
      <c r="F383" s="184">
        <v>17.3689</v>
      </c>
      <c r="G383" s="184">
        <v>9.1568000000000005</v>
      </c>
      <c r="H383" s="184">
        <v>8.3392999999999997</v>
      </c>
      <c r="I383" s="184">
        <v>10.742599999999999</v>
      </c>
      <c r="J383" s="184">
        <v>7.12</v>
      </c>
      <c r="K383" s="184">
        <v>7.6951999999999998</v>
      </c>
      <c r="L383" s="184">
        <v>4.7689000000000004</v>
      </c>
      <c r="M383" s="184">
        <v>7.5895999999999999</v>
      </c>
      <c r="N383" s="184">
        <v>9.5023999999999997</v>
      </c>
      <c r="O383" s="184">
        <v>4.8937999999999997</v>
      </c>
      <c r="P383" s="184">
        <v>6.3731999999999998</v>
      </c>
      <c r="Q383" s="184">
        <v>7.5122</v>
      </c>
      <c r="R383" s="184">
        <v>4.2346000000000004</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44321</v>
      </c>
      <c r="E384" s="184">
        <v>24.821899999999999</v>
      </c>
      <c r="F384" s="184">
        <v>17.3599</v>
      </c>
      <c r="G384" s="184">
        <v>8.7451000000000008</v>
      </c>
      <c r="H384" s="184">
        <v>7.9104999999999999</v>
      </c>
      <c r="I384" s="184">
        <v>11.9199</v>
      </c>
      <c r="J384" s="184">
        <v>8.5193999999999992</v>
      </c>
      <c r="K384" s="184">
        <v>8.2916000000000007</v>
      </c>
      <c r="L384" s="184">
        <v>8.2361000000000004</v>
      </c>
      <c r="M384" s="184">
        <v>9.4041999999999994</v>
      </c>
      <c r="N384" s="184">
        <v>8.9367999999999999</v>
      </c>
      <c r="O384" s="184">
        <v>0.88139999999999996</v>
      </c>
      <c r="P384" s="184">
        <v>3.5695000000000001</v>
      </c>
      <c r="Q384" s="184">
        <v>5.8609</v>
      </c>
      <c r="R384" s="184">
        <v>-0.67710000000000004</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44321</v>
      </c>
      <c r="E385" s="184">
        <v>26.527799999999999</v>
      </c>
      <c r="F385" s="184">
        <v>17.895700000000001</v>
      </c>
      <c r="G385" s="184">
        <v>9.3406000000000002</v>
      </c>
      <c r="H385" s="184">
        <v>8.5052000000000003</v>
      </c>
      <c r="I385" s="184">
        <v>12.53</v>
      </c>
      <c r="J385" s="184">
        <v>9.14</v>
      </c>
      <c r="K385" s="184">
        <v>8.9231999999999996</v>
      </c>
      <c r="L385" s="184">
        <v>8.8793000000000006</v>
      </c>
      <c r="M385" s="184">
        <v>10.0649</v>
      </c>
      <c r="N385" s="184">
        <v>9.6076999999999995</v>
      </c>
      <c r="O385" s="184">
        <v>1.5654999999999999</v>
      </c>
      <c r="P385" s="184">
        <v>4.3639999999999999</v>
      </c>
      <c r="Q385" s="184">
        <v>6.6492000000000004</v>
      </c>
      <c r="R385" s="184">
        <v>-6.1699999999999998E-2</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44321</v>
      </c>
      <c r="E386" s="184">
        <v>0.11799999999999999</v>
      </c>
      <c r="F386" s="184">
        <v>0</v>
      </c>
      <c r="G386" s="184">
        <v>12.3939</v>
      </c>
      <c r="H386" s="184">
        <v>13.2904</v>
      </c>
      <c r="I386" s="184">
        <v>10.3546</v>
      </c>
      <c r="J386" s="184">
        <v>11.448499999999999</v>
      </c>
      <c r="K386" s="184">
        <v>11.431699999999999</v>
      </c>
      <c r="L386" s="184">
        <v>-41.955599999999997</v>
      </c>
      <c r="M386" s="184">
        <v>-30.042899999999999</v>
      </c>
      <c r="N386" s="184">
        <v>-20.698899999999998</v>
      </c>
      <c r="O386" s="184"/>
      <c r="P386" s="184"/>
      <c r="Q386" s="184">
        <v>-16.043199999999999</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44321</v>
      </c>
      <c r="E387" s="184">
        <v>0.12520000000000001</v>
      </c>
      <c r="F387" s="184">
        <v>29.1767</v>
      </c>
      <c r="G387" s="184">
        <v>11.68</v>
      </c>
      <c r="H387" s="184">
        <v>12.5243</v>
      </c>
      <c r="I387" s="184">
        <v>11.717499999999999</v>
      </c>
      <c r="J387" s="184">
        <v>11.7742</v>
      </c>
      <c r="K387" s="184">
        <v>11.4481</v>
      </c>
      <c r="L387" s="184">
        <v>-41.863100000000003</v>
      </c>
      <c r="M387" s="184">
        <v>-30.051400000000001</v>
      </c>
      <c r="N387" s="184">
        <v>-20.659099999999999</v>
      </c>
      <c r="O387" s="184"/>
      <c r="P387" s="184"/>
      <c r="Q387" s="184">
        <v>-15.997400000000001</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44321</v>
      </c>
      <c r="E390" s="184">
        <v>15.8843</v>
      </c>
      <c r="F390" s="184">
        <v>9.1937999999999995</v>
      </c>
      <c r="G390" s="184">
        <v>12.8447</v>
      </c>
      <c r="H390" s="184">
        <v>13.0318</v>
      </c>
      <c r="I390" s="184">
        <v>8.3468</v>
      </c>
      <c r="J390" s="184">
        <v>6.2747000000000002</v>
      </c>
      <c r="K390" s="184">
        <v>11.9955</v>
      </c>
      <c r="L390" s="184">
        <v>12.555300000000001</v>
      </c>
      <c r="M390" s="184">
        <v>11.8028</v>
      </c>
      <c r="N390" s="184">
        <v>9.7611000000000008</v>
      </c>
      <c r="O390" s="184">
        <v>3.6770999999999998</v>
      </c>
      <c r="P390" s="184">
        <v>5.7373000000000003</v>
      </c>
      <c r="Q390" s="184">
        <v>7.2598000000000003</v>
      </c>
      <c r="R390" s="184">
        <v>2.7168999999999999</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44321</v>
      </c>
      <c r="E391" s="184">
        <v>14.8262</v>
      </c>
      <c r="F391" s="184">
        <v>8.1258999999999997</v>
      </c>
      <c r="G391" s="184">
        <v>11.687900000000001</v>
      </c>
      <c r="H391" s="184">
        <v>11.8438</v>
      </c>
      <c r="I391" s="184">
        <v>7.1768999999999998</v>
      </c>
      <c r="J391" s="184">
        <v>5.1174999999999997</v>
      </c>
      <c r="K391" s="184">
        <v>10.7995</v>
      </c>
      <c r="L391" s="184">
        <v>11.3362</v>
      </c>
      <c r="M391" s="184">
        <v>10.5443</v>
      </c>
      <c r="N391" s="184">
        <v>8.4436999999999998</v>
      </c>
      <c r="O391" s="184">
        <v>2.5832000000000002</v>
      </c>
      <c r="P391" s="184">
        <v>4.6067</v>
      </c>
      <c r="Q391" s="184">
        <v>6.1458000000000004</v>
      </c>
      <c r="R391" s="184">
        <v>1.6053999999999999</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44321</v>
      </c>
      <c r="E396" s="184">
        <v>36.328800000000001</v>
      </c>
      <c r="F396" s="184">
        <v>16.887</v>
      </c>
      <c r="G396" s="184">
        <v>8.7918000000000003</v>
      </c>
      <c r="H396" s="184">
        <v>9.3030000000000008</v>
      </c>
      <c r="I396" s="184">
        <v>11.0482</v>
      </c>
      <c r="J396" s="184">
        <v>9.4502000000000006</v>
      </c>
      <c r="K396" s="184">
        <v>7.5628000000000002</v>
      </c>
      <c r="L396" s="184">
        <v>5.7919999999999998</v>
      </c>
      <c r="M396" s="184">
        <v>7.7588999999999997</v>
      </c>
      <c r="N396" s="184">
        <v>10.5291</v>
      </c>
      <c r="O396" s="184">
        <v>8.0807000000000002</v>
      </c>
      <c r="P396" s="184">
        <v>8.2546999999999997</v>
      </c>
      <c r="Q396" s="184">
        <v>9.2177000000000007</v>
      </c>
      <c r="R396" s="184">
        <v>8.8351000000000006</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44321</v>
      </c>
      <c r="E397" s="184">
        <v>34.546599999999998</v>
      </c>
      <c r="F397" s="184">
        <v>16.277999999999999</v>
      </c>
      <c r="G397" s="184">
        <v>8.1655999999999995</v>
      </c>
      <c r="H397" s="184">
        <v>8.6629000000000005</v>
      </c>
      <c r="I397" s="184">
        <v>10.419700000000001</v>
      </c>
      <c r="J397" s="184">
        <v>8.8150999999999993</v>
      </c>
      <c r="K397" s="184">
        <v>6.9242999999999997</v>
      </c>
      <c r="L397" s="184">
        <v>5.1334999999999997</v>
      </c>
      <c r="M397" s="184">
        <v>7.0869</v>
      </c>
      <c r="N397" s="184">
        <v>9.8292999999999999</v>
      </c>
      <c r="O397" s="184">
        <v>7.3602999999999996</v>
      </c>
      <c r="P397" s="184">
        <v>7.4804000000000004</v>
      </c>
      <c r="Q397" s="184">
        <v>7.6493000000000002</v>
      </c>
      <c r="R397" s="184">
        <v>8.1677</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44321</v>
      </c>
      <c r="E404" s="184">
        <v>0.63</v>
      </c>
      <c r="F404" s="184">
        <v>11.590999999999999</v>
      </c>
      <c r="G404" s="184">
        <v>10.4435</v>
      </c>
      <c r="H404" s="184">
        <v>10.7819</v>
      </c>
      <c r="I404" s="184">
        <v>11.2529</v>
      </c>
      <c r="J404" s="184">
        <v>11.305099999999999</v>
      </c>
      <c r="K404" s="184">
        <v>11.4422</v>
      </c>
      <c r="L404" s="184">
        <v>-40.903100000000002</v>
      </c>
      <c r="M404" s="184">
        <v>-24.789899999999999</v>
      </c>
      <c r="N404" s="184">
        <v>-59.204799999999999</v>
      </c>
      <c r="O404" s="184"/>
      <c r="P404" s="184"/>
      <c r="Q404" s="184">
        <v>-51.534300000000002</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44321</v>
      </c>
      <c r="E405" s="184">
        <v>0.57410000000000005</v>
      </c>
      <c r="F405" s="184">
        <v>12.72</v>
      </c>
      <c r="G405" s="184">
        <v>11.462</v>
      </c>
      <c r="H405" s="184">
        <v>11.834099999999999</v>
      </c>
      <c r="I405" s="184">
        <v>11.498100000000001</v>
      </c>
      <c r="J405" s="184">
        <v>11.3367</v>
      </c>
      <c r="K405" s="184">
        <v>11.5307</v>
      </c>
      <c r="L405" s="184">
        <v>-41.309100000000001</v>
      </c>
      <c r="M405" s="184">
        <v>-25.071000000000002</v>
      </c>
      <c r="N405" s="184">
        <v>-59.644300000000001</v>
      </c>
      <c r="O405" s="184"/>
      <c r="P405" s="184"/>
      <c r="Q405" s="184">
        <v>-51.964599999999997</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44321</v>
      </c>
      <c r="E406" s="184">
        <v>12.5684</v>
      </c>
      <c r="F406" s="184">
        <v>10.167199999999999</v>
      </c>
      <c r="G406" s="184">
        <v>6.3945999999999996</v>
      </c>
      <c r="H406" s="184">
        <v>8.2690999999999999</v>
      </c>
      <c r="I406" s="184">
        <v>9.0361999999999991</v>
      </c>
      <c r="J406" s="184">
        <v>8.2941000000000003</v>
      </c>
      <c r="K406" s="184">
        <v>7.0903999999999998</v>
      </c>
      <c r="L406" s="184">
        <v>5.8853</v>
      </c>
      <c r="M406" s="184">
        <v>6.7637</v>
      </c>
      <c r="N406" s="184">
        <v>-2.0687000000000002</v>
      </c>
      <c r="O406" s="184">
        <v>-9.3909000000000002</v>
      </c>
      <c r="P406" s="184">
        <v>-2.3938999999999999</v>
      </c>
      <c r="Q406" s="184">
        <v>2.6271</v>
      </c>
      <c r="R406" s="184">
        <v>-16.5093</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44321</v>
      </c>
      <c r="E407" s="184">
        <v>11.4621</v>
      </c>
      <c r="F407" s="184">
        <v>9.2370999999999999</v>
      </c>
      <c r="G407" s="184">
        <v>5.5450999999999997</v>
      </c>
      <c r="H407" s="184">
        <v>7.4257</v>
      </c>
      <c r="I407" s="184">
        <v>8.2009000000000007</v>
      </c>
      <c r="J407" s="184">
        <v>7.4652000000000003</v>
      </c>
      <c r="K407" s="184">
        <v>6.2625999999999999</v>
      </c>
      <c r="L407" s="184">
        <v>5.0366</v>
      </c>
      <c r="M407" s="184">
        <v>5.8766999999999996</v>
      </c>
      <c r="N407" s="184">
        <v>-2.8742999999999999</v>
      </c>
      <c r="O407" s="184">
        <v>-10.223100000000001</v>
      </c>
      <c r="P407" s="184">
        <v>-3.3740000000000001</v>
      </c>
      <c r="Q407" s="184">
        <v>1.6254999999999999</v>
      </c>
      <c r="R407" s="184">
        <v>-17.224900000000002</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26.147560000000009</v>
      </c>
      <c r="G408" s="186">
        <v>12.140064999999998</v>
      </c>
      <c r="H408" s="186">
        <v>12.347422499999997</v>
      </c>
      <c r="I408" s="186">
        <v>12.338052499999998</v>
      </c>
      <c r="J408" s="186">
        <v>10.187367499999999</v>
      </c>
      <c r="K408" s="186">
        <v>10.033657500000002</v>
      </c>
      <c r="L408" s="186">
        <v>3.1510974999999974</v>
      </c>
      <c r="M408" s="186">
        <v>5.2178500000000003</v>
      </c>
      <c r="N408" s="186">
        <v>4.5780375000000015</v>
      </c>
      <c r="O408" s="186">
        <v>2.1811882352941181</v>
      </c>
      <c r="P408" s="186">
        <v>4.3032656250000008</v>
      </c>
      <c r="Q408" s="186">
        <v>0.85459249999999953</v>
      </c>
      <c r="R408" s="186">
        <v>1.0631205882352943</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17.123449999999998</v>
      </c>
      <c r="G409" s="186">
        <v>8.9742999999999995</v>
      </c>
      <c r="H409" s="186">
        <v>9.2579999999999991</v>
      </c>
      <c r="I409" s="186">
        <v>11.435300000000002</v>
      </c>
      <c r="J409" s="186">
        <v>9.3896499999999996</v>
      </c>
      <c r="K409" s="186">
        <v>8.7660499999999999</v>
      </c>
      <c r="L409" s="186">
        <v>6.6976499999999994</v>
      </c>
      <c r="M409" s="186">
        <v>7.7846499999999992</v>
      </c>
      <c r="N409" s="186">
        <v>9.6844000000000001</v>
      </c>
      <c r="O409" s="186">
        <v>5.2491500000000002</v>
      </c>
      <c r="P409" s="186">
        <v>6.4887499999999996</v>
      </c>
      <c r="Q409" s="186">
        <v>7.1310500000000001</v>
      </c>
      <c r="R409" s="186">
        <v>4.8384499999999999</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44321</v>
      </c>
      <c r="E412" s="184">
        <v>1126.5749000000001</v>
      </c>
      <c r="F412" s="184">
        <v>6.2443999999999997</v>
      </c>
      <c r="G412" s="184">
        <v>7.9372999999999996</v>
      </c>
      <c r="H412" s="184">
        <v>6.0637999999999996</v>
      </c>
      <c r="I412" s="184">
        <v>11.9552</v>
      </c>
      <c r="J412" s="184">
        <v>8.3757000000000001</v>
      </c>
      <c r="K412" s="184">
        <v>8.7186000000000003</v>
      </c>
      <c r="L412" s="184">
        <v>5.0891000000000002</v>
      </c>
      <c r="M412" s="184">
        <v>5.6314000000000002</v>
      </c>
      <c r="N412" s="184">
        <v>9.2121999999999993</v>
      </c>
      <c r="O412" s="184"/>
      <c r="P412" s="184"/>
      <c r="Q412" s="184">
        <v>9.1933000000000007</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44321</v>
      </c>
      <c r="E413" s="184">
        <v>1146.4251999999999</v>
      </c>
      <c r="F413" s="184">
        <v>34.117699999999999</v>
      </c>
      <c r="G413" s="184">
        <v>22.9252</v>
      </c>
      <c r="H413" s="184">
        <v>17.6831</v>
      </c>
      <c r="I413" s="184">
        <v>9.4995999999999992</v>
      </c>
      <c r="J413" s="184">
        <v>10.1335</v>
      </c>
      <c r="K413" s="184">
        <v>11.2163</v>
      </c>
      <c r="L413" s="184">
        <v>3.9001999999999999</v>
      </c>
      <c r="M413" s="184">
        <v>4.4211999999999998</v>
      </c>
      <c r="N413" s="184">
        <v>9.1622000000000003</v>
      </c>
      <c r="O413" s="184"/>
      <c r="P413" s="184"/>
      <c r="Q413" s="184">
        <v>10.617100000000001</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44321</v>
      </c>
      <c r="E414" s="184">
        <v>22.081499999999998</v>
      </c>
      <c r="F414" s="184">
        <v>59.603999999999999</v>
      </c>
      <c r="G414" s="184">
        <v>23.2484</v>
      </c>
      <c r="H414" s="184">
        <v>26.892399999999999</v>
      </c>
      <c r="I414" s="184">
        <v>23.139099999999999</v>
      </c>
      <c r="J414" s="184">
        <v>14.411799999999999</v>
      </c>
      <c r="K414" s="184">
        <v>5.6180000000000003</v>
      </c>
      <c r="L414" s="184">
        <v>1.3339000000000001</v>
      </c>
      <c r="M414" s="184">
        <v>2.5131000000000001</v>
      </c>
      <c r="N414" s="184">
        <v>4.6779999999999999</v>
      </c>
      <c r="O414" s="184">
        <v>9.6991999999999994</v>
      </c>
      <c r="P414" s="184">
        <v>7.9539999999999997</v>
      </c>
      <c r="Q414" s="184">
        <v>8.1484000000000005</v>
      </c>
      <c r="R414" s="184">
        <v>9.7830999999999992</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44321</v>
      </c>
      <c r="E415" s="184">
        <v>22.462700000000002</v>
      </c>
      <c r="F415" s="184">
        <v>59.731999999999999</v>
      </c>
      <c r="G415" s="184">
        <v>23.016200000000001</v>
      </c>
      <c r="H415" s="184">
        <v>26.855899999999998</v>
      </c>
      <c r="I415" s="184">
        <v>23.637</v>
      </c>
      <c r="J415" s="184">
        <v>14.902100000000001</v>
      </c>
      <c r="K415" s="184">
        <v>5.9512999999999998</v>
      </c>
      <c r="L415" s="184">
        <v>1.7513000000000001</v>
      </c>
      <c r="M415" s="184">
        <v>2.794</v>
      </c>
      <c r="N415" s="184">
        <v>4.8757000000000001</v>
      </c>
      <c r="O415" s="184">
        <v>10.0518</v>
      </c>
      <c r="P415" s="184"/>
      <c r="Q415" s="184">
        <v>8.1080000000000005</v>
      </c>
      <c r="R415" s="184">
        <v>10.182</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44321</v>
      </c>
      <c r="E416" s="184">
        <v>205.23699999999999</v>
      </c>
      <c r="F416" s="184">
        <v>78.597700000000003</v>
      </c>
      <c r="G416" s="184">
        <v>33.624299999999998</v>
      </c>
      <c r="H416" s="184">
        <v>34.955399999999997</v>
      </c>
      <c r="I416" s="184">
        <v>23.041699999999999</v>
      </c>
      <c r="J416" s="184">
        <v>18.7256</v>
      </c>
      <c r="K416" s="184">
        <v>8.6832999999999991</v>
      </c>
      <c r="L416" s="184">
        <v>3.1341000000000001</v>
      </c>
      <c r="M416" s="184">
        <v>3.1945999999999999</v>
      </c>
      <c r="N416" s="184">
        <v>3.9802</v>
      </c>
      <c r="O416" s="184">
        <v>9.0042000000000009</v>
      </c>
      <c r="P416" s="184"/>
      <c r="Q416" s="184">
        <v>7.2596999999999996</v>
      </c>
      <c r="R416" s="184">
        <v>9.5062999999999995</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47.65916</v>
      </c>
      <c r="G417" s="186">
        <v>22.150279999999999</v>
      </c>
      <c r="H417" s="186">
        <v>22.490119999999997</v>
      </c>
      <c r="I417" s="186">
        <v>18.254519999999996</v>
      </c>
      <c r="J417" s="186">
        <v>13.30974</v>
      </c>
      <c r="K417" s="186">
        <v>8.0374999999999996</v>
      </c>
      <c r="L417" s="186">
        <v>3.0417200000000002</v>
      </c>
      <c r="M417" s="186">
        <v>3.7108600000000003</v>
      </c>
      <c r="N417" s="186">
        <v>6.3816600000000001</v>
      </c>
      <c r="O417" s="186">
        <v>9.5850666666666662</v>
      </c>
      <c r="P417" s="186">
        <v>7.9539999999999997</v>
      </c>
      <c r="Q417" s="186">
        <v>8.6653000000000002</v>
      </c>
      <c r="R417" s="186">
        <v>9.8238000000000003</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59.603999999999999</v>
      </c>
      <c r="G418" s="186">
        <v>23.016200000000001</v>
      </c>
      <c r="H418" s="186">
        <v>26.855899999999998</v>
      </c>
      <c r="I418" s="186">
        <v>23.041699999999999</v>
      </c>
      <c r="J418" s="186">
        <v>14.411799999999999</v>
      </c>
      <c r="K418" s="186">
        <v>8.6832999999999991</v>
      </c>
      <c r="L418" s="186">
        <v>3.1341000000000001</v>
      </c>
      <c r="M418" s="186">
        <v>3.1945999999999999</v>
      </c>
      <c r="N418" s="186">
        <v>4.8757000000000001</v>
      </c>
      <c r="O418" s="186">
        <v>9.6991999999999994</v>
      </c>
      <c r="P418" s="186">
        <v>7.9539999999999997</v>
      </c>
      <c r="Q418" s="186">
        <v>8.1484000000000005</v>
      </c>
      <c r="R418" s="186">
        <v>9.7830999999999992</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44321</v>
      </c>
      <c r="E421" s="184">
        <v>29.183900000000001</v>
      </c>
      <c r="F421" s="184">
        <v>12.886699999999999</v>
      </c>
      <c r="G421" s="184">
        <v>6.5343999999999998</v>
      </c>
      <c r="H421" s="184">
        <v>-76.076899999999995</v>
      </c>
      <c r="I421" s="184">
        <v>10.601800000000001</v>
      </c>
      <c r="J421" s="184">
        <v>6.9684999999999997</v>
      </c>
      <c r="K421" s="184">
        <v>3.0722999999999998</v>
      </c>
      <c r="L421" s="184">
        <v>4.1718000000000002</v>
      </c>
      <c r="M421" s="184">
        <v>4.9081000000000001</v>
      </c>
      <c r="N421" s="184">
        <v>8.1454000000000004</v>
      </c>
      <c r="O421" s="184">
        <v>7.8074000000000003</v>
      </c>
      <c r="P421" s="184">
        <v>7.4974999999999996</v>
      </c>
      <c r="Q421" s="184">
        <v>7.7427000000000001</v>
      </c>
      <c r="R421" s="184">
        <v>8.1937999999999995</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44321</v>
      </c>
      <c r="E422" s="184">
        <v>30.379200000000001</v>
      </c>
      <c r="F422" s="184">
        <v>13.461499999999999</v>
      </c>
      <c r="G422" s="184">
        <v>7.0233999999999996</v>
      </c>
      <c r="H422" s="184">
        <v>-75.593900000000005</v>
      </c>
      <c r="I422" s="184">
        <v>11.096</v>
      </c>
      <c r="J422" s="184">
        <v>7.4626000000000001</v>
      </c>
      <c r="K422" s="184">
        <v>3.5663</v>
      </c>
      <c r="L422" s="184">
        <v>4.6734999999999998</v>
      </c>
      <c r="M422" s="184">
        <v>5.4230999999999998</v>
      </c>
      <c r="N422" s="184">
        <v>8.7129999999999992</v>
      </c>
      <c r="O422" s="184">
        <v>8.3916000000000004</v>
      </c>
      <c r="P422" s="184">
        <v>8.0625999999999998</v>
      </c>
      <c r="Q422" s="184">
        <v>8.1403999999999996</v>
      </c>
      <c r="R422" s="184">
        <v>8.8013999999999992</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44321</v>
      </c>
      <c r="E423" s="184">
        <v>38.450200000000002</v>
      </c>
      <c r="F423" s="184">
        <v>190.75280000000001</v>
      </c>
      <c r="G423" s="184">
        <v>23.159700000000001</v>
      </c>
      <c r="H423" s="184">
        <v>-1.8301000000000001</v>
      </c>
      <c r="I423" s="184">
        <v>52.020899999999997</v>
      </c>
      <c r="J423" s="184">
        <v>22.1143</v>
      </c>
      <c r="K423" s="184">
        <v>11.111700000000001</v>
      </c>
      <c r="L423" s="184">
        <v>32.108800000000002</v>
      </c>
      <c r="M423" s="184">
        <v>29.2958</v>
      </c>
      <c r="N423" s="184">
        <v>40.003700000000002</v>
      </c>
      <c r="O423" s="184">
        <v>10.737</v>
      </c>
      <c r="P423" s="184">
        <v>12.238300000000001</v>
      </c>
      <c r="Q423" s="184">
        <v>9.5768000000000004</v>
      </c>
      <c r="R423" s="184">
        <v>15.755100000000001</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44321</v>
      </c>
      <c r="E424" s="184">
        <v>19.481100000000001</v>
      </c>
      <c r="F424" s="184">
        <v>191.35679999999999</v>
      </c>
      <c r="G424" s="184">
        <v>23.721800000000002</v>
      </c>
      <c r="H424" s="184">
        <v>-1.2577</v>
      </c>
      <c r="I424" s="184">
        <v>52.5867</v>
      </c>
      <c r="J424" s="184">
        <v>22.673300000000001</v>
      </c>
      <c r="K424" s="184">
        <v>11.736599999999999</v>
      </c>
      <c r="L424" s="184">
        <v>32.865000000000002</v>
      </c>
      <c r="M424" s="184">
        <v>30.095199999999998</v>
      </c>
      <c r="N424" s="184">
        <v>40.454900000000002</v>
      </c>
      <c r="O424" s="184">
        <v>11.2273</v>
      </c>
      <c r="P424" s="184">
        <v>12.5426</v>
      </c>
      <c r="Q424" s="184">
        <v>10.8354</v>
      </c>
      <c r="R424" s="184">
        <v>16.3188</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44321</v>
      </c>
      <c r="E425" s="184">
        <v>22.355799999999999</v>
      </c>
      <c r="F425" s="184">
        <v>101.8364</v>
      </c>
      <c r="G425" s="184">
        <v>16.757100000000001</v>
      </c>
      <c r="H425" s="184">
        <v>-4.4977</v>
      </c>
      <c r="I425" s="184">
        <v>29.7699</v>
      </c>
      <c r="J425" s="184">
        <v>12.192</v>
      </c>
      <c r="K425" s="184">
        <v>6.1048</v>
      </c>
      <c r="L425" s="184">
        <v>17.127300000000002</v>
      </c>
      <c r="M425" s="184">
        <v>15.3773</v>
      </c>
      <c r="N425" s="184">
        <v>21.042400000000001</v>
      </c>
      <c r="O425" s="184">
        <v>8.2382000000000009</v>
      </c>
      <c r="P425" s="184">
        <v>8.3249999999999993</v>
      </c>
      <c r="Q425" s="184">
        <v>8.3798999999999992</v>
      </c>
      <c r="R425" s="184">
        <v>10.608499999999999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44321</v>
      </c>
      <c r="E426" s="184">
        <v>23.3428</v>
      </c>
      <c r="F426" s="184">
        <v>102.3929</v>
      </c>
      <c r="G426" s="184">
        <v>17.4922</v>
      </c>
      <c r="H426" s="184">
        <v>-3.7501000000000002</v>
      </c>
      <c r="I426" s="184">
        <v>30.536100000000001</v>
      </c>
      <c r="J426" s="184">
        <v>12.953200000000001</v>
      </c>
      <c r="K426" s="184">
        <v>6.7413999999999996</v>
      </c>
      <c r="L426" s="184">
        <v>17.8551</v>
      </c>
      <c r="M426" s="184">
        <v>16.052499999999998</v>
      </c>
      <c r="N426" s="184">
        <v>21.6709</v>
      </c>
      <c r="O426" s="184">
        <v>8.8101000000000003</v>
      </c>
      <c r="P426" s="184">
        <v>8.8995999999999995</v>
      </c>
      <c r="Q426" s="184">
        <v>8.6633999999999993</v>
      </c>
      <c r="R426" s="184">
        <v>11.193199999999999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44321</v>
      </c>
      <c r="E427" s="184">
        <v>25.2974</v>
      </c>
      <c r="F427" s="184">
        <v>174.1112</v>
      </c>
      <c r="G427" s="184">
        <v>25.366299999999999</v>
      </c>
      <c r="H427" s="184">
        <v>-11.004099999999999</v>
      </c>
      <c r="I427" s="184">
        <v>45.176200000000001</v>
      </c>
      <c r="J427" s="184">
        <v>14.247</v>
      </c>
      <c r="K427" s="184">
        <v>5.7469999999999999</v>
      </c>
      <c r="L427" s="184">
        <v>25.7439</v>
      </c>
      <c r="M427" s="184">
        <v>23.339099999999998</v>
      </c>
      <c r="N427" s="184">
        <v>29.8628</v>
      </c>
      <c r="O427" s="184">
        <v>9.3994999999999997</v>
      </c>
      <c r="P427" s="184">
        <v>10.113200000000001</v>
      </c>
      <c r="Q427" s="184">
        <v>9.7283000000000008</v>
      </c>
      <c r="R427" s="184">
        <v>12.649900000000001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44321</v>
      </c>
      <c r="E428" s="184">
        <v>26.403300000000002</v>
      </c>
      <c r="F428" s="184">
        <v>175.1576</v>
      </c>
      <c r="G428" s="184">
        <v>26.3048</v>
      </c>
      <c r="H428" s="184">
        <v>-10.071999999999999</v>
      </c>
      <c r="I428" s="184">
        <v>46.117699999999999</v>
      </c>
      <c r="J428" s="184">
        <v>15.191000000000001</v>
      </c>
      <c r="K428" s="184">
        <v>6.4912999999999998</v>
      </c>
      <c r="L428" s="184">
        <v>26.604800000000001</v>
      </c>
      <c r="M428" s="184">
        <v>24.1448</v>
      </c>
      <c r="N428" s="184">
        <v>30.617599999999999</v>
      </c>
      <c r="O428" s="184">
        <v>10.014799999999999</v>
      </c>
      <c r="P428" s="184">
        <v>10.7197</v>
      </c>
      <c r="Q428" s="184">
        <v>10.287599999999999</v>
      </c>
      <c r="R428" s="184">
        <v>13.3011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44321</v>
      </c>
      <c r="E429" s="184">
        <v>11.1214</v>
      </c>
      <c r="F429" s="184">
        <v>21.345199999999998</v>
      </c>
      <c r="G429" s="184">
        <v>11.1099</v>
      </c>
      <c r="H429" s="184">
        <v>12.878299999999999</v>
      </c>
      <c r="I429" s="184">
        <v>12.1158</v>
      </c>
      <c r="J429" s="184">
        <v>9.2039000000000009</v>
      </c>
      <c r="K429" s="184">
        <v>7.2122000000000002</v>
      </c>
      <c r="L429" s="184">
        <v>5.3132000000000001</v>
      </c>
      <c r="M429" s="184">
        <v>5.9703999999999997</v>
      </c>
      <c r="N429" s="184">
        <v>9.1638999999999999</v>
      </c>
      <c r="O429" s="184"/>
      <c r="P429" s="184"/>
      <c r="Q429" s="184">
        <v>8.74</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44321</v>
      </c>
      <c r="E430" s="184">
        <v>11.0822</v>
      </c>
      <c r="F430" s="184">
        <v>21.091000000000001</v>
      </c>
      <c r="G430" s="184">
        <v>10.818899999999999</v>
      </c>
      <c r="H430" s="184">
        <v>12.593</v>
      </c>
      <c r="I430" s="184">
        <v>11.8041</v>
      </c>
      <c r="J430" s="184">
        <v>8.9024000000000001</v>
      </c>
      <c r="K430" s="184">
        <v>6.9088000000000003</v>
      </c>
      <c r="L430" s="184">
        <v>5.0052000000000003</v>
      </c>
      <c r="M430" s="184">
        <v>5.6561000000000003</v>
      </c>
      <c r="N430" s="184">
        <v>8.8678000000000008</v>
      </c>
      <c r="O430" s="184"/>
      <c r="P430" s="184"/>
      <c r="Q430" s="184">
        <v>8.4376999999999995</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44321</v>
      </c>
      <c r="E431" s="184">
        <v>11.245799999999999</v>
      </c>
      <c r="F431" s="184">
        <v>6.1677999999999997</v>
      </c>
      <c r="G431" s="184">
        <v>7.8628999999999998</v>
      </c>
      <c r="H431" s="184">
        <v>5.9881000000000002</v>
      </c>
      <c r="I431" s="184">
        <v>11.7844</v>
      </c>
      <c r="J431" s="184">
        <v>8.2454000000000001</v>
      </c>
      <c r="K431" s="184">
        <v>8.5589999999999993</v>
      </c>
      <c r="L431" s="184">
        <v>5.0321999999999996</v>
      </c>
      <c r="M431" s="184">
        <v>5.5781000000000001</v>
      </c>
      <c r="N431" s="184">
        <v>9.0871999999999993</v>
      </c>
      <c r="O431" s="184"/>
      <c r="P431" s="184"/>
      <c r="Q431" s="184">
        <v>9.1008999999999993</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44321</v>
      </c>
      <c r="E432" s="184">
        <v>11.245799999999999</v>
      </c>
      <c r="F432" s="184">
        <v>6.1677999999999997</v>
      </c>
      <c r="G432" s="184">
        <v>7.8628999999999998</v>
      </c>
      <c r="H432" s="184">
        <v>5.9881000000000002</v>
      </c>
      <c r="I432" s="184">
        <v>11.7844</v>
      </c>
      <c r="J432" s="184">
        <v>8.2454000000000001</v>
      </c>
      <c r="K432" s="184">
        <v>8.5589999999999993</v>
      </c>
      <c r="L432" s="184">
        <v>5.0321999999999996</v>
      </c>
      <c r="M432" s="184">
        <v>5.5781000000000001</v>
      </c>
      <c r="N432" s="184">
        <v>9.0871999999999993</v>
      </c>
      <c r="O432" s="184"/>
      <c r="P432" s="184"/>
      <c r="Q432" s="184">
        <v>9.1008999999999993</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44321</v>
      </c>
      <c r="E433" s="184">
        <v>11.449</v>
      </c>
      <c r="F433" s="184">
        <v>33.8247</v>
      </c>
      <c r="G433" s="184">
        <v>22.7056</v>
      </c>
      <c r="H433" s="184">
        <v>17.5017</v>
      </c>
      <c r="I433" s="184">
        <v>9.3877000000000006</v>
      </c>
      <c r="J433" s="184">
        <v>10.1043</v>
      </c>
      <c r="K433" s="184">
        <v>11.107200000000001</v>
      </c>
      <c r="L433" s="184">
        <v>3.8685</v>
      </c>
      <c r="M433" s="184">
        <v>4.3815999999999997</v>
      </c>
      <c r="N433" s="184">
        <v>9.0588999999999995</v>
      </c>
      <c r="O433" s="184"/>
      <c r="P433" s="184"/>
      <c r="Q433" s="184">
        <v>10.56</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44321</v>
      </c>
      <c r="E434" s="184">
        <v>11.449</v>
      </c>
      <c r="F434" s="184">
        <v>33.8247</v>
      </c>
      <c r="G434" s="184">
        <v>22.7056</v>
      </c>
      <c r="H434" s="184">
        <v>17.5017</v>
      </c>
      <c r="I434" s="184">
        <v>9.3877000000000006</v>
      </c>
      <c r="J434" s="184">
        <v>10.1043</v>
      </c>
      <c r="K434" s="184">
        <v>11.107200000000001</v>
      </c>
      <c r="L434" s="184">
        <v>3.8685</v>
      </c>
      <c r="M434" s="184">
        <v>4.3815999999999997</v>
      </c>
      <c r="N434" s="184">
        <v>9.0588999999999995</v>
      </c>
      <c r="O434" s="184"/>
      <c r="P434" s="184"/>
      <c r="Q434" s="184">
        <v>10.56</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44321</v>
      </c>
      <c r="E435" s="184">
        <v>88.8874</v>
      </c>
      <c r="F435" s="184">
        <v>211.50309999999999</v>
      </c>
      <c r="G435" s="184">
        <v>115.1725</v>
      </c>
      <c r="H435" s="184">
        <v>53.784599999999998</v>
      </c>
      <c r="I435" s="184">
        <v>66.778499999999994</v>
      </c>
      <c r="J435" s="184">
        <v>45.9345</v>
      </c>
      <c r="K435" s="184">
        <v>15.886900000000001</v>
      </c>
      <c r="L435" s="184">
        <v>42.337299999999999</v>
      </c>
      <c r="M435" s="184">
        <v>37.344000000000001</v>
      </c>
      <c r="N435" s="184">
        <v>44.845799999999997</v>
      </c>
      <c r="O435" s="184">
        <v>4.4595000000000002</v>
      </c>
      <c r="P435" s="184">
        <v>7.2218</v>
      </c>
      <c r="Q435" s="184">
        <v>13.278499999999999</v>
      </c>
      <c r="R435" s="184">
        <v>2.9845000000000002</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44321</v>
      </c>
      <c r="E436" s="184">
        <v>96.590100000000007</v>
      </c>
      <c r="F436" s="184">
        <v>212.31469999999999</v>
      </c>
      <c r="G436" s="184">
        <v>116.0196</v>
      </c>
      <c r="H436" s="184">
        <v>54.669699999999999</v>
      </c>
      <c r="I436" s="184">
        <v>67.708500000000001</v>
      </c>
      <c r="J436" s="184">
        <v>46.896599999999999</v>
      </c>
      <c r="K436" s="184">
        <v>17.0046</v>
      </c>
      <c r="L436" s="184">
        <v>43.659100000000002</v>
      </c>
      <c r="M436" s="184">
        <v>38.710099999999997</v>
      </c>
      <c r="N436" s="184">
        <v>46.343299999999999</v>
      </c>
      <c r="O436" s="184">
        <v>5.5662000000000003</v>
      </c>
      <c r="P436" s="184">
        <v>8.3711000000000002</v>
      </c>
      <c r="Q436" s="184">
        <v>9.2859999999999996</v>
      </c>
      <c r="R436" s="184">
        <v>4.0462999999999996</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44321</v>
      </c>
      <c r="E437" s="184">
        <v>50.624200000000002</v>
      </c>
      <c r="F437" s="184">
        <v>175.46539999999999</v>
      </c>
      <c r="G437" s="184">
        <v>88.488100000000003</v>
      </c>
      <c r="H437" s="184">
        <v>54.652099999999997</v>
      </c>
      <c r="I437" s="184">
        <v>65.475999999999999</v>
      </c>
      <c r="J437" s="184">
        <v>32.401000000000003</v>
      </c>
      <c r="K437" s="184">
        <v>13.763500000000001</v>
      </c>
      <c r="L437" s="184">
        <v>38.642800000000001</v>
      </c>
      <c r="M437" s="184">
        <v>34.107199999999999</v>
      </c>
      <c r="N437" s="184">
        <v>36.347900000000003</v>
      </c>
      <c r="O437" s="184">
        <v>3.3302</v>
      </c>
      <c r="P437" s="184">
        <v>6.3211000000000004</v>
      </c>
      <c r="Q437" s="184">
        <v>9.7467000000000006</v>
      </c>
      <c r="R437" s="184">
        <v>2.7153</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44321</v>
      </c>
      <c r="E438" s="184">
        <v>53.509599999999999</v>
      </c>
      <c r="F438" s="184">
        <v>176.35759999999999</v>
      </c>
      <c r="G438" s="184">
        <v>89.402600000000007</v>
      </c>
      <c r="H438" s="184">
        <v>55.544899999999998</v>
      </c>
      <c r="I438" s="184">
        <v>66.372799999999998</v>
      </c>
      <c r="J438" s="184">
        <v>33.2896</v>
      </c>
      <c r="K438" s="184">
        <v>14.6275</v>
      </c>
      <c r="L438" s="184">
        <v>39.530099999999997</v>
      </c>
      <c r="M438" s="184">
        <v>34.971800000000002</v>
      </c>
      <c r="N438" s="184">
        <v>37.252699999999997</v>
      </c>
      <c r="O438" s="184">
        <v>3.9946000000000002</v>
      </c>
      <c r="P438" s="184">
        <v>7.1059999999999999</v>
      </c>
      <c r="Q438" s="184">
        <v>8.5875000000000004</v>
      </c>
      <c r="R438" s="184">
        <v>3.3645</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44321</v>
      </c>
      <c r="E439" s="184">
        <v>32.678899999999999</v>
      </c>
      <c r="F439" s="184">
        <v>103.49679999999999</v>
      </c>
      <c r="G439" s="184">
        <v>72.349800000000002</v>
      </c>
      <c r="H439" s="184">
        <v>47.824300000000001</v>
      </c>
      <c r="I439" s="184">
        <v>50.142400000000002</v>
      </c>
      <c r="J439" s="184">
        <v>27.530899999999999</v>
      </c>
      <c r="K439" s="184">
        <v>12.6617</v>
      </c>
      <c r="L439" s="184">
        <v>28.3307</v>
      </c>
      <c r="M439" s="184">
        <v>24.426100000000002</v>
      </c>
      <c r="N439" s="184">
        <v>26.217199999999998</v>
      </c>
      <c r="O439" s="184">
        <v>-1.3076000000000001</v>
      </c>
      <c r="P439" s="184">
        <v>3.0245000000000002</v>
      </c>
      <c r="Q439" s="184">
        <v>7.0263</v>
      </c>
      <c r="R439" s="184">
        <v>-4.5069999999999997</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44321</v>
      </c>
      <c r="E440" s="184">
        <v>34.582599999999999</v>
      </c>
      <c r="F440" s="184">
        <v>104.3643</v>
      </c>
      <c r="G440" s="184">
        <v>73.193399999999997</v>
      </c>
      <c r="H440" s="184">
        <v>48.684100000000001</v>
      </c>
      <c r="I440" s="184">
        <v>51.041499999999999</v>
      </c>
      <c r="J440" s="184">
        <v>28.4468</v>
      </c>
      <c r="K440" s="184">
        <v>13.5708</v>
      </c>
      <c r="L440" s="184">
        <v>29.282699999999998</v>
      </c>
      <c r="M440" s="184">
        <v>25.331299999999999</v>
      </c>
      <c r="N440" s="184">
        <v>27.115300000000001</v>
      </c>
      <c r="O440" s="184">
        <v>-0.61450000000000005</v>
      </c>
      <c r="P440" s="184">
        <v>3.7818000000000001</v>
      </c>
      <c r="Q440" s="184">
        <v>5.8757999999999999</v>
      </c>
      <c r="R440" s="184">
        <v>-3.8803999999999998</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44321</v>
      </c>
      <c r="E441" s="184">
        <v>44.046300000000002</v>
      </c>
      <c r="F441" s="184">
        <v>94.047499999999999</v>
      </c>
      <c r="G441" s="184">
        <v>13.998200000000001</v>
      </c>
      <c r="H441" s="184">
        <v>4.5260999999999996</v>
      </c>
      <c r="I441" s="184">
        <v>23.983899999999998</v>
      </c>
      <c r="J441" s="184">
        <v>6.2218</v>
      </c>
      <c r="K441" s="184">
        <v>3.2309999999999999</v>
      </c>
      <c r="L441" s="184">
        <v>14.8474</v>
      </c>
      <c r="M441" s="184">
        <v>13.8893</v>
      </c>
      <c r="N441" s="184">
        <v>15.723699999999999</v>
      </c>
      <c r="O441" s="184">
        <v>7.4619999999999997</v>
      </c>
      <c r="P441" s="184">
        <v>7.9503000000000004</v>
      </c>
      <c r="Q441" s="184">
        <v>9.2077000000000009</v>
      </c>
      <c r="R441" s="184">
        <v>7.9451000000000001</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44321</v>
      </c>
      <c r="E442" s="184">
        <v>45.709699999999998</v>
      </c>
      <c r="F442" s="184">
        <v>94.629499999999993</v>
      </c>
      <c r="G442" s="184">
        <v>14.577999999999999</v>
      </c>
      <c r="H442" s="184">
        <v>5.1040999999999999</v>
      </c>
      <c r="I442" s="184">
        <v>24.590199999999999</v>
      </c>
      <c r="J442" s="184">
        <v>6.8361999999999998</v>
      </c>
      <c r="K442" s="184">
        <v>3.8690000000000002</v>
      </c>
      <c r="L442" s="184">
        <v>15.539300000000001</v>
      </c>
      <c r="M442" s="184">
        <v>14.611599999999999</v>
      </c>
      <c r="N442" s="184">
        <v>16.4937</v>
      </c>
      <c r="O442" s="184">
        <v>7.9942000000000002</v>
      </c>
      <c r="P442" s="184">
        <v>8.4395000000000007</v>
      </c>
      <c r="Q442" s="184">
        <v>8.9842999999999993</v>
      </c>
      <c r="R442" s="184">
        <v>8.5565999999999995</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44321</v>
      </c>
      <c r="E443" s="184">
        <v>12.3203</v>
      </c>
      <c r="F443" s="184">
        <v>127.83759999999999</v>
      </c>
      <c r="G443" s="184">
        <v>90.215999999999994</v>
      </c>
      <c r="H443" s="184">
        <v>54.569000000000003</v>
      </c>
      <c r="I443" s="184">
        <v>49.699800000000003</v>
      </c>
      <c r="J443" s="184">
        <v>54.282200000000003</v>
      </c>
      <c r="K443" s="184">
        <v>13.8934</v>
      </c>
      <c r="L443" s="184">
        <v>29.0471</v>
      </c>
      <c r="M443" s="184">
        <v>22.886099999999999</v>
      </c>
      <c r="N443" s="184">
        <v>27.407399999999999</v>
      </c>
      <c r="O443" s="184">
        <v>0.64059999999999995</v>
      </c>
      <c r="P443" s="184">
        <v>3.2151000000000001</v>
      </c>
      <c r="Q443" s="184">
        <v>3.294</v>
      </c>
      <c r="R443" s="184">
        <v>-0.1464</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44321</v>
      </c>
      <c r="E444" s="184">
        <v>13.3428</v>
      </c>
      <c r="F444" s="184">
        <v>128.75020000000001</v>
      </c>
      <c r="G444" s="184">
        <v>91.011099999999999</v>
      </c>
      <c r="H444" s="184">
        <v>54.932099999999998</v>
      </c>
      <c r="I444" s="184">
        <v>50.256999999999998</v>
      </c>
      <c r="J444" s="184">
        <v>55.011899999999997</v>
      </c>
      <c r="K444" s="184">
        <v>14.6997</v>
      </c>
      <c r="L444" s="184">
        <v>29.965800000000002</v>
      </c>
      <c r="M444" s="184">
        <v>23.747900000000001</v>
      </c>
      <c r="N444" s="184">
        <v>28.319600000000001</v>
      </c>
      <c r="O444" s="184">
        <v>1.4052</v>
      </c>
      <c r="P444" s="184">
        <v>4.3536000000000001</v>
      </c>
      <c r="Q444" s="184">
        <v>4.5811000000000002</v>
      </c>
      <c r="R444" s="184">
        <v>0.51449999999999996</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44321</v>
      </c>
      <c r="E445" s="184">
        <v>25.0105</v>
      </c>
      <c r="F445" s="184">
        <v>198.5291</v>
      </c>
      <c r="G445" s="184">
        <v>52.563499999999998</v>
      </c>
      <c r="H445" s="184">
        <v>30.828299999999999</v>
      </c>
      <c r="I445" s="184">
        <v>57.810099999999998</v>
      </c>
      <c r="J445" s="184">
        <v>24.044799999999999</v>
      </c>
      <c r="K445" s="184">
        <v>15.310499999999999</v>
      </c>
      <c r="L445" s="184">
        <v>34.169199999999996</v>
      </c>
      <c r="M445" s="184">
        <v>32.300699999999999</v>
      </c>
      <c r="N445" s="184">
        <v>43.021799999999999</v>
      </c>
      <c r="O445" s="184">
        <v>10.4641</v>
      </c>
      <c r="P445" s="184">
        <v>12.962999999999999</v>
      </c>
      <c r="Q445" s="184">
        <v>10.4878</v>
      </c>
      <c r="R445" s="184">
        <v>12.792400000000001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44321</v>
      </c>
      <c r="E446" s="184">
        <v>23.403099999999998</v>
      </c>
      <c r="F446" s="184">
        <v>198.36449999999999</v>
      </c>
      <c r="G446" s="184">
        <v>52.307600000000001</v>
      </c>
      <c r="H446" s="184">
        <v>30.523399999999999</v>
      </c>
      <c r="I446" s="184">
        <v>57.505200000000002</v>
      </c>
      <c r="J446" s="184">
        <v>23.755700000000001</v>
      </c>
      <c r="K446" s="184">
        <v>14.8255</v>
      </c>
      <c r="L446" s="184">
        <v>33.485300000000002</v>
      </c>
      <c r="M446" s="184">
        <v>31.519500000000001</v>
      </c>
      <c r="N446" s="184">
        <v>42.072000000000003</v>
      </c>
      <c r="O446" s="184">
        <v>9.6164000000000005</v>
      </c>
      <c r="P446" s="184">
        <v>12.018800000000001</v>
      </c>
      <c r="Q446" s="184">
        <v>9.6287000000000003</v>
      </c>
      <c r="R446" s="184">
        <v>11.968999999999999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44320</v>
      </c>
      <c r="E447" s="184">
        <v>16.7897</v>
      </c>
      <c r="F447" s="184">
        <v>-37.136800000000001</v>
      </c>
      <c r="G447" s="184">
        <v>-5.2687999999999997</v>
      </c>
      <c r="H447" s="184">
        <v>3.1099999999999999E-2</v>
      </c>
      <c r="I447" s="184">
        <v>14.804399999999999</v>
      </c>
      <c r="J447" s="184">
        <v>5.2042000000000002</v>
      </c>
      <c r="K447" s="184">
        <v>1.4683999999999999</v>
      </c>
      <c r="L447" s="184">
        <v>5.9029999999999996</v>
      </c>
      <c r="M447" s="184">
        <v>6.1478999999999999</v>
      </c>
      <c r="N447" s="184">
        <v>8.7078000000000007</v>
      </c>
      <c r="O447" s="184">
        <v>6.5044000000000004</v>
      </c>
      <c r="P447" s="184">
        <v>6.7157999999999998</v>
      </c>
      <c r="Q447" s="184">
        <v>7.6647999999999996</v>
      </c>
      <c r="R447" s="184">
        <v>6.2724000000000002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44320</v>
      </c>
      <c r="E448" s="184">
        <v>17.2607</v>
      </c>
      <c r="F448" s="184">
        <v>-36.546500000000002</v>
      </c>
      <c r="G448" s="184">
        <v>-4.5442</v>
      </c>
      <c r="H448" s="184">
        <v>0.75529999999999997</v>
      </c>
      <c r="I448" s="184">
        <v>15.544</v>
      </c>
      <c r="J448" s="184">
        <v>5.9538000000000002</v>
      </c>
      <c r="K448" s="184">
        <v>2.2311999999999999</v>
      </c>
      <c r="L448" s="184">
        <v>6.6783000000000001</v>
      </c>
      <c r="M448" s="184">
        <v>6.9344999999999999</v>
      </c>
      <c r="N448" s="184">
        <v>9.5277999999999992</v>
      </c>
      <c r="O448" s="184">
        <v>7.1315</v>
      </c>
      <c r="P448" s="184">
        <v>7.1997</v>
      </c>
      <c r="Q448" s="184">
        <v>8.0901999999999994</v>
      </c>
      <c r="R448" s="184">
        <v>7.0618999999999996</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44321</v>
      </c>
      <c r="E449" s="184">
        <v>70.991900000000001</v>
      </c>
      <c r="F449" s="184">
        <v>178.0899</v>
      </c>
      <c r="G449" s="184">
        <v>44.256799999999998</v>
      </c>
      <c r="H449" s="184">
        <v>23.980699999999999</v>
      </c>
      <c r="I449" s="184">
        <v>49.408700000000003</v>
      </c>
      <c r="J449" s="184">
        <v>25.3416</v>
      </c>
      <c r="K449" s="184">
        <v>11.234</v>
      </c>
      <c r="L449" s="184">
        <v>32.151400000000002</v>
      </c>
      <c r="M449" s="184">
        <v>28.667200000000001</v>
      </c>
      <c r="N449" s="184">
        <v>39.446199999999997</v>
      </c>
      <c r="O449" s="184">
        <v>12.3346</v>
      </c>
      <c r="P449" s="184">
        <v>12.917199999999999</v>
      </c>
      <c r="Q449" s="184">
        <v>11.9291</v>
      </c>
      <c r="R449" s="184">
        <v>13.475099999999999</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44321</v>
      </c>
      <c r="E450" s="184">
        <v>74.847899999999996</v>
      </c>
      <c r="F450" s="184">
        <v>179.4083</v>
      </c>
      <c r="G450" s="184">
        <v>45.595999999999997</v>
      </c>
      <c r="H450" s="184">
        <v>25.3202</v>
      </c>
      <c r="I450" s="184">
        <v>50.782299999999999</v>
      </c>
      <c r="J450" s="184">
        <v>26.719000000000001</v>
      </c>
      <c r="K450" s="184">
        <v>12.6091</v>
      </c>
      <c r="L450" s="184">
        <v>33.706200000000003</v>
      </c>
      <c r="M450" s="184">
        <v>30.2698</v>
      </c>
      <c r="N450" s="184">
        <v>41.245399999999997</v>
      </c>
      <c r="O450" s="184">
        <v>13.4566</v>
      </c>
      <c r="P450" s="184">
        <v>13.661199999999999</v>
      </c>
      <c r="Q450" s="184">
        <v>11.9521</v>
      </c>
      <c r="R450" s="184">
        <v>14.9533</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44321</v>
      </c>
      <c r="E451" s="184">
        <v>34.585599999999999</v>
      </c>
      <c r="F451" s="184">
        <v>15.097799999999999</v>
      </c>
      <c r="G451" s="184">
        <v>7.1623000000000001</v>
      </c>
      <c r="H451" s="184">
        <v>7.4131</v>
      </c>
      <c r="I451" s="184">
        <v>8.3589000000000002</v>
      </c>
      <c r="J451" s="184">
        <v>6.4897</v>
      </c>
      <c r="K451" s="184">
        <v>5.4782000000000002</v>
      </c>
      <c r="L451" s="184">
        <v>5.5311000000000003</v>
      </c>
      <c r="M451" s="184">
        <v>6.2755999999999998</v>
      </c>
      <c r="N451" s="184">
        <v>9.1358999999999995</v>
      </c>
      <c r="O451" s="184">
        <v>7.992</v>
      </c>
      <c r="P451" s="184">
        <v>7.9736000000000002</v>
      </c>
      <c r="Q451" s="184">
        <v>7.3954000000000004</v>
      </c>
      <c r="R451" s="184">
        <v>8.5380000000000003</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44321</v>
      </c>
      <c r="E452" s="184">
        <v>35.629199999999997</v>
      </c>
      <c r="F452" s="184">
        <v>15.2706</v>
      </c>
      <c r="G452" s="184">
        <v>7.3423999999999996</v>
      </c>
      <c r="H452" s="184">
        <v>7.5918999999999999</v>
      </c>
      <c r="I452" s="184">
        <v>8.5327000000000002</v>
      </c>
      <c r="J452" s="184">
        <v>6.6643999999999997</v>
      </c>
      <c r="K452" s="184">
        <v>5.6513999999999998</v>
      </c>
      <c r="L452" s="184">
        <v>5.7060000000000004</v>
      </c>
      <c r="M452" s="184">
        <v>6.4951999999999996</v>
      </c>
      <c r="N452" s="184">
        <v>9.3879999999999999</v>
      </c>
      <c r="O452" s="184">
        <v>8.4967000000000006</v>
      </c>
      <c r="P452" s="184">
        <v>8.4726999999999997</v>
      </c>
      <c r="Q452" s="184">
        <v>8.9961000000000002</v>
      </c>
      <c r="R452" s="184">
        <v>8.8641000000000005</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44321</v>
      </c>
      <c r="E453" s="184">
        <v>41.255400000000002</v>
      </c>
      <c r="F453" s="184">
        <v>70.383200000000002</v>
      </c>
      <c r="G453" s="184">
        <v>25.8903</v>
      </c>
      <c r="H453" s="184">
        <v>24.3932</v>
      </c>
      <c r="I453" s="184">
        <v>30.4877</v>
      </c>
      <c r="J453" s="184">
        <v>15.455500000000001</v>
      </c>
      <c r="K453" s="184">
        <v>11.8955</v>
      </c>
      <c r="L453" s="184">
        <v>16.252099999999999</v>
      </c>
      <c r="M453" s="184">
        <v>17.558299999999999</v>
      </c>
      <c r="N453" s="184">
        <v>24.016300000000001</v>
      </c>
      <c r="O453" s="184">
        <v>8.7317</v>
      </c>
      <c r="P453" s="184">
        <v>8.3165999999999993</v>
      </c>
      <c r="Q453" s="184">
        <v>8.4899000000000004</v>
      </c>
      <c r="R453" s="184">
        <v>9.6820000000000004</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44321</v>
      </c>
      <c r="E454" s="184">
        <v>43.095100000000002</v>
      </c>
      <c r="F454" s="184">
        <v>70.858800000000002</v>
      </c>
      <c r="G454" s="184">
        <v>26.367699999999999</v>
      </c>
      <c r="H454" s="184">
        <v>24.8614</v>
      </c>
      <c r="I454" s="184">
        <v>30.964500000000001</v>
      </c>
      <c r="J454" s="184">
        <v>15.9312</v>
      </c>
      <c r="K454" s="184">
        <v>12.379099999999999</v>
      </c>
      <c r="L454" s="184">
        <v>16.760300000000001</v>
      </c>
      <c r="M454" s="184">
        <v>18.090800000000002</v>
      </c>
      <c r="N454" s="184">
        <v>24.682400000000001</v>
      </c>
      <c r="O454" s="184">
        <v>9.3071999999999999</v>
      </c>
      <c r="P454" s="184">
        <v>8.8554999999999993</v>
      </c>
      <c r="Q454" s="184">
        <v>9.1587999999999994</v>
      </c>
      <c r="R454" s="184">
        <v>10.2835</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44321</v>
      </c>
      <c r="E455" s="184">
        <v>35.773499999999999</v>
      </c>
      <c r="F455" s="184">
        <v>11.328900000000001</v>
      </c>
      <c r="G455" s="184">
        <v>6.7403000000000004</v>
      </c>
      <c r="H455" s="184">
        <v>6.8888999999999996</v>
      </c>
      <c r="I455" s="184">
        <v>11.1999</v>
      </c>
      <c r="J455" s="184">
        <v>7.1052</v>
      </c>
      <c r="K455" s="184">
        <v>7.1607000000000003</v>
      </c>
      <c r="L455" s="184">
        <v>4.1315</v>
      </c>
      <c r="M455" s="184">
        <v>4.9055</v>
      </c>
      <c r="N455" s="184">
        <v>8.5146999999999995</v>
      </c>
      <c r="O455" s="184">
        <v>9.3498999999999999</v>
      </c>
      <c r="P455" s="184">
        <v>8.4039999999999999</v>
      </c>
      <c r="Q455" s="184">
        <v>8.7931000000000008</v>
      </c>
      <c r="R455" s="184">
        <v>9.8964999999999996</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44321</v>
      </c>
      <c r="E456" s="184">
        <v>34.539700000000003</v>
      </c>
      <c r="F456" s="184">
        <v>10.993600000000001</v>
      </c>
      <c r="G456" s="184">
        <v>6.3883999999999999</v>
      </c>
      <c r="H456" s="184">
        <v>6.5449999999999999</v>
      </c>
      <c r="I456" s="184">
        <v>10.8482</v>
      </c>
      <c r="J456" s="184">
        <v>6.7511999999999999</v>
      </c>
      <c r="K456" s="184">
        <v>6.7882999999999996</v>
      </c>
      <c r="L456" s="184">
        <v>3.7507999999999999</v>
      </c>
      <c r="M456" s="184">
        <v>4.5159000000000002</v>
      </c>
      <c r="N456" s="184">
        <v>8.1051000000000002</v>
      </c>
      <c r="O456" s="184">
        <v>8.93</v>
      </c>
      <c r="P456" s="184">
        <v>7.9638999999999998</v>
      </c>
      <c r="Q456" s="184">
        <v>7.7276999999999996</v>
      </c>
      <c r="R456" s="184">
        <v>9.4749999999999996</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44321</v>
      </c>
      <c r="E457" s="184">
        <v>25.502300000000002</v>
      </c>
      <c r="F457" s="184">
        <v>81.619900000000001</v>
      </c>
      <c r="G457" s="184">
        <v>3.5512000000000001</v>
      </c>
      <c r="H457" s="184">
        <v>-13.3987</v>
      </c>
      <c r="I457" s="184">
        <v>17.500299999999999</v>
      </c>
      <c r="J457" s="184">
        <v>3.4350999999999998</v>
      </c>
      <c r="K457" s="184">
        <v>0.85729999999999995</v>
      </c>
      <c r="L457" s="184">
        <v>9.4734999999999996</v>
      </c>
      <c r="M457" s="184">
        <v>10.0655</v>
      </c>
      <c r="N457" s="184">
        <v>14.250500000000001</v>
      </c>
      <c r="O457" s="184">
        <v>7.3445999999999998</v>
      </c>
      <c r="P457" s="184">
        <v>8.3147000000000002</v>
      </c>
      <c r="Q457" s="184">
        <v>8.9362999999999992</v>
      </c>
      <c r="R457" s="184">
        <v>8.1348000000000003</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44321</v>
      </c>
      <c r="E458" s="184">
        <v>24.388999999999999</v>
      </c>
      <c r="F458" s="184">
        <v>80.994500000000002</v>
      </c>
      <c r="G458" s="184">
        <v>2.9045000000000001</v>
      </c>
      <c r="H458" s="184">
        <v>-14.03</v>
      </c>
      <c r="I458" s="184">
        <v>16.8476</v>
      </c>
      <c r="J458" s="184">
        <v>2.78</v>
      </c>
      <c r="K458" s="184">
        <v>0.1867</v>
      </c>
      <c r="L458" s="184">
        <v>8.7630999999999997</v>
      </c>
      <c r="M458" s="184">
        <v>9.3518000000000008</v>
      </c>
      <c r="N458" s="184">
        <v>13.4969</v>
      </c>
      <c r="O458" s="184">
        <v>6.5521000000000003</v>
      </c>
      <c r="P458" s="184">
        <v>7.5929000000000002</v>
      </c>
      <c r="Q458" s="184">
        <v>8.2583000000000002</v>
      </c>
      <c r="R458" s="184">
        <v>7.3936999999999999</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44321</v>
      </c>
      <c r="E459" s="184">
        <v>27.429400000000001</v>
      </c>
      <c r="F459" s="184">
        <v>140.2593</v>
      </c>
      <c r="G459" s="184">
        <v>11.4619</v>
      </c>
      <c r="H459" s="184">
        <v>-18.959700000000002</v>
      </c>
      <c r="I459" s="184">
        <v>36.713799999999999</v>
      </c>
      <c r="J459" s="184">
        <v>10.0131</v>
      </c>
      <c r="K459" s="184">
        <v>-0.57040000000000002</v>
      </c>
      <c r="L459" s="184">
        <v>18.274000000000001</v>
      </c>
      <c r="M459" s="184">
        <v>18.779299999999999</v>
      </c>
      <c r="N459" s="184">
        <v>25.306799999999999</v>
      </c>
      <c r="O459" s="184">
        <v>7.0876999999999999</v>
      </c>
      <c r="P459" s="184">
        <v>8.7423000000000002</v>
      </c>
      <c r="Q459" s="184">
        <v>9.2667000000000002</v>
      </c>
      <c r="R459" s="184">
        <v>8.9533000000000005</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44321</v>
      </c>
      <c r="E460" s="184">
        <v>26.305599999999998</v>
      </c>
      <c r="F460" s="184">
        <v>139.56280000000001</v>
      </c>
      <c r="G460" s="184">
        <v>10.783200000000001</v>
      </c>
      <c r="H460" s="184">
        <v>-19.648499999999999</v>
      </c>
      <c r="I460" s="184">
        <v>35.999499999999998</v>
      </c>
      <c r="J460" s="184">
        <v>9.3117000000000001</v>
      </c>
      <c r="K460" s="184">
        <v>-1.3023</v>
      </c>
      <c r="L460" s="184">
        <v>17.4861</v>
      </c>
      <c r="M460" s="184">
        <v>18.0091</v>
      </c>
      <c r="N460" s="184">
        <v>24.4558</v>
      </c>
      <c r="O460" s="184">
        <v>6.3510999999999997</v>
      </c>
      <c r="P460" s="184">
        <v>8.0657999999999994</v>
      </c>
      <c r="Q460" s="184">
        <v>8.9896999999999991</v>
      </c>
      <c r="R460" s="184">
        <v>8.2102000000000004</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44321</v>
      </c>
      <c r="E461" s="184">
        <v>115.735</v>
      </c>
      <c r="F461" s="184">
        <v>177.1506</v>
      </c>
      <c r="G461" s="184">
        <v>31.610800000000001</v>
      </c>
      <c r="H461" s="184">
        <v>-5.4008000000000003</v>
      </c>
      <c r="I461" s="184">
        <v>54.008600000000001</v>
      </c>
      <c r="J461" s="184">
        <v>14.445499999999999</v>
      </c>
      <c r="K461" s="184">
        <v>15.710599999999999</v>
      </c>
      <c r="L461" s="184">
        <v>32.573999999999998</v>
      </c>
      <c r="M461" s="184">
        <v>32.176200000000001</v>
      </c>
      <c r="N461" s="184">
        <v>45.277099999999997</v>
      </c>
      <c r="O461" s="184">
        <v>15.042999999999999</v>
      </c>
      <c r="P461" s="184">
        <v>13.357100000000001</v>
      </c>
      <c r="Q461" s="184">
        <v>15.7439</v>
      </c>
      <c r="R461" s="184">
        <v>19.670200000000001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44321</v>
      </c>
      <c r="E462" s="184">
        <v>120.628</v>
      </c>
      <c r="F462" s="184">
        <v>178.17930000000001</v>
      </c>
      <c r="G462" s="184">
        <v>32.459600000000002</v>
      </c>
      <c r="H462" s="184">
        <v>-4.5780000000000003</v>
      </c>
      <c r="I462" s="184">
        <v>54.804699999999997</v>
      </c>
      <c r="J462" s="184">
        <v>15.2369</v>
      </c>
      <c r="K462" s="184">
        <v>16.417200000000001</v>
      </c>
      <c r="L462" s="184">
        <v>33.315100000000001</v>
      </c>
      <c r="M462" s="184">
        <v>32.936900000000001</v>
      </c>
      <c r="N462" s="184">
        <v>46.097099999999998</v>
      </c>
      <c r="O462" s="184">
        <v>15.792</v>
      </c>
      <c r="P462" s="184">
        <v>14.160399999999999</v>
      </c>
      <c r="Q462" s="184">
        <v>14.440899999999999</v>
      </c>
      <c r="R462" s="184">
        <v>20.271699999999999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44321</v>
      </c>
      <c r="E463" s="184">
        <v>22.254200000000001</v>
      </c>
      <c r="F463" s="184">
        <v>52.889000000000003</v>
      </c>
      <c r="G463" s="184">
        <v>0.13120000000000001</v>
      </c>
      <c r="H463" s="184">
        <v>-17.257899999999999</v>
      </c>
      <c r="I463" s="184">
        <v>14.5525</v>
      </c>
      <c r="J463" s="184">
        <v>10.11</v>
      </c>
      <c r="K463" s="184">
        <v>1.1660999999999999</v>
      </c>
      <c r="L463" s="184">
        <v>11.7521</v>
      </c>
      <c r="M463" s="184">
        <v>11.450699999999999</v>
      </c>
      <c r="N463" s="184">
        <v>19.703499999999998</v>
      </c>
      <c r="O463" s="184">
        <v>8.6944999999999997</v>
      </c>
      <c r="P463" s="184">
        <v>9.3261000000000003</v>
      </c>
      <c r="Q463" s="184">
        <v>9.4915000000000003</v>
      </c>
      <c r="R463" s="184">
        <v>10.0931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44321</v>
      </c>
      <c r="E464" s="184">
        <v>22.079799999999999</v>
      </c>
      <c r="F464" s="184">
        <v>52.478400000000001</v>
      </c>
      <c r="G464" s="184">
        <v>-0.23139999999999999</v>
      </c>
      <c r="H464" s="184">
        <v>-17.628299999999999</v>
      </c>
      <c r="I464" s="184">
        <v>14.1775</v>
      </c>
      <c r="J464" s="184">
        <v>9.7369000000000003</v>
      </c>
      <c r="K464" s="184">
        <v>0.79649999999999999</v>
      </c>
      <c r="L464" s="184">
        <v>11.3591</v>
      </c>
      <c r="M464" s="184">
        <v>11.0632</v>
      </c>
      <c r="N464" s="184">
        <v>19.311599999999999</v>
      </c>
      <c r="O464" s="184">
        <v>8.4379000000000008</v>
      </c>
      <c r="P464" s="184">
        <v>9.1344999999999992</v>
      </c>
      <c r="Q464" s="184">
        <v>9.3353999999999999</v>
      </c>
      <c r="R464" s="184">
        <v>9.7827999999999999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97.520886363636365</v>
      </c>
      <c r="G465" s="186">
        <v>30.712002272727275</v>
      </c>
      <c r="H465" s="186">
        <v>9.1111363636363603</v>
      </c>
      <c r="I465" s="186">
        <v>32.978888636363621</v>
      </c>
      <c r="J465" s="186">
        <v>17.044195454545456</v>
      </c>
      <c r="K465" s="186">
        <v>8.4437840909090891</v>
      </c>
      <c r="L465" s="186">
        <v>19.128965909090912</v>
      </c>
      <c r="M465" s="186">
        <v>17.90274545454546</v>
      </c>
      <c r="N465" s="186">
        <v>23.560543181818176</v>
      </c>
      <c r="O465" s="186">
        <v>7.7677447368421042</v>
      </c>
      <c r="P465" s="186">
        <v>8.7457657894736851</v>
      </c>
      <c r="Q465" s="186">
        <v>9.1931431818181792</v>
      </c>
      <c r="R465" s="186">
        <v>8.7944157894736872</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98.232949999999988</v>
      </c>
      <c r="G466" s="186">
        <v>20.0989</v>
      </c>
      <c r="H466" s="186">
        <v>6.2665500000000005</v>
      </c>
      <c r="I466" s="186">
        <v>30.511900000000001</v>
      </c>
      <c r="J466" s="186">
        <v>11.151</v>
      </c>
      <c r="K466" s="186">
        <v>7.8856000000000002</v>
      </c>
      <c r="L466" s="186">
        <v>16.943800000000003</v>
      </c>
      <c r="M466" s="186">
        <v>16.805399999999999</v>
      </c>
      <c r="N466" s="186">
        <v>22.843600000000002</v>
      </c>
      <c r="O466" s="186">
        <v>8.3149000000000015</v>
      </c>
      <c r="P466" s="186">
        <v>8.3480500000000006</v>
      </c>
      <c r="Q466" s="186">
        <v>9.0485000000000007</v>
      </c>
      <c r="R466" s="186">
        <v>8.9086999999999996</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44321</v>
      </c>
      <c r="E469" s="184">
        <v>205.89</v>
      </c>
      <c r="F469" s="184">
        <v>0.67969999999999997</v>
      </c>
      <c r="G469" s="184">
        <v>1.1546000000000001</v>
      </c>
      <c r="H469" s="184">
        <v>1.6037999999999999</v>
      </c>
      <c r="I469" s="184">
        <v>3.9323999999999999</v>
      </c>
      <c r="J469" s="184">
        <v>4.2638999999999996</v>
      </c>
      <c r="K469" s="184">
        <v>7.4806999999999997</v>
      </c>
      <c r="L469" s="184">
        <v>24.134799999999998</v>
      </c>
      <c r="M469" s="184">
        <v>30.8567</v>
      </c>
      <c r="N469" s="184">
        <v>58.303899999999999</v>
      </c>
      <c r="O469" s="184">
        <v>6.0437000000000003</v>
      </c>
      <c r="P469" s="184">
        <v>10.2927</v>
      </c>
      <c r="Q469" s="184">
        <v>18.033200000000001</v>
      </c>
      <c r="R469" s="184">
        <v>14.1168</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44321</v>
      </c>
      <c r="E470" s="184">
        <v>219.05</v>
      </c>
      <c r="F470" s="184">
        <v>0.68489999999999995</v>
      </c>
      <c r="G470" s="184">
        <v>1.1685000000000001</v>
      </c>
      <c r="H470" s="184">
        <v>1.619</v>
      </c>
      <c r="I470" s="184">
        <v>3.9630000000000001</v>
      </c>
      <c r="J470" s="184">
        <v>4.3194999999999997</v>
      </c>
      <c r="K470" s="184">
        <v>7.6413000000000002</v>
      </c>
      <c r="L470" s="184">
        <v>24.530999999999999</v>
      </c>
      <c r="M470" s="184">
        <v>31.53</v>
      </c>
      <c r="N470" s="184">
        <v>59.413400000000003</v>
      </c>
      <c r="O470" s="184">
        <v>6.7628000000000004</v>
      </c>
      <c r="P470" s="184">
        <v>11.099</v>
      </c>
      <c r="Q470" s="184">
        <v>10.463699999999999</v>
      </c>
      <c r="R470" s="184">
        <v>14.880100000000001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44321</v>
      </c>
      <c r="E471" s="184">
        <v>11.066000000000001</v>
      </c>
      <c r="F471" s="184">
        <v>0.91190000000000004</v>
      </c>
      <c r="G471" s="184">
        <v>1.1240000000000001</v>
      </c>
      <c r="H471" s="184">
        <v>0.63660000000000005</v>
      </c>
      <c r="I471" s="184">
        <v>3.2951000000000001</v>
      </c>
      <c r="J471" s="184">
        <v>1.198</v>
      </c>
      <c r="K471" s="184">
        <v>3.6044999999999998</v>
      </c>
      <c r="L471" s="184"/>
      <c r="M471" s="184"/>
      <c r="N471" s="184"/>
      <c r="O471" s="184"/>
      <c r="P471" s="184"/>
      <c r="Q471" s="184">
        <v>10.66</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44321</v>
      </c>
      <c r="E472" s="184">
        <v>10.994</v>
      </c>
      <c r="F472" s="184">
        <v>0.90869999999999995</v>
      </c>
      <c r="G472" s="184">
        <v>1.0943000000000001</v>
      </c>
      <c r="H472" s="184">
        <v>0.60399999999999998</v>
      </c>
      <c r="I472" s="184">
        <v>3.2204000000000002</v>
      </c>
      <c r="J472" s="184">
        <v>1.0570999999999999</v>
      </c>
      <c r="K472" s="184">
        <v>3.1718999999999999</v>
      </c>
      <c r="L472" s="184"/>
      <c r="M472" s="184"/>
      <c r="N472" s="184"/>
      <c r="O472" s="184"/>
      <c r="P472" s="184"/>
      <c r="Q472" s="184">
        <v>9.94</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44321</v>
      </c>
      <c r="E473" s="184">
        <v>20.51</v>
      </c>
      <c r="F473" s="184">
        <v>1.1341000000000001</v>
      </c>
      <c r="G473" s="184">
        <v>2.6526999999999998</v>
      </c>
      <c r="H473" s="184">
        <v>2.3963999999999999</v>
      </c>
      <c r="I473" s="184">
        <v>4.9641999999999999</v>
      </c>
      <c r="J473" s="184">
        <v>2.0398000000000001</v>
      </c>
      <c r="K473" s="184">
        <v>7.6075999999999997</v>
      </c>
      <c r="L473" s="184">
        <v>36.098199999999999</v>
      </c>
      <c r="M473" s="184">
        <v>41.253399999999999</v>
      </c>
      <c r="N473" s="184">
        <v>71.919499999999999</v>
      </c>
      <c r="O473" s="184">
        <v>4.9854000000000003</v>
      </c>
      <c r="P473" s="184">
        <v>12.377700000000001</v>
      </c>
      <c r="Q473" s="184">
        <v>10.847</v>
      </c>
      <c r="R473" s="184">
        <v>10.742000000000001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44321</v>
      </c>
      <c r="E474" s="184">
        <v>21.62</v>
      </c>
      <c r="F474" s="184">
        <v>1.1698999999999999</v>
      </c>
      <c r="G474" s="184">
        <v>2.7078000000000002</v>
      </c>
      <c r="H474" s="184">
        <v>2.4645000000000001</v>
      </c>
      <c r="I474" s="184">
        <v>5.0533999999999999</v>
      </c>
      <c r="J474" s="184">
        <v>2.1255999999999999</v>
      </c>
      <c r="K474" s="184">
        <v>7.8841999999999999</v>
      </c>
      <c r="L474" s="184">
        <v>36.8354</v>
      </c>
      <c r="M474" s="184">
        <v>42.236800000000002</v>
      </c>
      <c r="N474" s="184">
        <v>73.515199999999993</v>
      </c>
      <c r="O474" s="184">
        <v>5.8773999999999997</v>
      </c>
      <c r="P474" s="184">
        <v>13.2531</v>
      </c>
      <c r="Q474" s="184">
        <v>11.687799999999999</v>
      </c>
      <c r="R474" s="184">
        <v>11.6752</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44321</v>
      </c>
      <c r="E475" s="184">
        <v>14.64</v>
      </c>
      <c r="F475" s="184">
        <v>0.48039999999999999</v>
      </c>
      <c r="G475" s="184">
        <v>0.20530000000000001</v>
      </c>
      <c r="H475" s="184">
        <v>0.1368</v>
      </c>
      <c r="I475" s="184">
        <v>2.5929000000000002</v>
      </c>
      <c r="J475" s="184">
        <v>0.82640000000000002</v>
      </c>
      <c r="K475" s="184">
        <v>1.385</v>
      </c>
      <c r="L475" s="184">
        <v>19.0244</v>
      </c>
      <c r="M475" s="184">
        <v>28.421099999999999</v>
      </c>
      <c r="N475" s="184">
        <v>53.943199999999997</v>
      </c>
      <c r="O475" s="184"/>
      <c r="P475" s="184"/>
      <c r="Q475" s="184">
        <v>17.428100000000001</v>
      </c>
      <c r="R475" s="184">
        <v>19.6568</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44321</v>
      </c>
      <c r="E476" s="184">
        <v>14.15</v>
      </c>
      <c r="F476" s="184">
        <v>0.42580000000000001</v>
      </c>
      <c r="G476" s="184">
        <v>0.21249999999999999</v>
      </c>
      <c r="H476" s="184">
        <v>7.0699999999999999E-2</v>
      </c>
      <c r="I476" s="184">
        <v>2.5362</v>
      </c>
      <c r="J476" s="184">
        <v>0.7117</v>
      </c>
      <c r="K476" s="184">
        <v>1.1436999999999999</v>
      </c>
      <c r="L476" s="184">
        <v>18.41</v>
      </c>
      <c r="M476" s="184">
        <v>27.477499999999999</v>
      </c>
      <c r="N476" s="184">
        <v>52.314300000000003</v>
      </c>
      <c r="O476" s="184"/>
      <c r="P476" s="184"/>
      <c r="Q476" s="184">
        <v>15.7552</v>
      </c>
      <c r="R476" s="184">
        <v>18.107199999999999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44321</v>
      </c>
      <c r="E477" s="184">
        <v>72.08</v>
      </c>
      <c r="F477" s="184">
        <v>0.98070000000000002</v>
      </c>
      <c r="G477" s="184">
        <v>0.74070000000000003</v>
      </c>
      <c r="H477" s="184">
        <v>9.7199999999999995E-2</v>
      </c>
      <c r="I477" s="184">
        <v>3.5632000000000001</v>
      </c>
      <c r="J477" s="184">
        <v>1.5784</v>
      </c>
      <c r="K477" s="184">
        <v>3.3849999999999998</v>
      </c>
      <c r="L477" s="184">
        <v>25.6844</v>
      </c>
      <c r="M477" s="184">
        <v>34.452500000000001</v>
      </c>
      <c r="N477" s="184">
        <v>58.347999999999999</v>
      </c>
      <c r="O477" s="184">
        <v>10.9749</v>
      </c>
      <c r="P477" s="184">
        <v>17.0017</v>
      </c>
      <c r="Q477" s="184">
        <v>12.664400000000001</v>
      </c>
      <c r="R477" s="184">
        <v>15.991199999999999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44321</v>
      </c>
      <c r="E478" s="184">
        <v>75.28</v>
      </c>
      <c r="F478" s="184">
        <v>0.99280000000000002</v>
      </c>
      <c r="G478" s="184">
        <v>0.74950000000000006</v>
      </c>
      <c r="H478" s="184">
        <v>0.1197</v>
      </c>
      <c r="I478" s="184">
        <v>3.5916000000000001</v>
      </c>
      <c r="J478" s="184">
        <v>1.6198999999999999</v>
      </c>
      <c r="K478" s="184">
        <v>3.5061</v>
      </c>
      <c r="L478" s="184">
        <v>25.9495</v>
      </c>
      <c r="M478" s="184">
        <v>34.934600000000003</v>
      </c>
      <c r="N478" s="184">
        <v>59.120699999999999</v>
      </c>
      <c r="O478" s="184">
        <v>11.6814</v>
      </c>
      <c r="P478" s="184">
        <v>17.588899999999999</v>
      </c>
      <c r="Q478" s="184">
        <v>13.347799999999999</v>
      </c>
      <c r="R478" s="184">
        <v>16.622199999999999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44321</v>
      </c>
      <c r="E479" s="184">
        <v>64.962999999999994</v>
      </c>
      <c r="F479" s="184">
        <v>0.21229999999999999</v>
      </c>
      <c r="G479" s="184">
        <v>-7.8299999999999995E-2</v>
      </c>
      <c r="H479" s="184">
        <v>0.15060000000000001</v>
      </c>
      <c r="I479" s="184">
        <v>2.9264000000000001</v>
      </c>
      <c r="J479" s="184">
        <v>1.9055</v>
      </c>
      <c r="K479" s="184">
        <v>7.2794999999999996</v>
      </c>
      <c r="L479" s="184">
        <v>34.795900000000003</v>
      </c>
      <c r="M479" s="184">
        <v>49.202300000000001</v>
      </c>
      <c r="N479" s="184">
        <v>81.059299999999993</v>
      </c>
      <c r="O479" s="184">
        <v>10.5122</v>
      </c>
      <c r="P479" s="184">
        <v>15.3344</v>
      </c>
      <c r="Q479" s="184">
        <v>13.309699999999999</v>
      </c>
      <c r="R479" s="184">
        <v>17.485299999999999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44321</v>
      </c>
      <c r="E480" s="184">
        <v>68.789100000000005</v>
      </c>
      <c r="F480" s="184">
        <v>0.2142</v>
      </c>
      <c r="G480" s="184">
        <v>-6.9099999999999995E-2</v>
      </c>
      <c r="H480" s="184">
        <v>0.16350000000000001</v>
      </c>
      <c r="I480" s="184">
        <v>2.9557000000000002</v>
      </c>
      <c r="J480" s="184">
        <v>1.9633</v>
      </c>
      <c r="K480" s="184">
        <v>7.4760999999999997</v>
      </c>
      <c r="L480" s="184">
        <v>35.336500000000001</v>
      </c>
      <c r="M480" s="184">
        <v>50.196199999999997</v>
      </c>
      <c r="N480" s="184">
        <v>82.827200000000005</v>
      </c>
      <c r="O480" s="184">
        <v>11.424099999999999</v>
      </c>
      <c r="P480" s="184">
        <v>16.231000000000002</v>
      </c>
      <c r="Q480" s="184">
        <v>13.8081</v>
      </c>
      <c r="R480" s="184">
        <v>18.567</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44321</v>
      </c>
      <c r="E481" s="184">
        <v>90.754999999999995</v>
      </c>
      <c r="F481" s="184">
        <v>1.0258</v>
      </c>
      <c r="G481" s="184">
        <v>1.5168999999999999</v>
      </c>
      <c r="H481" s="184">
        <v>1.5152000000000001</v>
      </c>
      <c r="I481" s="184">
        <v>3.8959000000000001</v>
      </c>
      <c r="J481" s="184">
        <v>1.8791</v>
      </c>
      <c r="K481" s="184">
        <v>6.0865999999999998</v>
      </c>
      <c r="L481" s="184">
        <v>26.181100000000001</v>
      </c>
      <c r="M481" s="184">
        <v>31.712199999999999</v>
      </c>
      <c r="N481" s="184">
        <v>60.6892</v>
      </c>
      <c r="O481" s="184">
        <v>11.6654</v>
      </c>
      <c r="P481" s="184">
        <v>14.6586</v>
      </c>
      <c r="Q481" s="184">
        <v>12.171900000000001</v>
      </c>
      <c r="R481" s="184">
        <v>15.774800000000001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44321</v>
      </c>
      <c r="E482" s="184">
        <v>86.248999999999995</v>
      </c>
      <c r="F482" s="184">
        <v>1.0242</v>
      </c>
      <c r="G482" s="184">
        <v>1.5095000000000001</v>
      </c>
      <c r="H482" s="184">
        <v>1.5042</v>
      </c>
      <c r="I482" s="184">
        <v>3.8719000000000001</v>
      </c>
      <c r="J482" s="184">
        <v>1.8315999999999999</v>
      </c>
      <c r="K482" s="184">
        <v>5.9359999999999999</v>
      </c>
      <c r="L482" s="184">
        <v>25.822199999999999</v>
      </c>
      <c r="M482" s="184">
        <v>31.148700000000002</v>
      </c>
      <c r="N482" s="184">
        <v>59.7819</v>
      </c>
      <c r="O482" s="184">
        <v>11.0105</v>
      </c>
      <c r="P482" s="184">
        <v>13.964600000000001</v>
      </c>
      <c r="Q482" s="184">
        <v>14.3996</v>
      </c>
      <c r="R482" s="184">
        <v>15.125299999999999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0.77467142857142868</v>
      </c>
      <c r="G483" s="186">
        <v>1.0492071428571428</v>
      </c>
      <c r="H483" s="186">
        <v>0.93444285714285746</v>
      </c>
      <c r="I483" s="186">
        <v>3.5973071428571433</v>
      </c>
      <c r="J483" s="186">
        <v>1.9514142857142858</v>
      </c>
      <c r="K483" s="186">
        <v>5.2563000000000004</v>
      </c>
      <c r="L483" s="186">
        <v>27.733616666666673</v>
      </c>
      <c r="M483" s="186">
        <v>36.118499999999997</v>
      </c>
      <c r="N483" s="186">
        <v>64.269649999999999</v>
      </c>
      <c r="O483" s="186">
        <v>9.0937800000000006</v>
      </c>
      <c r="P483" s="186">
        <v>14.18017</v>
      </c>
      <c r="Q483" s="186">
        <v>13.179749999999999</v>
      </c>
      <c r="R483" s="186">
        <v>15.728658333333334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0.9103</v>
      </c>
      <c r="G484" s="186">
        <v>1.1091500000000001</v>
      </c>
      <c r="H484" s="186">
        <v>0.62030000000000007</v>
      </c>
      <c r="I484" s="186">
        <v>3.5773999999999999</v>
      </c>
      <c r="J484" s="186">
        <v>1.8553500000000001</v>
      </c>
      <c r="K484" s="186">
        <v>6.0113000000000003</v>
      </c>
      <c r="L484" s="186">
        <v>25.885849999999998</v>
      </c>
      <c r="M484" s="186">
        <v>33.082349999999998</v>
      </c>
      <c r="N484" s="186">
        <v>59.597650000000002</v>
      </c>
      <c r="O484" s="186">
        <v>10.743549999999999</v>
      </c>
      <c r="P484" s="186">
        <v>14.3116</v>
      </c>
      <c r="Q484" s="186">
        <v>12.98705</v>
      </c>
      <c r="R484" s="186">
        <v>15.882999999999999</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44321</v>
      </c>
      <c r="E487" s="184">
        <v>36.432099999999998</v>
      </c>
      <c r="F487" s="184">
        <v>32.790399999999998</v>
      </c>
      <c r="G487" s="184">
        <v>14.7773</v>
      </c>
      <c r="H487" s="184">
        <v>10.1816</v>
      </c>
      <c r="I487" s="184">
        <v>10.491099999999999</v>
      </c>
      <c r="J487" s="184">
        <v>10.139200000000001</v>
      </c>
      <c r="K487" s="184">
        <v>9.1723999999999997</v>
      </c>
      <c r="L487" s="184">
        <v>6.3124000000000002</v>
      </c>
      <c r="M487" s="184">
        <v>6.4665999999999997</v>
      </c>
      <c r="N487" s="184">
        <v>11.191800000000001</v>
      </c>
      <c r="O487" s="184">
        <v>5.94</v>
      </c>
      <c r="P487" s="184">
        <v>6.0609000000000002</v>
      </c>
      <c r="Q487" s="184">
        <v>7.8224</v>
      </c>
      <c r="R487" s="184">
        <v>5.6234000000000002</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44321</v>
      </c>
      <c r="E488" s="184">
        <v>24.070399999999999</v>
      </c>
      <c r="F488" s="184">
        <v>32.175699999999999</v>
      </c>
      <c r="G488" s="184">
        <v>14.1297</v>
      </c>
      <c r="H488" s="184">
        <v>9.5489999999999995</v>
      </c>
      <c r="I488" s="184">
        <v>9.9068000000000005</v>
      </c>
      <c r="J488" s="184">
        <v>9.6647999999999996</v>
      </c>
      <c r="K488" s="184">
        <v>8.7103999999999999</v>
      </c>
      <c r="L488" s="184">
        <v>5.7622999999999998</v>
      </c>
      <c r="M488" s="184">
        <v>5.8818000000000001</v>
      </c>
      <c r="N488" s="184">
        <v>10.5694</v>
      </c>
      <c r="O488" s="184">
        <v>5.3456000000000001</v>
      </c>
      <c r="P488" s="184">
        <v>5.4580000000000002</v>
      </c>
      <c r="Q488" s="184">
        <v>7.5410000000000004</v>
      </c>
      <c r="R488" s="184">
        <v>5.0232999999999999</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44321</v>
      </c>
      <c r="E489" s="184">
        <v>34.801699999999997</v>
      </c>
      <c r="F489" s="184">
        <v>32.226599999999998</v>
      </c>
      <c r="G489" s="184">
        <v>14.1652</v>
      </c>
      <c r="H489" s="184">
        <v>9.5765999999999991</v>
      </c>
      <c r="I489" s="184">
        <v>9.9129000000000005</v>
      </c>
      <c r="J489" s="184">
        <v>9.6728000000000005</v>
      </c>
      <c r="K489" s="184">
        <v>8.7228999999999992</v>
      </c>
      <c r="L489" s="184">
        <v>5.7756999999999996</v>
      </c>
      <c r="M489" s="184">
        <v>5.8935000000000004</v>
      </c>
      <c r="N489" s="184">
        <v>10.5802</v>
      </c>
      <c r="O489" s="184">
        <v>5.3506999999999998</v>
      </c>
      <c r="P489" s="184">
        <v>5.4610000000000003</v>
      </c>
      <c r="Q489" s="184">
        <v>7.7953000000000001</v>
      </c>
      <c r="R489" s="184">
        <v>5.0305</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44321</v>
      </c>
      <c r="E490" s="184">
        <v>1.4522999999999999</v>
      </c>
      <c r="F490" s="184">
        <v>0</v>
      </c>
      <c r="G490" s="184">
        <v>0</v>
      </c>
      <c r="H490" s="184">
        <v>0</v>
      </c>
      <c r="I490" s="184">
        <v>0</v>
      </c>
      <c r="J490" s="184">
        <v>0</v>
      </c>
      <c r="K490" s="184">
        <v>0</v>
      </c>
      <c r="L490" s="184">
        <v>0</v>
      </c>
      <c r="M490" s="184">
        <v>0</v>
      </c>
      <c r="N490" s="184">
        <v>0</v>
      </c>
      <c r="O490" s="184"/>
      <c r="P490" s="184"/>
      <c r="Q490" s="184">
        <v>-17.264700000000001</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44321</v>
      </c>
      <c r="E491" s="184">
        <v>0.96740000000000004</v>
      </c>
      <c r="F491" s="184">
        <v>0</v>
      </c>
      <c r="G491" s="184">
        <v>0</v>
      </c>
      <c r="H491" s="184">
        <v>0</v>
      </c>
      <c r="I491" s="184">
        <v>0</v>
      </c>
      <c r="J491" s="184">
        <v>0</v>
      </c>
      <c r="K491" s="184">
        <v>0</v>
      </c>
      <c r="L491" s="184">
        <v>0</v>
      </c>
      <c r="M491" s="184">
        <v>0</v>
      </c>
      <c r="N491" s="184">
        <v>0</v>
      </c>
      <c r="O491" s="184"/>
      <c r="P491" s="184"/>
      <c r="Q491" s="184">
        <v>-17.260999999999999</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44321</v>
      </c>
      <c r="E492" s="184">
        <v>1.3985000000000001</v>
      </c>
      <c r="F492" s="184">
        <v>0</v>
      </c>
      <c r="G492" s="184">
        <v>0</v>
      </c>
      <c r="H492" s="184">
        <v>0</v>
      </c>
      <c r="I492" s="184">
        <v>0</v>
      </c>
      <c r="J492" s="184">
        <v>0</v>
      </c>
      <c r="K492" s="184">
        <v>0</v>
      </c>
      <c r="L492" s="184">
        <v>0</v>
      </c>
      <c r="M492" s="184">
        <v>0</v>
      </c>
      <c r="N492" s="184">
        <v>0</v>
      </c>
      <c r="O492" s="184"/>
      <c r="P492" s="184"/>
      <c r="Q492" s="184">
        <v>-17.262599999999999</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44321</v>
      </c>
      <c r="E493" s="184">
        <v>25.135400000000001</v>
      </c>
      <c r="F493" s="184">
        <v>57.012599999999999</v>
      </c>
      <c r="G493" s="184">
        <v>23.396000000000001</v>
      </c>
      <c r="H493" s="184">
        <v>20.932200000000002</v>
      </c>
      <c r="I493" s="184">
        <v>15.1181</v>
      </c>
      <c r="J493" s="184">
        <v>13.8941</v>
      </c>
      <c r="K493" s="184">
        <v>9.8374000000000006</v>
      </c>
      <c r="L493" s="184">
        <v>3.1534</v>
      </c>
      <c r="M493" s="184">
        <v>3.9365000000000001</v>
      </c>
      <c r="N493" s="184">
        <v>8.4512</v>
      </c>
      <c r="O493" s="184">
        <v>10.488799999999999</v>
      </c>
      <c r="P493" s="184">
        <v>9.3481000000000005</v>
      </c>
      <c r="Q493" s="184">
        <v>9.6478999999999999</v>
      </c>
      <c r="R493" s="184">
        <v>11.3514</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44321</v>
      </c>
      <c r="E494" s="184">
        <v>23.2256</v>
      </c>
      <c r="F494" s="184">
        <v>56.6633</v>
      </c>
      <c r="G494" s="184">
        <v>22.985199999999999</v>
      </c>
      <c r="H494" s="184">
        <v>20.510400000000001</v>
      </c>
      <c r="I494" s="184">
        <v>14.693</v>
      </c>
      <c r="J494" s="184">
        <v>13.500999999999999</v>
      </c>
      <c r="K494" s="184">
        <v>9.4311000000000007</v>
      </c>
      <c r="L494" s="184">
        <v>2.7387000000000001</v>
      </c>
      <c r="M494" s="184">
        <v>3.5122</v>
      </c>
      <c r="N494" s="184">
        <v>8.0048999999999992</v>
      </c>
      <c r="O494" s="184">
        <v>9.8051999999999992</v>
      </c>
      <c r="P494" s="184">
        <v>8.5534999999999997</v>
      </c>
      <c r="Q494" s="184">
        <v>8.7644000000000002</v>
      </c>
      <c r="R494" s="184">
        <v>10.7752</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44321</v>
      </c>
      <c r="E495" s="184">
        <v>18.407699999999998</v>
      </c>
      <c r="F495" s="184">
        <v>32.150700000000001</v>
      </c>
      <c r="G495" s="184">
        <v>7.3837000000000002</v>
      </c>
      <c r="H495" s="184">
        <v>9.3077000000000005</v>
      </c>
      <c r="I495" s="184">
        <v>15.177099999999999</v>
      </c>
      <c r="J495" s="184">
        <v>7.0601000000000003</v>
      </c>
      <c r="K495" s="184">
        <v>3.8205</v>
      </c>
      <c r="L495" s="184">
        <v>7.4474</v>
      </c>
      <c r="M495" s="184">
        <v>6.22</v>
      </c>
      <c r="N495" s="184">
        <v>5.4833999999999996</v>
      </c>
      <c r="O495" s="184">
        <v>4.1031000000000004</v>
      </c>
      <c r="P495" s="184">
        <v>5.4192999999999998</v>
      </c>
      <c r="Q495" s="184">
        <v>7.1363000000000003</v>
      </c>
      <c r="R495" s="184">
        <v>3.1612</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44321</v>
      </c>
      <c r="E496" s="184">
        <v>19.453600000000002</v>
      </c>
      <c r="F496" s="184">
        <v>32.488199999999999</v>
      </c>
      <c r="G496" s="184">
        <v>7.7008000000000001</v>
      </c>
      <c r="H496" s="184">
        <v>9.6134000000000004</v>
      </c>
      <c r="I496" s="184">
        <v>15.495900000000001</v>
      </c>
      <c r="J496" s="184">
        <v>7.3742999999999999</v>
      </c>
      <c r="K496" s="184">
        <v>4.1504000000000003</v>
      </c>
      <c r="L496" s="184">
        <v>7.7884000000000002</v>
      </c>
      <c r="M496" s="184">
        <v>6.5633999999999997</v>
      </c>
      <c r="N496" s="184">
        <v>5.8312999999999997</v>
      </c>
      <c r="O496" s="184">
        <v>4.5311000000000003</v>
      </c>
      <c r="P496" s="184">
        <v>5.9527000000000001</v>
      </c>
      <c r="Q496" s="184">
        <v>7.6318999999999999</v>
      </c>
      <c r="R496" s="184">
        <v>3.5426000000000002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44321</v>
      </c>
      <c r="E497" s="184">
        <v>36.198399999999999</v>
      </c>
      <c r="F497" s="184">
        <v>46.442300000000003</v>
      </c>
      <c r="G497" s="184">
        <v>11.068099999999999</v>
      </c>
      <c r="H497" s="184">
        <v>8.7873000000000001</v>
      </c>
      <c r="I497" s="184">
        <v>15.8323</v>
      </c>
      <c r="J497" s="184">
        <v>8.8260000000000005</v>
      </c>
      <c r="K497" s="184">
        <v>5.2694000000000001</v>
      </c>
      <c r="L497" s="184">
        <v>0.8155</v>
      </c>
      <c r="M497" s="184">
        <v>2.1583999999999999</v>
      </c>
      <c r="N497" s="184">
        <v>3.4131</v>
      </c>
      <c r="O497" s="184">
        <v>7.0465</v>
      </c>
      <c r="P497" s="184">
        <v>6.9978999999999996</v>
      </c>
      <c r="Q497" s="184">
        <v>8.0452999999999992</v>
      </c>
      <c r="R497" s="184">
        <v>7.3239000000000001</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44321</v>
      </c>
      <c r="E498" s="184">
        <v>38.612499999999997</v>
      </c>
      <c r="F498" s="184">
        <v>47.799599999999998</v>
      </c>
      <c r="G498" s="184">
        <v>12.404299999999999</v>
      </c>
      <c r="H498" s="184">
        <v>10.120699999999999</v>
      </c>
      <c r="I498" s="184">
        <v>17.167000000000002</v>
      </c>
      <c r="J498" s="184">
        <v>10.1577</v>
      </c>
      <c r="K498" s="184">
        <v>6.6234999999999999</v>
      </c>
      <c r="L498" s="184">
        <v>2.0735999999999999</v>
      </c>
      <c r="M498" s="184">
        <v>3.3862999999999999</v>
      </c>
      <c r="N498" s="184">
        <v>4.6116999999999999</v>
      </c>
      <c r="O498" s="184">
        <v>8.1279000000000003</v>
      </c>
      <c r="P498" s="184">
        <v>8.0077999999999996</v>
      </c>
      <c r="Q498" s="184">
        <v>8.7409999999999997</v>
      </c>
      <c r="R498" s="184">
        <v>8.4128000000000007</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44321</v>
      </c>
      <c r="E499" s="184">
        <v>25.2943</v>
      </c>
      <c r="F499" s="184">
        <v>47.392299999999999</v>
      </c>
      <c r="G499" s="184">
        <v>11.909800000000001</v>
      </c>
      <c r="H499" s="184">
        <v>9.6241000000000003</v>
      </c>
      <c r="I499" s="184">
        <v>16.669599999999999</v>
      </c>
      <c r="J499" s="184">
        <v>9.6674000000000007</v>
      </c>
      <c r="K499" s="184">
        <v>6.1165000000000003</v>
      </c>
      <c r="L499" s="184">
        <v>1.5627</v>
      </c>
      <c r="M499" s="184">
        <v>2.8653</v>
      </c>
      <c r="N499" s="184">
        <v>4.0664999999999996</v>
      </c>
      <c r="O499" s="184">
        <v>7.6273999999999997</v>
      </c>
      <c r="P499" s="184">
        <v>7.5622999999999996</v>
      </c>
      <c r="Q499" s="184">
        <v>7.8830999999999998</v>
      </c>
      <c r="R499" s="184">
        <v>7.8887</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44321</v>
      </c>
      <c r="E500" s="184">
        <v>25.235600000000002</v>
      </c>
      <c r="F500" s="184">
        <v>16.930399999999999</v>
      </c>
      <c r="G500" s="184">
        <v>5.4134000000000002</v>
      </c>
      <c r="H500" s="184">
        <v>5.3364000000000003</v>
      </c>
      <c r="I500" s="184">
        <v>7.1951999999999998</v>
      </c>
      <c r="J500" s="184">
        <v>2.5508999999999999</v>
      </c>
      <c r="K500" s="184">
        <v>2.2501000000000002</v>
      </c>
      <c r="L500" s="184">
        <v>1.5598000000000001</v>
      </c>
      <c r="M500" s="184">
        <v>2.4060000000000001</v>
      </c>
      <c r="N500" s="184">
        <v>4.87</v>
      </c>
      <c r="O500" s="184">
        <v>8.2520000000000007</v>
      </c>
      <c r="P500" s="184">
        <v>8.0321999999999996</v>
      </c>
      <c r="Q500" s="184">
        <v>8.7156000000000002</v>
      </c>
      <c r="R500" s="184">
        <v>8.9350000000000005</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44321</v>
      </c>
      <c r="E501" s="184">
        <v>23.936599999999999</v>
      </c>
      <c r="F501" s="184">
        <v>16.0181</v>
      </c>
      <c r="G501" s="184">
        <v>4.4248000000000003</v>
      </c>
      <c r="H501" s="184">
        <v>4.3385999999999996</v>
      </c>
      <c r="I501" s="184">
        <v>6.2168999999999999</v>
      </c>
      <c r="J501" s="184">
        <v>1.5165999999999999</v>
      </c>
      <c r="K501" s="184">
        <v>1.2303999999999999</v>
      </c>
      <c r="L501" s="184">
        <v>0.57540000000000002</v>
      </c>
      <c r="M501" s="184">
        <v>1.4584999999999999</v>
      </c>
      <c r="N501" s="184">
        <v>3.9154</v>
      </c>
      <c r="O501" s="184">
        <v>7.3361000000000001</v>
      </c>
      <c r="P501" s="184">
        <v>7.2163000000000004</v>
      </c>
      <c r="Q501" s="184">
        <v>7.5823</v>
      </c>
      <c r="R501" s="184">
        <v>8.0015999999999998</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44321</v>
      </c>
      <c r="E502" s="184">
        <v>2730.0659000000001</v>
      </c>
      <c r="F502" s="184">
        <v>63.173699999999997</v>
      </c>
      <c r="G502" s="184">
        <v>17.7181</v>
      </c>
      <c r="H502" s="184">
        <v>20.767900000000001</v>
      </c>
      <c r="I502" s="184">
        <v>21.549800000000001</v>
      </c>
      <c r="J502" s="184">
        <v>11.786899999999999</v>
      </c>
      <c r="K502" s="184">
        <v>6.8335999999999997</v>
      </c>
      <c r="L502" s="184">
        <v>2.1301999999999999</v>
      </c>
      <c r="M502" s="184">
        <v>3.1046</v>
      </c>
      <c r="N502" s="184">
        <v>5.6523000000000003</v>
      </c>
      <c r="O502" s="184">
        <v>10.1595</v>
      </c>
      <c r="P502" s="184">
        <v>8.5007000000000001</v>
      </c>
      <c r="Q502" s="184">
        <v>8.9582999999999995</v>
      </c>
      <c r="R502" s="184">
        <v>10.8057</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44321</v>
      </c>
      <c r="E503" s="184">
        <v>2631.6484999999998</v>
      </c>
      <c r="F503" s="184">
        <v>62.552300000000002</v>
      </c>
      <c r="G503" s="184">
        <v>17.096499999999999</v>
      </c>
      <c r="H503" s="184">
        <v>20.142700000000001</v>
      </c>
      <c r="I503" s="184">
        <v>20.912400000000002</v>
      </c>
      <c r="J503" s="184">
        <v>11.1449</v>
      </c>
      <c r="K503" s="184">
        <v>6.1752000000000002</v>
      </c>
      <c r="L503" s="184">
        <v>1.4601999999999999</v>
      </c>
      <c r="M503" s="184">
        <v>2.4388999999999998</v>
      </c>
      <c r="N503" s="184">
        <v>4.9766000000000004</v>
      </c>
      <c r="O503" s="184">
        <v>9.5131999999999994</v>
      </c>
      <c r="P503" s="184">
        <v>7.9668000000000001</v>
      </c>
      <c r="Q503" s="184">
        <v>7.1558999999999999</v>
      </c>
      <c r="R503" s="184">
        <v>10.1005</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44321</v>
      </c>
      <c r="E504" s="184">
        <v>71.945400000000006</v>
      </c>
      <c r="F504" s="184">
        <v>47.802199999999999</v>
      </c>
      <c r="G504" s="184">
        <v>1.1873</v>
      </c>
      <c r="H504" s="184">
        <v>12.4811</v>
      </c>
      <c r="I504" s="184">
        <v>18.130700000000001</v>
      </c>
      <c r="J504" s="184">
        <v>21.629799999999999</v>
      </c>
      <c r="K504" s="184">
        <v>19.258800000000001</v>
      </c>
      <c r="L504" s="184">
        <v>17.065799999999999</v>
      </c>
      <c r="M504" s="184">
        <v>12.398300000000001</v>
      </c>
      <c r="N504" s="184">
        <v>10.407</v>
      </c>
      <c r="O504" s="184">
        <v>5.4474999999999998</v>
      </c>
      <c r="P504" s="184">
        <v>6.8887</v>
      </c>
      <c r="Q504" s="184">
        <v>8.5018999999999991</v>
      </c>
      <c r="R504" s="184">
        <v>3.8835999999999999</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44321</v>
      </c>
      <c r="E505" s="184">
        <v>76.908000000000001</v>
      </c>
      <c r="F505" s="184">
        <v>47.806600000000003</v>
      </c>
      <c r="G505" s="184">
        <v>1.1867000000000001</v>
      </c>
      <c r="H505" s="184">
        <v>12.484500000000001</v>
      </c>
      <c r="I505" s="184">
        <v>18.130700000000001</v>
      </c>
      <c r="J505" s="184">
        <v>21.630099999999999</v>
      </c>
      <c r="K505" s="184">
        <v>19.587</v>
      </c>
      <c r="L505" s="184">
        <v>17.674499999999998</v>
      </c>
      <c r="M505" s="184">
        <v>13.100899999999999</v>
      </c>
      <c r="N505" s="184">
        <v>11.161899999999999</v>
      </c>
      <c r="O505" s="184">
        <v>6.3251999999999997</v>
      </c>
      <c r="P505" s="184">
        <v>7.8051000000000004</v>
      </c>
      <c r="Q505" s="184">
        <v>8.4848999999999997</v>
      </c>
      <c r="R505" s="184">
        <v>4.6883999999999997</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44321</v>
      </c>
      <c r="E512" s="184">
        <v>68.225800000000007</v>
      </c>
      <c r="F512" s="184">
        <v>31.752400000000002</v>
      </c>
      <c r="G512" s="184">
        <v>17.966200000000001</v>
      </c>
      <c r="H512" s="184">
        <v>13.7241</v>
      </c>
      <c r="I512" s="184">
        <v>10.9665</v>
      </c>
      <c r="J512" s="184">
        <v>8.0853000000000002</v>
      </c>
      <c r="K512" s="184">
        <v>3.1907000000000001</v>
      </c>
      <c r="L512" s="184">
        <v>2.5004</v>
      </c>
      <c r="M512" s="184">
        <v>3.6494</v>
      </c>
      <c r="N512" s="184">
        <v>6.5075000000000003</v>
      </c>
      <c r="O512" s="184">
        <v>5.4058999999999999</v>
      </c>
      <c r="P512" s="184">
        <v>5.7484999999999999</v>
      </c>
      <c r="Q512" s="184">
        <v>8.3169000000000004</v>
      </c>
      <c r="R512" s="184">
        <v>7.4474</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44321</v>
      </c>
      <c r="E513" s="184">
        <v>72.453800000000001</v>
      </c>
      <c r="F513" s="184">
        <v>32.219299999999997</v>
      </c>
      <c r="G513" s="184">
        <v>18.3935</v>
      </c>
      <c r="H513" s="184">
        <v>14.143800000000001</v>
      </c>
      <c r="I513" s="184">
        <v>11.1404</v>
      </c>
      <c r="J513" s="184">
        <v>8.2416999999999998</v>
      </c>
      <c r="K513" s="184">
        <v>3.5230000000000001</v>
      </c>
      <c r="L513" s="184">
        <v>2.9834000000000001</v>
      </c>
      <c r="M513" s="184">
        <v>4.1878000000000002</v>
      </c>
      <c r="N513" s="184">
        <v>7.0837000000000003</v>
      </c>
      <c r="O513" s="184">
        <v>6.0738000000000003</v>
      </c>
      <c r="P513" s="184">
        <v>6.4284999999999997</v>
      </c>
      <c r="Q513" s="184">
        <v>7.8807</v>
      </c>
      <c r="R513" s="184">
        <v>8.1531000000000002</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44321</v>
      </c>
      <c r="E514" s="184">
        <v>68.225800000000007</v>
      </c>
      <c r="F514" s="184">
        <v>31.752400000000002</v>
      </c>
      <c r="G514" s="184">
        <v>17.966200000000001</v>
      </c>
      <c r="H514" s="184">
        <v>13.7241</v>
      </c>
      <c r="I514" s="184">
        <v>10.9665</v>
      </c>
      <c r="J514" s="184">
        <v>8.0853000000000002</v>
      </c>
      <c r="K514" s="184">
        <v>3.1907000000000001</v>
      </c>
      <c r="L514" s="184">
        <v>2.5004</v>
      </c>
      <c r="M514" s="184">
        <v>3.6494</v>
      </c>
      <c r="N514" s="184">
        <v>6.5075000000000003</v>
      </c>
      <c r="O514" s="184">
        <v>5.4058999999999999</v>
      </c>
      <c r="P514" s="184">
        <v>5.7484999999999999</v>
      </c>
      <c r="Q514" s="184">
        <v>8.3169000000000004</v>
      </c>
      <c r="R514" s="184">
        <v>7.4474</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44321</v>
      </c>
      <c r="E515" s="184">
        <v>68.225800000000007</v>
      </c>
      <c r="F515" s="184">
        <v>31.752400000000002</v>
      </c>
      <c r="G515" s="184">
        <v>17.966200000000001</v>
      </c>
      <c r="H515" s="184">
        <v>13.7241</v>
      </c>
      <c r="I515" s="184">
        <v>10.9665</v>
      </c>
      <c r="J515" s="184">
        <v>8.0853000000000002</v>
      </c>
      <c r="K515" s="184">
        <v>3.1907000000000001</v>
      </c>
      <c r="L515" s="184">
        <v>2.5004</v>
      </c>
      <c r="M515" s="184">
        <v>3.6494</v>
      </c>
      <c r="N515" s="184">
        <v>6.5075000000000003</v>
      </c>
      <c r="O515" s="184">
        <v>5.4058999999999999</v>
      </c>
      <c r="P515" s="184">
        <v>5.7484999999999999</v>
      </c>
      <c r="Q515" s="184">
        <v>8.3169000000000004</v>
      </c>
      <c r="R515" s="184">
        <v>7.4474</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44321</v>
      </c>
      <c r="E516" s="184">
        <v>28.337800000000001</v>
      </c>
      <c r="F516" s="184">
        <v>41.005400000000002</v>
      </c>
      <c r="G516" s="184">
        <v>11.404</v>
      </c>
      <c r="H516" s="184">
        <v>12.320600000000001</v>
      </c>
      <c r="I516" s="184">
        <v>17.9754</v>
      </c>
      <c r="J516" s="184">
        <v>7.2081999999999997</v>
      </c>
      <c r="K516" s="184">
        <v>4.4074</v>
      </c>
      <c r="L516" s="184">
        <v>1.3504</v>
      </c>
      <c r="M516" s="184">
        <v>2.1086999999999998</v>
      </c>
      <c r="N516" s="184">
        <v>5.0080999999999998</v>
      </c>
      <c r="O516" s="184">
        <v>7.9465000000000003</v>
      </c>
      <c r="P516" s="184">
        <v>6.7380000000000004</v>
      </c>
      <c r="Q516" s="184">
        <v>7.9648000000000003</v>
      </c>
      <c r="R516" s="184">
        <v>8.1857000000000006</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44321</v>
      </c>
      <c r="E517" s="184">
        <v>30.207100000000001</v>
      </c>
      <c r="F517" s="184">
        <v>41.734900000000003</v>
      </c>
      <c r="G517" s="184">
        <v>12.176</v>
      </c>
      <c r="H517" s="184">
        <v>13.1</v>
      </c>
      <c r="I517" s="184">
        <v>18.768000000000001</v>
      </c>
      <c r="J517" s="184">
        <v>7.9949000000000003</v>
      </c>
      <c r="K517" s="184">
        <v>5.2054</v>
      </c>
      <c r="L517" s="184">
        <v>2.1440999999999999</v>
      </c>
      <c r="M517" s="184">
        <v>2.9087999999999998</v>
      </c>
      <c r="N517" s="184">
        <v>5.8342000000000001</v>
      </c>
      <c r="O517" s="184">
        <v>8.7789000000000001</v>
      </c>
      <c r="P517" s="184">
        <v>7.5518000000000001</v>
      </c>
      <c r="Q517" s="184">
        <v>7.8560999999999996</v>
      </c>
      <c r="R517" s="184">
        <v>9.0312000000000001</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44321</v>
      </c>
      <c r="E518" s="184">
        <v>27.2575</v>
      </c>
      <c r="F518" s="184">
        <v>40.753500000000003</v>
      </c>
      <c r="G518" s="184">
        <v>11.1313</v>
      </c>
      <c r="H518" s="184">
        <v>12.0604</v>
      </c>
      <c r="I518" s="184">
        <v>17.723700000000001</v>
      </c>
      <c r="J518" s="184">
        <v>6.9535999999999998</v>
      </c>
      <c r="K518" s="184">
        <v>4.1597999999999997</v>
      </c>
      <c r="L518" s="184">
        <v>1.1039000000000001</v>
      </c>
      <c r="M518" s="184">
        <v>1.8594999999999999</v>
      </c>
      <c r="N518" s="184">
        <v>4.7503000000000002</v>
      </c>
      <c r="O518" s="184">
        <v>7.6820000000000004</v>
      </c>
      <c r="P518" s="184">
        <v>6.4734999999999996</v>
      </c>
      <c r="Q518" s="184">
        <v>7.6565000000000003</v>
      </c>
      <c r="R518" s="184">
        <v>7.9241999999999999</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44321</v>
      </c>
      <c r="E519" s="184">
        <v>28.209</v>
      </c>
      <c r="F519" s="184">
        <v>16.181100000000001</v>
      </c>
      <c r="G519" s="184">
        <v>7.8494999999999999</v>
      </c>
      <c r="H519" s="184">
        <v>10.019299999999999</v>
      </c>
      <c r="I519" s="184">
        <v>13.2699</v>
      </c>
      <c r="J519" s="184">
        <v>9.1735000000000007</v>
      </c>
      <c r="K519" s="184">
        <v>6.8045</v>
      </c>
      <c r="L519" s="184">
        <v>4.6094999999999997</v>
      </c>
      <c r="M519" s="184">
        <v>5.5911</v>
      </c>
      <c r="N519" s="184">
        <v>8.6470000000000002</v>
      </c>
      <c r="O519" s="184">
        <v>9.2683999999999997</v>
      </c>
      <c r="P519" s="184">
        <v>9.1829000000000001</v>
      </c>
      <c r="Q519" s="184">
        <v>9.6155000000000008</v>
      </c>
      <c r="R519" s="184">
        <v>10.3529</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44321</v>
      </c>
      <c r="E520" s="184">
        <v>29.555599999999998</v>
      </c>
      <c r="F520" s="184">
        <v>16.9268</v>
      </c>
      <c r="G520" s="184">
        <v>8.6302000000000003</v>
      </c>
      <c r="H520" s="184">
        <v>10.8018</v>
      </c>
      <c r="I520" s="184">
        <v>14.060499999999999</v>
      </c>
      <c r="J520" s="184">
        <v>9.9648000000000003</v>
      </c>
      <c r="K520" s="184">
        <v>7.6051000000000002</v>
      </c>
      <c r="L520" s="184">
        <v>5.4036</v>
      </c>
      <c r="M520" s="184">
        <v>6.3818999999999999</v>
      </c>
      <c r="N520" s="184">
        <v>9.4413</v>
      </c>
      <c r="O520" s="184">
        <v>10.0358</v>
      </c>
      <c r="P520" s="184">
        <v>9.9566999999999997</v>
      </c>
      <c r="Q520" s="184">
        <v>10.837</v>
      </c>
      <c r="R520" s="184">
        <v>11.118499999999999</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44321</v>
      </c>
      <c r="E521" s="184">
        <v>17.3977</v>
      </c>
      <c r="F521" s="184">
        <v>57.154400000000003</v>
      </c>
      <c r="G521" s="184">
        <v>27.502800000000001</v>
      </c>
      <c r="H521" s="184">
        <v>18.286300000000001</v>
      </c>
      <c r="I521" s="184">
        <v>18.3904</v>
      </c>
      <c r="J521" s="184">
        <v>13.4268</v>
      </c>
      <c r="K521" s="184">
        <v>5.9694000000000003</v>
      </c>
      <c r="L521" s="184">
        <v>5.1360999999999999</v>
      </c>
      <c r="M521" s="184">
        <v>4.9993999999999996</v>
      </c>
      <c r="N521" s="184">
        <v>8.5768000000000004</v>
      </c>
      <c r="O521" s="184">
        <v>7.1113999999999997</v>
      </c>
      <c r="P521" s="184">
        <v>5.7845000000000004</v>
      </c>
      <c r="Q521" s="184">
        <v>6.1981999999999999</v>
      </c>
      <c r="R521" s="184">
        <v>6.9659000000000004</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44321</v>
      </c>
      <c r="E522" s="184">
        <v>18.613499999999998</v>
      </c>
      <c r="F522" s="184">
        <v>57.939599999999999</v>
      </c>
      <c r="G522" s="184">
        <v>28.2287</v>
      </c>
      <c r="H522" s="184">
        <v>19.0626</v>
      </c>
      <c r="I522" s="184">
        <v>19.144400000000001</v>
      </c>
      <c r="J522" s="184">
        <v>14.184200000000001</v>
      </c>
      <c r="K522" s="184">
        <v>6.7091000000000003</v>
      </c>
      <c r="L522" s="184">
        <v>5.8792999999999997</v>
      </c>
      <c r="M522" s="184">
        <v>5.7718999999999996</v>
      </c>
      <c r="N522" s="184">
        <v>9.3958999999999993</v>
      </c>
      <c r="O522" s="184">
        <v>8.1052</v>
      </c>
      <c r="P522" s="184">
        <v>6.9211999999999998</v>
      </c>
      <c r="Q522" s="184">
        <v>6.6920999999999999</v>
      </c>
      <c r="R522" s="184">
        <v>7.7922000000000002</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44321</v>
      </c>
      <c r="E523" s="184">
        <v>29.1798</v>
      </c>
      <c r="F523" s="184">
        <v>50.228700000000003</v>
      </c>
      <c r="G523" s="184">
        <v>10.522399999999999</v>
      </c>
      <c r="H523" s="184">
        <v>8.4481000000000002</v>
      </c>
      <c r="I523" s="184">
        <v>17.994399999999999</v>
      </c>
      <c r="J523" s="184">
        <v>8.8744999999999994</v>
      </c>
      <c r="K523" s="184">
        <v>4.8551000000000002</v>
      </c>
      <c r="L523" s="184">
        <v>1.6175999999999999</v>
      </c>
      <c r="M523" s="184">
        <v>2.7787000000000002</v>
      </c>
      <c r="N523" s="184">
        <v>6.2187999999999999</v>
      </c>
      <c r="O523" s="184">
        <v>10.776</v>
      </c>
      <c r="P523" s="184">
        <v>9.4970999999999997</v>
      </c>
      <c r="Q523" s="184">
        <v>9.5267999999999997</v>
      </c>
      <c r="R523" s="184">
        <v>11.4741</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44321</v>
      </c>
      <c r="E524" s="184">
        <v>27.2135</v>
      </c>
      <c r="F524" s="184">
        <v>49.290199999999999</v>
      </c>
      <c r="G524" s="184">
        <v>9.6428999999999991</v>
      </c>
      <c r="H524" s="184">
        <v>7.5602</v>
      </c>
      <c r="I524" s="184">
        <v>17.108599999999999</v>
      </c>
      <c r="J524" s="184">
        <v>7.9832999999999998</v>
      </c>
      <c r="K524" s="184">
        <v>3.8822999999999999</v>
      </c>
      <c r="L524" s="184">
        <v>0.69750000000000001</v>
      </c>
      <c r="M524" s="184">
        <v>1.8873</v>
      </c>
      <c r="N524" s="184">
        <v>5.3190999999999997</v>
      </c>
      <c r="O524" s="184">
        <v>9.9251000000000005</v>
      </c>
      <c r="P524" s="184">
        <v>8.6363000000000003</v>
      </c>
      <c r="Q524" s="184">
        <v>8.3853000000000009</v>
      </c>
      <c r="R524" s="184">
        <v>10.583500000000001</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44321</v>
      </c>
      <c r="E525" s="184">
        <v>17.788599999999999</v>
      </c>
      <c r="F525" s="184">
        <v>28.132400000000001</v>
      </c>
      <c r="G525" s="184">
        <v>16.699300000000001</v>
      </c>
      <c r="H525" s="184">
        <v>15.316700000000001</v>
      </c>
      <c r="I525" s="184">
        <v>19.427800000000001</v>
      </c>
      <c r="J525" s="184">
        <v>12.863</v>
      </c>
      <c r="K525" s="184">
        <v>8.8221000000000007</v>
      </c>
      <c r="L525" s="184">
        <v>5.9161000000000001</v>
      </c>
      <c r="M525" s="184">
        <v>6.5526999999999997</v>
      </c>
      <c r="N525" s="184">
        <v>8.0507000000000009</v>
      </c>
      <c r="O525" s="184">
        <v>7.6630000000000003</v>
      </c>
      <c r="P525" s="184">
        <v>7.4736000000000002</v>
      </c>
      <c r="Q525" s="184">
        <v>7.5945999999999998</v>
      </c>
      <c r="R525" s="184">
        <v>7.8784999999999998</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44321</v>
      </c>
      <c r="E526" s="184">
        <v>17.037500000000001</v>
      </c>
      <c r="F526" s="184">
        <v>28.086200000000002</v>
      </c>
      <c r="G526" s="184">
        <v>16.490300000000001</v>
      </c>
      <c r="H526" s="184">
        <v>15.101100000000001</v>
      </c>
      <c r="I526" s="184">
        <v>19.188300000000002</v>
      </c>
      <c r="J526" s="184">
        <v>12.619300000000001</v>
      </c>
      <c r="K526" s="184">
        <v>8.4511000000000003</v>
      </c>
      <c r="L526" s="184">
        <v>5.4720000000000004</v>
      </c>
      <c r="M526" s="184">
        <v>6.0758999999999999</v>
      </c>
      <c r="N526" s="184">
        <v>7.5110999999999999</v>
      </c>
      <c r="O526" s="184">
        <v>7.0194999999999999</v>
      </c>
      <c r="P526" s="184">
        <v>6.8573000000000004</v>
      </c>
      <c r="Q526" s="184">
        <v>7.0063000000000004</v>
      </c>
      <c r="R526" s="184">
        <v>7.2601000000000004</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44321</v>
      </c>
      <c r="E527" s="184">
        <v>1206.2467999999999</v>
      </c>
      <c r="F527" s="184">
        <v>29.787199999999999</v>
      </c>
      <c r="G527" s="184">
        <v>11.5458</v>
      </c>
      <c r="H527" s="184">
        <v>10.4847</v>
      </c>
      <c r="I527" s="184">
        <v>11.968400000000001</v>
      </c>
      <c r="J527" s="184">
        <v>7.5103999999999997</v>
      </c>
      <c r="K527" s="184">
        <v>6.2798999999999996</v>
      </c>
      <c r="L527" s="184">
        <v>4.6779000000000002</v>
      </c>
      <c r="M527" s="184">
        <v>5.13</v>
      </c>
      <c r="N527" s="184">
        <v>5.8311999999999999</v>
      </c>
      <c r="O527" s="184"/>
      <c r="P527" s="184"/>
      <c r="Q527" s="184">
        <v>8.0594000000000001</v>
      </c>
      <c r="R527" s="184">
        <v>7.8864999999999998</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44321</v>
      </c>
      <c r="E528" s="184">
        <v>1191.2625</v>
      </c>
      <c r="F528" s="184">
        <v>29.272200000000002</v>
      </c>
      <c r="G528" s="184">
        <v>11.0335</v>
      </c>
      <c r="H528" s="184">
        <v>9.9717000000000002</v>
      </c>
      <c r="I528" s="184">
        <v>11.452</v>
      </c>
      <c r="J528" s="184">
        <v>6.9852999999999996</v>
      </c>
      <c r="K528" s="184">
        <v>5.7548000000000004</v>
      </c>
      <c r="L528" s="184">
        <v>4.1525999999999996</v>
      </c>
      <c r="M528" s="184">
        <v>4.5926</v>
      </c>
      <c r="N528" s="184">
        <v>5.2827000000000002</v>
      </c>
      <c r="O528" s="184"/>
      <c r="P528" s="184"/>
      <c r="Q528" s="184">
        <v>7.5025000000000004</v>
      </c>
      <c r="R528" s="184">
        <v>7.3315999999999999</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44321</v>
      </c>
      <c r="E529" s="184">
        <v>34.124600000000001</v>
      </c>
      <c r="F529" s="184">
        <v>25.153099999999998</v>
      </c>
      <c r="G529" s="184">
        <v>9.4246999999999996</v>
      </c>
      <c r="H529" s="184">
        <v>11.132400000000001</v>
      </c>
      <c r="I529" s="184">
        <v>15.890499999999999</v>
      </c>
      <c r="J529" s="184">
        <v>9.0479000000000003</v>
      </c>
      <c r="K529" s="184">
        <v>6.8188000000000004</v>
      </c>
      <c r="L529" s="184">
        <v>3.7513000000000001</v>
      </c>
      <c r="M529" s="184">
        <v>4.3467000000000002</v>
      </c>
      <c r="N529" s="184">
        <v>7.2385999999999999</v>
      </c>
      <c r="O529" s="184">
        <v>7.0948000000000002</v>
      </c>
      <c r="P529" s="184">
        <v>7.5876000000000001</v>
      </c>
      <c r="Q529" s="184">
        <v>8.2284000000000006</v>
      </c>
      <c r="R529" s="184">
        <v>6.7081999999999997</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44321</v>
      </c>
      <c r="E530" s="184">
        <v>32.584699999999998</v>
      </c>
      <c r="F530" s="184">
        <v>24.4358</v>
      </c>
      <c r="G530" s="184">
        <v>8.7027999999999999</v>
      </c>
      <c r="H530" s="184">
        <v>10.4062</v>
      </c>
      <c r="I530" s="184">
        <v>15.1562</v>
      </c>
      <c r="J530" s="184">
        <v>8.3119999999999994</v>
      </c>
      <c r="K530" s="184">
        <v>6.0772000000000004</v>
      </c>
      <c r="L530" s="184">
        <v>3.0093000000000001</v>
      </c>
      <c r="M530" s="184">
        <v>3.5945</v>
      </c>
      <c r="N530" s="184">
        <v>6.4584999999999999</v>
      </c>
      <c r="O530" s="184">
        <v>6.4610000000000003</v>
      </c>
      <c r="P530" s="184">
        <v>6.9531999999999998</v>
      </c>
      <c r="Q530" s="184">
        <v>6.8320999999999996</v>
      </c>
      <c r="R530" s="184">
        <v>6.0274999999999999</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44321</v>
      </c>
      <c r="E531" s="184">
        <v>30.7834</v>
      </c>
      <c r="F531" s="184">
        <v>46.895499999999998</v>
      </c>
      <c r="G531" s="184">
        <v>15.375299999999999</v>
      </c>
      <c r="H531" s="184">
        <v>15.1191</v>
      </c>
      <c r="I531" s="184">
        <v>14.6241</v>
      </c>
      <c r="J531" s="184">
        <v>9.1628000000000007</v>
      </c>
      <c r="K531" s="184">
        <v>5.5551000000000004</v>
      </c>
      <c r="L531" s="184">
        <v>2.6273</v>
      </c>
      <c r="M531" s="184">
        <v>4.7662000000000004</v>
      </c>
      <c r="N531" s="184">
        <v>8.7995000000000001</v>
      </c>
      <c r="O531" s="184">
        <v>10.289899999999999</v>
      </c>
      <c r="P531" s="184">
        <v>9.5829000000000004</v>
      </c>
      <c r="Q531" s="184">
        <v>9.7202000000000002</v>
      </c>
      <c r="R531" s="184">
        <v>10.4878</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44321</v>
      </c>
      <c r="E532" s="184">
        <v>29.222799999999999</v>
      </c>
      <c r="F532" s="184">
        <v>46.272500000000001</v>
      </c>
      <c r="G532" s="184">
        <v>14.642899999999999</v>
      </c>
      <c r="H532" s="184">
        <v>14.367599999999999</v>
      </c>
      <c r="I532" s="184">
        <v>13.8847</v>
      </c>
      <c r="J532" s="184">
        <v>8.4179999999999993</v>
      </c>
      <c r="K532" s="184">
        <v>4.8090000000000002</v>
      </c>
      <c r="L532" s="184">
        <v>1.8946000000000001</v>
      </c>
      <c r="M532" s="184">
        <v>4.0297000000000001</v>
      </c>
      <c r="N532" s="184">
        <v>8.0480999999999998</v>
      </c>
      <c r="O532" s="184">
        <v>9.5734999999999992</v>
      </c>
      <c r="P532" s="184">
        <v>8.9097000000000008</v>
      </c>
      <c r="Q532" s="184">
        <v>8.6346000000000007</v>
      </c>
      <c r="R532" s="184">
        <v>9.7436000000000007</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44321</v>
      </c>
      <c r="E533" s="184">
        <v>24.726500000000001</v>
      </c>
      <c r="F533" s="184">
        <v>36.941099999999999</v>
      </c>
      <c r="G533" s="184">
        <v>7.8023999999999996</v>
      </c>
      <c r="H533" s="184">
        <v>9.2104999999999997</v>
      </c>
      <c r="I533" s="184">
        <v>14.3536</v>
      </c>
      <c r="J533" s="184">
        <v>6.5846</v>
      </c>
      <c r="K533" s="184">
        <v>2.6911999999999998</v>
      </c>
      <c r="L533" s="184">
        <v>0.84850000000000003</v>
      </c>
      <c r="M533" s="184">
        <v>2.4849999999999999</v>
      </c>
      <c r="N533" s="184">
        <v>5.2683999999999997</v>
      </c>
      <c r="O533" s="184">
        <v>8.9174000000000007</v>
      </c>
      <c r="P533" s="184">
        <v>8.5497999999999994</v>
      </c>
      <c r="Q533" s="184">
        <v>8.9764999999999997</v>
      </c>
      <c r="R533" s="184">
        <v>9.2394999999999996</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44321</v>
      </c>
      <c r="E534" s="184">
        <v>23.410599999999999</v>
      </c>
      <c r="F534" s="184">
        <v>36.207500000000003</v>
      </c>
      <c r="G534" s="184">
        <v>7.0853000000000002</v>
      </c>
      <c r="H534" s="184">
        <v>8.4999000000000002</v>
      </c>
      <c r="I534" s="184">
        <v>13.619400000000001</v>
      </c>
      <c r="J534" s="184">
        <v>5.8592000000000004</v>
      </c>
      <c r="K534" s="184">
        <v>1.9661999999999999</v>
      </c>
      <c r="L534" s="184">
        <v>0.13880000000000001</v>
      </c>
      <c r="M534" s="184">
        <v>1.7825</v>
      </c>
      <c r="N534" s="184">
        <v>4.5513000000000003</v>
      </c>
      <c r="O534" s="184">
        <v>8.1274999999999995</v>
      </c>
      <c r="P534" s="184">
        <v>7.7026000000000003</v>
      </c>
      <c r="Q534" s="184">
        <v>5.9611000000000001</v>
      </c>
      <c r="R534" s="184">
        <v>8.4970999999999997</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44321</v>
      </c>
      <c r="E535" s="184">
        <v>12.0206</v>
      </c>
      <c r="F535" s="184">
        <v>11.542199999999999</v>
      </c>
      <c r="G535" s="184">
        <v>8.0859000000000005</v>
      </c>
      <c r="H535" s="184">
        <v>8.9946999999999999</v>
      </c>
      <c r="I535" s="184">
        <v>8.6541999999999994</v>
      </c>
      <c r="J535" s="184">
        <v>6.1954000000000002</v>
      </c>
      <c r="K535" s="184">
        <v>4.9444999999999997</v>
      </c>
      <c r="L535" s="184">
        <v>3.8902000000000001</v>
      </c>
      <c r="M535" s="184">
        <v>4.9170999999999996</v>
      </c>
      <c r="N535" s="184">
        <v>5.9157999999999999</v>
      </c>
      <c r="O535" s="184"/>
      <c r="P535" s="184"/>
      <c r="Q535" s="184">
        <v>7.0279999999999996</v>
      </c>
      <c r="R535" s="184">
        <v>6.8662999999999998</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44321</v>
      </c>
      <c r="E536" s="184">
        <v>11.666</v>
      </c>
      <c r="F536" s="184">
        <v>10.6409</v>
      </c>
      <c r="G536" s="184">
        <v>7.0151000000000003</v>
      </c>
      <c r="H536" s="184">
        <v>7.9233000000000002</v>
      </c>
      <c r="I536" s="184">
        <v>7.5952000000000002</v>
      </c>
      <c r="J536" s="184">
        <v>5.1318000000000001</v>
      </c>
      <c r="K536" s="184">
        <v>3.8786999999999998</v>
      </c>
      <c r="L536" s="184">
        <v>2.8201999999999998</v>
      </c>
      <c r="M536" s="184">
        <v>3.8144999999999998</v>
      </c>
      <c r="N536" s="184">
        <v>4.7592999999999996</v>
      </c>
      <c r="O536" s="184"/>
      <c r="P536" s="184"/>
      <c r="Q536" s="184">
        <v>5.8517999999999999</v>
      </c>
      <c r="R536" s="184">
        <v>5.6943000000000001</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44321</v>
      </c>
      <c r="E537" s="184">
        <v>13.9541</v>
      </c>
      <c r="F537" s="184">
        <v>22.770900000000001</v>
      </c>
      <c r="G537" s="184">
        <v>7.0693000000000001</v>
      </c>
      <c r="H537" s="184">
        <v>8.7586999999999993</v>
      </c>
      <c r="I537" s="184">
        <v>14.6838</v>
      </c>
      <c r="J537" s="184">
        <v>8.7643000000000004</v>
      </c>
      <c r="K537" s="184">
        <v>6.3449999999999998</v>
      </c>
      <c r="L537" s="184">
        <v>2.9664999999999999</v>
      </c>
      <c r="M537" s="184">
        <v>3.2545000000000002</v>
      </c>
      <c r="N537" s="184">
        <v>4.6858000000000004</v>
      </c>
      <c r="O537" s="184">
        <v>9.9185999999999996</v>
      </c>
      <c r="P537" s="184"/>
      <c r="Q537" s="184">
        <v>8.4277999999999995</v>
      </c>
      <c r="R537" s="184">
        <v>10.7277</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44321</v>
      </c>
      <c r="E538" s="184">
        <v>13.262700000000001</v>
      </c>
      <c r="F538" s="184">
        <v>21.7544</v>
      </c>
      <c r="G538" s="184">
        <v>6.1147</v>
      </c>
      <c r="H538" s="184">
        <v>7.7961</v>
      </c>
      <c r="I538" s="184">
        <v>13.7273</v>
      </c>
      <c r="J538" s="184">
        <v>7.8014000000000001</v>
      </c>
      <c r="K538" s="184">
        <v>5.3631000000000002</v>
      </c>
      <c r="L538" s="184">
        <v>1.9993000000000001</v>
      </c>
      <c r="M538" s="184">
        <v>2.2938000000000001</v>
      </c>
      <c r="N538" s="184">
        <v>3.7121</v>
      </c>
      <c r="O538" s="184">
        <v>8.6651000000000007</v>
      </c>
      <c r="P538" s="184"/>
      <c r="Q538" s="184">
        <v>7.0979000000000001</v>
      </c>
      <c r="R538" s="184">
        <v>9.6115999999999993</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44321</v>
      </c>
      <c r="E539" s="184">
        <v>29.076799999999999</v>
      </c>
      <c r="F539" s="184">
        <v>46.379300000000001</v>
      </c>
      <c r="G539" s="184">
        <v>5.6029</v>
      </c>
      <c r="H539" s="184">
        <v>3.8224999999999998</v>
      </c>
      <c r="I539" s="184">
        <v>11.7136</v>
      </c>
      <c r="J539" s="184">
        <v>11.395</v>
      </c>
      <c r="K539" s="184">
        <v>5.3452000000000002</v>
      </c>
      <c r="L539" s="184">
        <v>1.2295</v>
      </c>
      <c r="M539" s="184">
        <v>2.4207999999999998</v>
      </c>
      <c r="N539" s="184">
        <v>5.0015000000000001</v>
      </c>
      <c r="O539" s="184">
        <v>8.1152999999999995</v>
      </c>
      <c r="P539" s="184">
        <v>7.423</v>
      </c>
      <c r="Q539" s="184">
        <v>6.6912000000000003</v>
      </c>
      <c r="R539" s="184">
        <v>8.8740000000000006</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44321</v>
      </c>
      <c r="E540" s="184">
        <v>30.677600000000002</v>
      </c>
      <c r="F540" s="184">
        <v>46.699599999999997</v>
      </c>
      <c r="G540" s="184">
        <v>6.0252999999999997</v>
      </c>
      <c r="H540" s="184">
        <v>4.2356999999999996</v>
      </c>
      <c r="I540" s="184">
        <v>12.1326</v>
      </c>
      <c r="J540" s="184">
        <v>11.809200000000001</v>
      </c>
      <c r="K540" s="184">
        <v>5.7683</v>
      </c>
      <c r="L540" s="184">
        <v>1.6635</v>
      </c>
      <c r="M540" s="184">
        <v>2.8637000000000001</v>
      </c>
      <c r="N540" s="184">
        <v>5.4607999999999999</v>
      </c>
      <c r="O540" s="184">
        <v>8.7772000000000006</v>
      </c>
      <c r="P540" s="184">
        <v>8.0977999999999994</v>
      </c>
      <c r="Q540" s="184">
        <v>8.6160999999999994</v>
      </c>
      <c r="R540" s="184">
        <v>9.4847999999999999</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44321</v>
      </c>
      <c r="E541" s="184">
        <v>2097.2085000000002</v>
      </c>
      <c r="F541" s="184">
        <v>31.186900000000001</v>
      </c>
      <c r="G541" s="184">
        <v>7.2149000000000001</v>
      </c>
      <c r="H541" s="184">
        <v>8.5036000000000005</v>
      </c>
      <c r="I541" s="184">
        <v>12.732699999999999</v>
      </c>
      <c r="J541" s="184">
        <v>9.3451000000000004</v>
      </c>
      <c r="K541" s="184">
        <v>5.1584000000000003</v>
      </c>
      <c r="L541" s="184">
        <v>1.8270999999999999</v>
      </c>
      <c r="M541" s="184">
        <v>3.1718999999999999</v>
      </c>
      <c r="N541" s="184">
        <v>5.0358999999999998</v>
      </c>
      <c r="O541" s="184">
        <v>8.5284999999999993</v>
      </c>
      <c r="P541" s="184">
        <v>8.1867000000000001</v>
      </c>
      <c r="Q541" s="184">
        <v>8.2727000000000004</v>
      </c>
      <c r="R541" s="184">
        <v>8.6556999999999995</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44321</v>
      </c>
      <c r="E542" s="184">
        <v>2261.8816999999999</v>
      </c>
      <c r="F542" s="184">
        <v>32.398000000000003</v>
      </c>
      <c r="G542" s="184">
        <v>8.4260999999999999</v>
      </c>
      <c r="H542" s="184">
        <v>9.7157</v>
      </c>
      <c r="I542" s="184">
        <v>13.949400000000001</v>
      </c>
      <c r="J542" s="184">
        <v>10.565</v>
      </c>
      <c r="K542" s="184">
        <v>6.3856000000000002</v>
      </c>
      <c r="L542" s="184">
        <v>3.0026999999999999</v>
      </c>
      <c r="M542" s="184">
        <v>4.2716000000000003</v>
      </c>
      <c r="N542" s="184">
        <v>6.1247999999999996</v>
      </c>
      <c r="O542" s="184">
        <v>9.4662000000000006</v>
      </c>
      <c r="P542" s="184">
        <v>9.2859999999999996</v>
      </c>
      <c r="Q542" s="184">
        <v>9.0892999999999997</v>
      </c>
      <c r="R542" s="184">
        <v>9.6255000000000006</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44321</v>
      </c>
      <c r="E547" s="184">
        <v>16.503699999999998</v>
      </c>
      <c r="F547" s="184">
        <v>23.0154</v>
      </c>
      <c r="G547" s="184">
        <v>7.6158999999999999</v>
      </c>
      <c r="H547" s="184">
        <v>9.1785999999999994</v>
      </c>
      <c r="I547" s="184">
        <v>12.940099999999999</v>
      </c>
      <c r="J547" s="184">
        <v>7.9470999999999998</v>
      </c>
      <c r="K547" s="184">
        <v>5.9343000000000004</v>
      </c>
      <c r="L547" s="184">
        <v>3.6840999999999999</v>
      </c>
      <c r="M547" s="184">
        <v>4.9656000000000002</v>
      </c>
      <c r="N547" s="184">
        <v>5.1111000000000004</v>
      </c>
      <c r="O547" s="184">
        <v>8.7761999999999993</v>
      </c>
      <c r="P547" s="184">
        <v>8.5412999999999997</v>
      </c>
      <c r="Q547" s="184">
        <v>8.7584999999999997</v>
      </c>
      <c r="R547" s="184">
        <v>9.5607000000000006</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44321</v>
      </c>
      <c r="E548" s="184">
        <v>16.4285</v>
      </c>
      <c r="F548" s="184">
        <v>23.120799999999999</v>
      </c>
      <c r="G548" s="184">
        <v>7.5171999999999999</v>
      </c>
      <c r="H548" s="184">
        <v>9.0932999999999993</v>
      </c>
      <c r="I548" s="184">
        <v>12.82</v>
      </c>
      <c r="J548" s="184">
        <v>7.8261000000000003</v>
      </c>
      <c r="K548" s="184">
        <v>5.8129</v>
      </c>
      <c r="L548" s="184">
        <v>3.5626000000000002</v>
      </c>
      <c r="M548" s="184">
        <v>4.8422000000000001</v>
      </c>
      <c r="N548" s="184">
        <v>4.9844999999999997</v>
      </c>
      <c r="O548" s="184">
        <v>8.6477000000000004</v>
      </c>
      <c r="P548" s="184">
        <v>8.4225999999999992</v>
      </c>
      <c r="Q548" s="184">
        <v>8.6412999999999993</v>
      </c>
      <c r="R548" s="184">
        <v>9.4248999999999992</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44321</v>
      </c>
      <c r="E549" s="184">
        <v>29.392099999999999</v>
      </c>
      <c r="F549" s="184">
        <v>14.2866</v>
      </c>
      <c r="G549" s="184">
        <v>5.4930000000000003</v>
      </c>
      <c r="H549" s="184">
        <v>5.3098000000000001</v>
      </c>
      <c r="I549" s="184">
        <v>7.4156000000000004</v>
      </c>
      <c r="J549" s="184">
        <v>5.3048999999999999</v>
      </c>
      <c r="K549" s="184">
        <v>4.9981999999999998</v>
      </c>
      <c r="L549" s="184">
        <v>1.8179000000000001</v>
      </c>
      <c r="M549" s="184">
        <v>3.2065000000000001</v>
      </c>
      <c r="N549" s="184">
        <v>5.2694999999999999</v>
      </c>
      <c r="O549" s="184">
        <v>10.073700000000001</v>
      </c>
      <c r="P549" s="184">
        <v>9.4739000000000004</v>
      </c>
      <c r="Q549" s="184">
        <v>8.9572000000000003</v>
      </c>
      <c r="R549" s="184">
        <v>10.919499999999999</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44321</v>
      </c>
      <c r="E550" s="184">
        <v>27.7636</v>
      </c>
      <c r="F550" s="184">
        <v>13.546099999999999</v>
      </c>
      <c r="G550" s="184">
        <v>4.7096</v>
      </c>
      <c r="H550" s="184">
        <v>4.5490000000000004</v>
      </c>
      <c r="I550" s="184">
        <v>6.6440000000000001</v>
      </c>
      <c r="J550" s="184">
        <v>4.5349000000000004</v>
      </c>
      <c r="K550" s="184">
        <v>4.2218999999999998</v>
      </c>
      <c r="L550" s="184">
        <v>1.044</v>
      </c>
      <c r="M550" s="184">
        <v>2.4205000000000001</v>
      </c>
      <c r="N550" s="184">
        <v>4.4890999999999996</v>
      </c>
      <c r="O550" s="184">
        <v>9.2807999999999993</v>
      </c>
      <c r="P550" s="184">
        <v>8.6875999999999998</v>
      </c>
      <c r="Q550" s="184">
        <v>6.0728</v>
      </c>
      <c r="R550" s="184">
        <v>10.178599999999999</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44321</v>
      </c>
      <c r="E551" s="184">
        <v>35.274799999999999</v>
      </c>
      <c r="F551" s="184">
        <v>6.7270000000000003</v>
      </c>
      <c r="G551" s="184">
        <v>7.9760999999999997</v>
      </c>
      <c r="H551" s="184">
        <v>14.333399999999999</v>
      </c>
      <c r="I551" s="184">
        <v>12.090299999999999</v>
      </c>
      <c r="J551" s="184">
        <v>8.2576999999999998</v>
      </c>
      <c r="K551" s="184">
        <v>7.5420999999999996</v>
      </c>
      <c r="L551" s="184">
        <v>4.2316000000000003</v>
      </c>
      <c r="M551" s="184">
        <v>4.6353999999999997</v>
      </c>
      <c r="N551" s="184">
        <v>7.6120999999999999</v>
      </c>
      <c r="O551" s="184">
        <v>8.3414000000000001</v>
      </c>
      <c r="P551" s="184">
        <v>8.0149000000000008</v>
      </c>
      <c r="Q551" s="184">
        <v>9.2337000000000007</v>
      </c>
      <c r="R551" s="184">
        <v>8.6389999999999993</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44321</v>
      </c>
      <c r="E552" s="184">
        <v>32.378999999999998</v>
      </c>
      <c r="F552" s="184">
        <v>6.3137999999999996</v>
      </c>
      <c r="G552" s="184">
        <v>7.5606</v>
      </c>
      <c r="H552" s="184">
        <v>13.9024</v>
      </c>
      <c r="I552" s="184">
        <v>11.666600000000001</v>
      </c>
      <c r="J552" s="184">
        <v>7.8319999999999999</v>
      </c>
      <c r="K552" s="184">
        <v>6.8887999999999998</v>
      </c>
      <c r="L552" s="184">
        <v>3.2593000000000001</v>
      </c>
      <c r="M552" s="184">
        <v>3.5417999999999998</v>
      </c>
      <c r="N552" s="184">
        <v>6.4181999999999997</v>
      </c>
      <c r="O552" s="184">
        <v>7.1871999999999998</v>
      </c>
      <c r="P552" s="184">
        <v>6.8799000000000001</v>
      </c>
      <c r="Q552" s="184">
        <v>6.8704000000000001</v>
      </c>
      <c r="R552" s="184">
        <v>7.4724000000000004</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44321</v>
      </c>
      <c r="E553" s="184">
        <v>18.9251</v>
      </c>
      <c r="F553" s="184">
        <v>40.740099999999998</v>
      </c>
      <c r="G553" s="184">
        <v>13.138500000000001</v>
      </c>
      <c r="H553" s="184">
        <v>14.1173</v>
      </c>
      <c r="I553" s="184">
        <v>16.6221</v>
      </c>
      <c r="J553" s="184">
        <v>9.1130999999999993</v>
      </c>
      <c r="K553" s="184">
        <v>5.4321999999999999</v>
      </c>
      <c r="L553" s="184">
        <v>0.92810000000000004</v>
      </c>
      <c r="M553" s="184">
        <v>2.0989</v>
      </c>
      <c r="N553" s="184">
        <v>5.2693000000000003</v>
      </c>
      <c r="O553" s="184">
        <v>8.3094999999999999</v>
      </c>
      <c r="P553" s="184">
        <v>6.8144</v>
      </c>
      <c r="Q553" s="184">
        <v>7.1555</v>
      </c>
      <c r="R553" s="184">
        <v>9.3085000000000004</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44321</v>
      </c>
      <c r="E554" s="184">
        <v>19.780100000000001</v>
      </c>
      <c r="F554" s="184">
        <v>41.011400000000002</v>
      </c>
      <c r="G554" s="184">
        <v>13.4955</v>
      </c>
      <c r="H554" s="184">
        <v>14.4596</v>
      </c>
      <c r="I554" s="184">
        <v>16.9712</v>
      </c>
      <c r="J554" s="184">
        <v>9.4718</v>
      </c>
      <c r="K554" s="184">
        <v>5.6200999999999999</v>
      </c>
      <c r="L554" s="184">
        <v>1.0947</v>
      </c>
      <c r="M554" s="184">
        <v>2.3188</v>
      </c>
      <c r="N554" s="184">
        <v>5.5157999999999996</v>
      </c>
      <c r="O554" s="184">
        <v>8.5812000000000008</v>
      </c>
      <c r="P554" s="184">
        <v>7.2652999999999999</v>
      </c>
      <c r="Q554" s="184">
        <v>7.4862000000000002</v>
      </c>
      <c r="R554" s="184">
        <v>9.5914999999999999</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44321</v>
      </c>
      <c r="E555" s="184">
        <v>0.3165</v>
      </c>
      <c r="F555" s="184">
        <v>11.536</v>
      </c>
      <c r="G555" s="184">
        <v>11.550599999999999</v>
      </c>
      <c r="H555" s="184">
        <v>11.5579</v>
      </c>
      <c r="I555" s="184">
        <v>11.587300000000001</v>
      </c>
      <c r="J555" s="184">
        <v>11.251099999999999</v>
      </c>
      <c r="K555" s="184">
        <v>11.4549</v>
      </c>
      <c r="L555" s="184">
        <v>-41.052100000000003</v>
      </c>
      <c r="M555" s="184">
        <v>-24.918299999999999</v>
      </c>
      <c r="N555" s="184">
        <v>-16.841799999999999</v>
      </c>
      <c r="O555" s="184"/>
      <c r="P555" s="184"/>
      <c r="Q555" s="184">
        <v>-12.773199999999999</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44321</v>
      </c>
      <c r="E556" s="184">
        <v>0.30170000000000002</v>
      </c>
      <c r="F556" s="184">
        <v>12.1021</v>
      </c>
      <c r="G556" s="184">
        <v>9.6913</v>
      </c>
      <c r="H556" s="184">
        <v>10.390499999999999</v>
      </c>
      <c r="I556" s="184">
        <v>10.5304</v>
      </c>
      <c r="J556" s="184">
        <v>10.986599999999999</v>
      </c>
      <c r="K556" s="184">
        <v>11.458</v>
      </c>
      <c r="L556" s="184">
        <v>-41.425600000000003</v>
      </c>
      <c r="M556" s="184">
        <v>-25.178799999999999</v>
      </c>
      <c r="N556" s="184">
        <v>-17.047000000000001</v>
      </c>
      <c r="O556" s="184"/>
      <c r="P556" s="184"/>
      <c r="Q556" s="184">
        <v>-12.948399999999999</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44321</v>
      </c>
      <c r="E557" s="184">
        <v>22.279599999999999</v>
      </c>
      <c r="F557" s="184">
        <v>23.442299999999999</v>
      </c>
      <c r="G557" s="184">
        <v>7.8392999999999997</v>
      </c>
      <c r="H557" s="184">
        <v>7.7816999999999998</v>
      </c>
      <c r="I557" s="184">
        <v>7.8562000000000003</v>
      </c>
      <c r="J557" s="184">
        <v>6.3898999999999999</v>
      </c>
      <c r="K557" s="184">
        <v>4.0092999999999996</v>
      </c>
      <c r="L557" s="184">
        <v>1.671</v>
      </c>
      <c r="M557" s="184">
        <v>1.8847</v>
      </c>
      <c r="N557" s="184">
        <v>5.5075000000000003</v>
      </c>
      <c r="O557" s="184">
        <v>2.5061</v>
      </c>
      <c r="P557" s="184">
        <v>5.2087000000000003</v>
      </c>
      <c r="Q557" s="184">
        <v>7.1416000000000004</v>
      </c>
      <c r="R557" s="184">
        <v>3.2997000000000001</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44321</v>
      </c>
      <c r="E558" s="184">
        <v>21.139600000000002</v>
      </c>
      <c r="F558" s="184">
        <v>22.805599999999998</v>
      </c>
      <c r="G558" s="184">
        <v>7.2590000000000003</v>
      </c>
      <c r="H558" s="184">
        <v>7.2123999999999997</v>
      </c>
      <c r="I558" s="184">
        <v>7.2850000000000001</v>
      </c>
      <c r="J558" s="184">
        <v>5.8234000000000004</v>
      </c>
      <c r="K558" s="184">
        <v>3.4352</v>
      </c>
      <c r="L558" s="184">
        <v>1.0943000000000001</v>
      </c>
      <c r="M558" s="184">
        <v>1.3047</v>
      </c>
      <c r="N558" s="184">
        <v>4.9023000000000003</v>
      </c>
      <c r="O558" s="184">
        <v>1.8523000000000001</v>
      </c>
      <c r="P558" s="184">
        <v>4.4844999999999997</v>
      </c>
      <c r="Q558" s="184">
        <v>7.1265000000000001</v>
      </c>
      <c r="R558" s="184">
        <v>2.6846999999999999</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31.666435483870963</v>
      </c>
      <c r="G559" s="186">
        <v>10.718224193548386</v>
      </c>
      <c r="H559" s="186">
        <v>10.677027419354836</v>
      </c>
      <c r="I559" s="186">
        <v>13.068666129032257</v>
      </c>
      <c r="J559" s="186">
        <v>8.735262903225804</v>
      </c>
      <c r="K559" s="186">
        <v>5.9210467741935489</v>
      </c>
      <c r="L559" s="186">
        <v>1.8406435483870971</v>
      </c>
      <c r="M559" s="186">
        <v>2.9467774193548393</v>
      </c>
      <c r="N559" s="186">
        <v>5.3534048387096798</v>
      </c>
      <c r="O559" s="186">
        <v>7.726305660377359</v>
      </c>
      <c r="P559" s="186">
        <v>7.4519725490196098</v>
      </c>
      <c r="Q559" s="186">
        <v>6.0886370967741943</v>
      </c>
      <c r="R559" s="186">
        <v>8.0728263157894737</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31.951550000000001</v>
      </c>
      <c r="G560" s="186">
        <v>9.5337999999999994</v>
      </c>
      <c r="H560" s="186">
        <v>10.07</v>
      </c>
      <c r="I560" s="186">
        <v>13.673349999999999</v>
      </c>
      <c r="J560" s="186">
        <v>8.3649999999999984</v>
      </c>
      <c r="K560" s="186">
        <v>5.5876000000000001</v>
      </c>
      <c r="L560" s="186">
        <v>2.5004</v>
      </c>
      <c r="M560" s="186">
        <v>3.5270000000000001</v>
      </c>
      <c r="N560" s="186">
        <v>5.5116499999999995</v>
      </c>
      <c r="O560" s="186">
        <v>8.1274999999999995</v>
      </c>
      <c r="P560" s="186">
        <v>7.5518000000000001</v>
      </c>
      <c r="Q560" s="186">
        <v>7.8683999999999994</v>
      </c>
      <c r="R560" s="186">
        <v>8.1857000000000006</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44321</v>
      </c>
      <c r="E563" s="184">
        <v>46.21</v>
      </c>
      <c r="F563" s="184">
        <v>0.69730000000000003</v>
      </c>
      <c r="G563" s="184">
        <v>-0.30199999999999999</v>
      </c>
      <c r="H563" s="184">
        <v>-1.7645</v>
      </c>
      <c r="I563" s="184">
        <v>1.1823999999999999</v>
      </c>
      <c r="J563" s="184">
        <v>-1.0281</v>
      </c>
      <c r="K563" s="184">
        <v>-2.4076</v>
      </c>
      <c r="L563" s="184">
        <v>16.544799999999999</v>
      </c>
      <c r="M563" s="184">
        <v>24.521699999999999</v>
      </c>
      <c r="N563" s="184">
        <v>39.776200000000003</v>
      </c>
      <c r="O563" s="184">
        <v>5.0502000000000002</v>
      </c>
      <c r="P563" s="184">
        <v>11.446899999999999</v>
      </c>
      <c r="Q563" s="184">
        <v>11.055099999999999</v>
      </c>
      <c r="R563" s="184">
        <v>8.5923999999999996</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44321</v>
      </c>
      <c r="E564" s="184">
        <v>49.88</v>
      </c>
      <c r="F564" s="184">
        <v>0.68630000000000002</v>
      </c>
      <c r="G564" s="184">
        <v>-0.29980000000000001</v>
      </c>
      <c r="H564" s="184">
        <v>-1.7529999999999999</v>
      </c>
      <c r="I564" s="184">
        <v>1.2175</v>
      </c>
      <c r="J564" s="184">
        <v>-0.9728</v>
      </c>
      <c r="K564" s="184">
        <v>-2.2536</v>
      </c>
      <c r="L564" s="184">
        <v>16.924499999999998</v>
      </c>
      <c r="M564" s="184">
        <v>25.1066</v>
      </c>
      <c r="N564" s="184">
        <v>40.705199999999998</v>
      </c>
      <c r="O564" s="184">
        <v>5.8461999999999996</v>
      </c>
      <c r="P564" s="184">
        <v>12.468299999999999</v>
      </c>
      <c r="Q564" s="184">
        <v>15.051399999999999</v>
      </c>
      <c r="R564" s="184">
        <v>9.3292000000000002</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44321</v>
      </c>
      <c r="E565" s="184">
        <v>37.799999999999997</v>
      </c>
      <c r="F565" s="184">
        <v>0.69259999999999999</v>
      </c>
      <c r="G565" s="184">
        <v>-0.26390000000000002</v>
      </c>
      <c r="H565" s="184">
        <v>-1.7416</v>
      </c>
      <c r="I565" s="184">
        <v>1.2048000000000001</v>
      </c>
      <c r="J565" s="184">
        <v>-0.83950000000000002</v>
      </c>
      <c r="K565" s="184">
        <v>-2.1233</v>
      </c>
      <c r="L565" s="184">
        <v>16.630700000000001</v>
      </c>
      <c r="M565" s="184">
        <v>24.917400000000001</v>
      </c>
      <c r="N565" s="184">
        <v>39.9482</v>
      </c>
      <c r="O565" s="184">
        <v>5.8863000000000003</v>
      </c>
      <c r="P565" s="184">
        <v>12.1595</v>
      </c>
      <c r="Q565" s="184">
        <v>10.7325</v>
      </c>
      <c r="R565" s="184">
        <v>9.5036000000000005</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44321</v>
      </c>
      <c r="E566" s="184">
        <v>37.799999999999997</v>
      </c>
      <c r="F566" s="184">
        <v>0.69259999999999999</v>
      </c>
      <c r="G566" s="184">
        <v>-0.26390000000000002</v>
      </c>
      <c r="H566" s="184">
        <v>-1.7416</v>
      </c>
      <c r="I566" s="184">
        <v>1.2048000000000001</v>
      </c>
      <c r="J566" s="184">
        <v>-0.83950000000000002</v>
      </c>
      <c r="K566" s="184">
        <v>-2.1233</v>
      </c>
      <c r="L566" s="184">
        <v>16.630700000000001</v>
      </c>
      <c r="M566" s="184">
        <v>24.917400000000001</v>
      </c>
      <c r="N566" s="184">
        <v>39.9482</v>
      </c>
      <c r="O566" s="184">
        <v>5.8863000000000003</v>
      </c>
      <c r="P566" s="184">
        <v>12.1595</v>
      </c>
      <c r="Q566" s="184">
        <v>10.7325</v>
      </c>
      <c r="R566" s="184">
        <v>9.5036000000000005</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44321</v>
      </c>
      <c r="E567" s="184">
        <v>40.81</v>
      </c>
      <c r="F567" s="184">
        <v>0.69079999999999997</v>
      </c>
      <c r="G567" s="184">
        <v>-0.26879999999999998</v>
      </c>
      <c r="H567" s="184">
        <v>-1.7573000000000001</v>
      </c>
      <c r="I567" s="184">
        <v>1.2153</v>
      </c>
      <c r="J567" s="184">
        <v>-0.77800000000000002</v>
      </c>
      <c r="K567" s="184">
        <v>-1.9461999999999999</v>
      </c>
      <c r="L567" s="184">
        <v>17.101900000000001</v>
      </c>
      <c r="M567" s="184">
        <v>25.724</v>
      </c>
      <c r="N567" s="184">
        <v>41.162199999999999</v>
      </c>
      <c r="O567" s="184">
        <v>6.9367999999999999</v>
      </c>
      <c r="P567" s="184">
        <v>13.3009</v>
      </c>
      <c r="Q567" s="184">
        <v>15.8323</v>
      </c>
      <c r="R567" s="184">
        <v>10.541700000000001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44321</v>
      </c>
      <c r="E568" s="184">
        <v>67.165000000000006</v>
      </c>
      <c r="F568" s="184">
        <v>0.76649999999999996</v>
      </c>
      <c r="G568" s="184">
        <v>0.35649999999999998</v>
      </c>
      <c r="H568" s="184">
        <v>-1.1346000000000001</v>
      </c>
      <c r="I568" s="184">
        <v>3.3031000000000001</v>
      </c>
      <c r="J568" s="184">
        <v>1.5909</v>
      </c>
      <c r="K568" s="184">
        <v>1.1869000000000001</v>
      </c>
      <c r="L568" s="184">
        <v>22.3186</v>
      </c>
      <c r="M568" s="184">
        <v>37.199100000000001</v>
      </c>
      <c r="N568" s="184">
        <v>54.604500000000002</v>
      </c>
      <c r="O568" s="184">
        <v>13.561999999999999</v>
      </c>
      <c r="P568" s="184">
        <v>16.8553</v>
      </c>
      <c r="Q568" s="184">
        <v>19.759799999999998</v>
      </c>
      <c r="R568" s="184">
        <v>18.760400000000001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44321</v>
      </c>
      <c r="E569" s="184">
        <v>61.458500000000001</v>
      </c>
      <c r="F569" s="184">
        <v>0.76400000000000001</v>
      </c>
      <c r="G569" s="184">
        <v>0.34429999999999999</v>
      </c>
      <c r="H569" s="184">
        <v>-1.1513</v>
      </c>
      <c r="I569" s="184">
        <v>3.2658999999999998</v>
      </c>
      <c r="J569" s="184">
        <v>1.5177</v>
      </c>
      <c r="K569" s="184">
        <v>0.96550000000000002</v>
      </c>
      <c r="L569" s="184">
        <v>21.7805</v>
      </c>
      <c r="M569" s="184">
        <v>36.31</v>
      </c>
      <c r="N569" s="184">
        <v>53.288699999999999</v>
      </c>
      <c r="O569" s="184">
        <v>12.549300000000001</v>
      </c>
      <c r="P569" s="184">
        <v>15.7204</v>
      </c>
      <c r="Q569" s="184">
        <v>17.3386</v>
      </c>
      <c r="R569" s="184">
        <v>17.774100000000001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44321</v>
      </c>
      <c r="E570" s="184">
        <v>56.93</v>
      </c>
      <c r="F570" s="184">
        <v>0.81459999999999999</v>
      </c>
      <c r="G570" s="184">
        <v>-0.50680000000000003</v>
      </c>
      <c r="H570" s="184">
        <v>-1.3003</v>
      </c>
      <c r="I570" s="184">
        <v>2.6135999999999999</v>
      </c>
      <c r="J570" s="184">
        <v>0.70760000000000001</v>
      </c>
      <c r="K570" s="184">
        <v>2.0068000000000001</v>
      </c>
      <c r="L570" s="184">
        <v>23.065300000000001</v>
      </c>
      <c r="M570" s="184">
        <v>35.322099999999999</v>
      </c>
      <c r="N570" s="184">
        <v>63.076500000000003</v>
      </c>
      <c r="O570" s="184">
        <v>6.5701999999999998</v>
      </c>
      <c r="P570" s="184">
        <v>11.010199999999999</v>
      </c>
      <c r="Q570" s="184">
        <v>6.3640999999999996</v>
      </c>
      <c r="R570" s="184">
        <v>14.0242</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44321</v>
      </c>
      <c r="E571" s="184">
        <v>62.02</v>
      </c>
      <c r="F571" s="184">
        <v>0.82909999999999995</v>
      </c>
      <c r="G571" s="184">
        <v>-0.49740000000000001</v>
      </c>
      <c r="H571" s="184">
        <v>-1.2891999999999999</v>
      </c>
      <c r="I571" s="184">
        <v>2.6480999999999999</v>
      </c>
      <c r="J571" s="184">
        <v>0.76359999999999995</v>
      </c>
      <c r="K571" s="184">
        <v>2.1915</v>
      </c>
      <c r="L571" s="184">
        <v>23.5212</v>
      </c>
      <c r="M571" s="184">
        <v>36.0685</v>
      </c>
      <c r="N571" s="184">
        <v>64.204400000000007</v>
      </c>
      <c r="O571" s="184">
        <v>7.3741000000000003</v>
      </c>
      <c r="P571" s="184">
        <v>11.917999999999999</v>
      </c>
      <c r="Q571" s="184">
        <v>7.2995999999999999</v>
      </c>
      <c r="R571" s="184">
        <v>14.819699999999999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44321</v>
      </c>
      <c r="E572" s="184">
        <v>50.911000000000001</v>
      </c>
      <c r="F572" s="184">
        <v>0.85580000000000001</v>
      </c>
      <c r="G572" s="184">
        <v>0.1515</v>
      </c>
      <c r="H572" s="184">
        <v>-1.0111000000000001</v>
      </c>
      <c r="I572" s="184">
        <v>2.9024999999999999</v>
      </c>
      <c r="J572" s="184">
        <v>0.28360000000000002</v>
      </c>
      <c r="K572" s="184">
        <v>-0.30549999999999999</v>
      </c>
      <c r="L572" s="184">
        <v>17.718699999999998</v>
      </c>
      <c r="M572" s="184">
        <v>28.255400000000002</v>
      </c>
      <c r="N572" s="184">
        <v>51.138500000000001</v>
      </c>
      <c r="O572" s="184">
        <v>10.787800000000001</v>
      </c>
      <c r="P572" s="184">
        <v>12.157500000000001</v>
      </c>
      <c r="Q572" s="184">
        <v>11.1929</v>
      </c>
      <c r="R572" s="184">
        <v>15.8171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44321</v>
      </c>
      <c r="E573" s="184">
        <v>54.502000000000002</v>
      </c>
      <c r="F573" s="184">
        <v>0.85870000000000002</v>
      </c>
      <c r="G573" s="184">
        <v>0.1691</v>
      </c>
      <c r="H573" s="184">
        <v>-0.98650000000000004</v>
      </c>
      <c r="I573" s="184">
        <v>2.9582999999999999</v>
      </c>
      <c r="J573" s="184">
        <v>0.39419999999999999</v>
      </c>
      <c r="K573" s="184">
        <v>2.1999999999999999E-2</v>
      </c>
      <c r="L573" s="184">
        <v>18.492899999999999</v>
      </c>
      <c r="M573" s="184">
        <v>29.5107</v>
      </c>
      <c r="N573" s="184">
        <v>53.082599999999999</v>
      </c>
      <c r="O573" s="184">
        <v>12.117900000000001</v>
      </c>
      <c r="P573" s="184">
        <v>13.409700000000001</v>
      </c>
      <c r="Q573" s="184">
        <v>14.9612</v>
      </c>
      <c r="R573" s="184">
        <v>17.253</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44321</v>
      </c>
      <c r="E574" s="184">
        <v>14.1</v>
      </c>
      <c r="F574" s="184">
        <v>1.2930999999999999</v>
      </c>
      <c r="G574" s="184">
        <v>0.64239999999999997</v>
      </c>
      <c r="H574" s="184">
        <v>-0.49399999999999999</v>
      </c>
      <c r="I574" s="184">
        <v>3.6002999999999998</v>
      </c>
      <c r="J574" s="184">
        <v>4.3670999999999998</v>
      </c>
      <c r="K574" s="184">
        <v>9.9844000000000008</v>
      </c>
      <c r="L574" s="184">
        <v>28.884799999999998</v>
      </c>
      <c r="M574" s="184">
        <v>45.061700000000002</v>
      </c>
      <c r="N574" s="184">
        <v>70.084400000000002</v>
      </c>
      <c r="O574" s="184">
        <v>9.4457000000000004</v>
      </c>
      <c r="P574" s="184"/>
      <c r="Q574" s="184">
        <v>11.3042</v>
      </c>
      <c r="R574" s="184">
        <v>28.361599999999999</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44321</v>
      </c>
      <c r="E575" s="184">
        <v>13.74</v>
      </c>
      <c r="F575" s="184">
        <v>1.2527999999999999</v>
      </c>
      <c r="G575" s="184">
        <v>0.5857</v>
      </c>
      <c r="H575" s="184">
        <v>-0.50690000000000002</v>
      </c>
      <c r="I575" s="184">
        <v>3.5417999999999998</v>
      </c>
      <c r="J575" s="184">
        <v>4.2488999999999999</v>
      </c>
      <c r="K575" s="184">
        <v>9.6568000000000005</v>
      </c>
      <c r="L575" s="184">
        <v>28.2913</v>
      </c>
      <c r="M575" s="184">
        <v>44.176299999999998</v>
      </c>
      <c r="N575" s="184">
        <v>68.796099999999996</v>
      </c>
      <c r="O575" s="184">
        <v>8.5751000000000008</v>
      </c>
      <c r="P575" s="184"/>
      <c r="Q575" s="184">
        <v>10.410500000000001</v>
      </c>
      <c r="R575" s="184">
        <v>27.389299999999999</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44321</v>
      </c>
      <c r="E576" s="184">
        <v>17.170000000000002</v>
      </c>
      <c r="F576" s="184">
        <v>1.2382</v>
      </c>
      <c r="G576" s="184">
        <v>0.82210000000000005</v>
      </c>
      <c r="H576" s="184">
        <v>-0.1163</v>
      </c>
      <c r="I576" s="184">
        <v>4.0606</v>
      </c>
      <c r="J576" s="184">
        <v>4.7590000000000003</v>
      </c>
      <c r="K576" s="184">
        <v>9.5025999999999993</v>
      </c>
      <c r="L576" s="184">
        <v>29.194900000000001</v>
      </c>
      <c r="M576" s="184">
        <v>47.003399999999999</v>
      </c>
      <c r="N576" s="184">
        <v>71.871899999999997</v>
      </c>
      <c r="O576" s="184"/>
      <c r="P576" s="184"/>
      <c r="Q576" s="184">
        <v>23.6631</v>
      </c>
      <c r="R576" s="184">
        <v>26.671099999999999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44321</v>
      </c>
      <c r="E577" s="184">
        <v>16.690000000000001</v>
      </c>
      <c r="F577" s="184">
        <v>1.2129000000000001</v>
      </c>
      <c r="G577" s="184">
        <v>0.78500000000000003</v>
      </c>
      <c r="H577" s="184">
        <v>-0.1197</v>
      </c>
      <c r="I577" s="184">
        <v>3.9874999999999998</v>
      </c>
      <c r="J577" s="184">
        <v>4.6395</v>
      </c>
      <c r="K577" s="184">
        <v>9.1562999999999999</v>
      </c>
      <c r="L577" s="184">
        <v>28.4834</v>
      </c>
      <c r="M577" s="184">
        <v>45.764200000000002</v>
      </c>
      <c r="N577" s="184">
        <v>69.959299999999999</v>
      </c>
      <c r="O577" s="184"/>
      <c r="P577" s="184"/>
      <c r="Q577" s="184">
        <v>22.293099999999999</v>
      </c>
      <c r="R577" s="184">
        <v>25.3048</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44321</v>
      </c>
      <c r="E578" s="184">
        <v>91.33</v>
      </c>
      <c r="F578" s="184">
        <v>0.97289999999999999</v>
      </c>
      <c r="G578" s="184">
        <v>0.28549999999999998</v>
      </c>
      <c r="H578" s="184">
        <v>-0.33829999999999999</v>
      </c>
      <c r="I578" s="184">
        <v>4.9166999999999996</v>
      </c>
      <c r="J578" s="184">
        <v>5.2794999999999996</v>
      </c>
      <c r="K578" s="184">
        <v>8.1468000000000007</v>
      </c>
      <c r="L578" s="184">
        <v>28.815200000000001</v>
      </c>
      <c r="M578" s="184">
        <v>45.453099999999999</v>
      </c>
      <c r="N578" s="184">
        <v>70.519000000000005</v>
      </c>
      <c r="O578" s="184">
        <v>13.590999999999999</v>
      </c>
      <c r="P578" s="184">
        <v>19.685500000000001</v>
      </c>
      <c r="Q578" s="184">
        <v>17.736499999999999</v>
      </c>
      <c r="R578" s="184">
        <v>29.635400000000001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44321</v>
      </c>
      <c r="E579" s="184">
        <v>82.1</v>
      </c>
      <c r="F579" s="184">
        <v>0.97160000000000002</v>
      </c>
      <c r="G579" s="184">
        <v>0.28089999999999998</v>
      </c>
      <c r="H579" s="184">
        <v>-0.36409999999999998</v>
      </c>
      <c r="I579" s="184">
        <v>4.8665000000000003</v>
      </c>
      <c r="J579" s="184">
        <v>5.1755000000000004</v>
      </c>
      <c r="K579" s="184">
        <v>7.8135000000000003</v>
      </c>
      <c r="L579" s="184">
        <v>28.081099999999999</v>
      </c>
      <c r="M579" s="184">
        <v>44.212200000000003</v>
      </c>
      <c r="N579" s="184">
        <v>68.6524</v>
      </c>
      <c r="O579" s="184">
        <v>12.2956</v>
      </c>
      <c r="P579" s="184">
        <v>18.198499999999999</v>
      </c>
      <c r="Q579" s="184">
        <v>18.8401</v>
      </c>
      <c r="R579" s="184">
        <v>28.202200000000001</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44321</v>
      </c>
      <c r="E580" s="184">
        <v>87.84</v>
      </c>
      <c r="F580" s="184">
        <v>0.96550000000000002</v>
      </c>
      <c r="G580" s="184">
        <v>0.27400000000000002</v>
      </c>
      <c r="H580" s="184">
        <v>-0.35170000000000001</v>
      </c>
      <c r="I580" s="184">
        <v>4.8836000000000004</v>
      </c>
      <c r="J580" s="184">
        <v>5.2354000000000003</v>
      </c>
      <c r="K580" s="184">
        <v>7.9779</v>
      </c>
      <c r="L580" s="184">
        <v>28.458600000000001</v>
      </c>
      <c r="M580" s="184">
        <v>44.854900000000001</v>
      </c>
      <c r="N580" s="184">
        <v>69.640799999999999</v>
      </c>
      <c r="O580" s="184">
        <v>13.0785</v>
      </c>
      <c r="P580" s="184">
        <v>19.0594</v>
      </c>
      <c r="Q580" s="184">
        <v>19.500399999999999</v>
      </c>
      <c r="R580" s="184">
        <v>29.0182</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44321</v>
      </c>
      <c r="E581" s="184">
        <v>100.65</v>
      </c>
      <c r="F581" s="184">
        <v>0.86180000000000001</v>
      </c>
      <c r="G581" s="184">
        <v>0.16919999999999999</v>
      </c>
      <c r="H581" s="184">
        <v>-0.88629999999999998</v>
      </c>
      <c r="I581" s="184">
        <v>3.2202000000000002</v>
      </c>
      <c r="J581" s="184">
        <v>1.2983</v>
      </c>
      <c r="K581" s="184">
        <v>-0.34649999999999997</v>
      </c>
      <c r="L581" s="184">
        <v>24.953399999999998</v>
      </c>
      <c r="M581" s="184">
        <v>39.134599999999999</v>
      </c>
      <c r="N581" s="184">
        <v>64.945899999999995</v>
      </c>
      <c r="O581" s="184">
        <v>17.379899999999999</v>
      </c>
      <c r="P581" s="184">
        <v>17.975899999999999</v>
      </c>
      <c r="Q581" s="184">
        <v>15.669600000000001</v>
      </c>
      <c r="R581" s="184">
        <v>21.849599999999999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44321</v>
      </c>
      <c r="E582" s="184">
        <v>94.87</v>
      </c>
      <c r="F582" s="184">
        <v>0.85040000000000004</v>
      </c>
      <c r="G582" s="184">
        <v>0.14779999999999999</v>
      </c>
      <c r="H582" s="184">
        <v>-0.90869999999999995</v>
      </c>
      <c r="I582" s="184">
        <v>3.1644000000000001</v>
      </c>
      <c r="J582" s="184">
        <v>1.1947000000000001</v>
      </c>
      <c r="K582" s="184">
        <v>-0.64929999999999999</v>
      </c>
      <c r="L582" s="184">
        <v>24.2242</v>
      </c>
      <c r="M582" s="184">
        <v>37.972700000000003</v>
      </c>
      <c r="N582" s="184">
        <v>63.119</v>
      </c>
      <c r="O582" s="184">
        <v>16.255199999999999</v>
      </c>
      <c r="P582" s="184">
        <v>16.936699999999998</v>
      </c>
      <c r="Q582" s="184">
        <v>19.740600000000001</v>
      </c>
      <c r="R582" s="184">
        <v>20.588699999999999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44321</v>
      </c>
      <c r="E583" s="184">
        <v>71.546000000000006</v>
      </c>
      <c r="F583" s="184">
        <v>1.0522</v>
      </c>
      <c r="G583" s="184">
        <v>0.79879999999999995</v>
      </c>
      <c r="H583" s="184">
        <v>0.35489999999999999</v>
      </c>
      <c r="I583" s="184">
        <v>4.2671000000000001</v>
      </c>
      <c r="J583" s="184">
        <v>2.4706000000000001</v>
      </c>
      <c r="K583" s="184">
        <v>4.4116999999999997</v>
      </c>
      <c r="L583" s="184">
        <v>30.4251</v>
      </c>
      <c r="M583" s="184">
        <v>43.200800000000001</v>
      </c>
      <c r="N583" s="184">
        <v>69.548299999999998</v>
      </c>
      <c r="O583" s="184">
        <v>14.278700000000001</v>
      </c>
      <c r="P583" s="184">
        <v>17.280799999999999</v>
      </c>
      <c r="Q583" s="184">
        <v>17.265699999999999</v>
      </c>
      <c r="R583" s="184">
        <v>18.921500000000002</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44321</v>
      </c>
      <c r="E584" s="184">
        <v>67.012</v>
      </c>
      <c r="F584" s="184">
        <v>1.0495000000000001</v>
      </c>
      <c r="G584" s="184">
        <v>0.78659999999999997</v>
      </c>
      <c r="H584" s="184">
        <v>0.33689999999999998</v>
      </c>
      <c r="I584" s="184">
        <v>4.2275</v>
      </c>
      <c r="J584" s="184">
        <v>2.3896999999999999</v>
      </c>
      <c r="K584" s="184">
        <v>4.1642999999999999</v>
      </c>
      <c r="L584" s="184">
        <v>29.797799999999999</v>
      </c>
      <c r="M584" s="184">
        <v>42.173400000000001</v>
      </c>
      <c r="N584" s="184">
        <v>67.924599999999998</v>
      </c>
      <c r="O584" s="184">
        <v>13.182499999999999</v>
      </c>
      <c r="P584" s="184">
        <v>16.094200000000001</v>
      </c>
      <c r="Q584" s="184">
        <v>14.223699999999999</v>
      </c>
      <c r="R584" s="184">
        <v>17.7788</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44321</v>
      </c>
      <c r="E585" s="184">
        <v>64.59</v>
      </c>
      <c r="F585" s="184">
        <v>0.96919999999999995</v>
      </c>
      <c r="G585" s="184">
        <v>6.2E-2</v>
      </c>
      <c r="H585" s="184">
        <v>-1.0266999999999999</v>
      </c>
      <c r="I585" s="184">
        <v>2.3289</v>
      </c>
      <c r="J585" s="184">
        <v>0.23280000000000001</v>
      </c>
      <c r="K585" s="184">
        <v>-0.60019999999999996</v>
      </c>
      <c r="L585" s="184">
        <v>22.329499999999999</v>
      </c>
      <c r="M585" s="184">
        <v>34.282699999999998</v>
      </c>
      <c r="N585" s="184">
        <v>57.8446</v>
      </c>
      <c r="O585" s="184">
        <v>9.2203999999999997</v>
      </c>
      <c r="P585" s="184">
        <v>13.184699999999999</v>
      </c>
      <c r="Q585" s="184">
        <v>13.998200000000001</v>
      </c>
      <c r="R585" s="184">
        <v>14.5139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44321</v>
      </c>
      <c r="E586" s="184">
        <v>58.6</v>
      </c>
      <c r="F586" s="184">
        <v>0.96489999999999998</v>
      </c>
      <c r="G586" s="184">
        <v>5.1200000000000002E-2</v>
      </c>
      <c r="H586" s="184">
        <v>-1.0468999999999999</v>
      </c>
      <c r="I586" s="184">
        <v>2.2688000000000001</v>
      </c>
      <c r="J586" s="184">
        <v>0.10249999999999999</v>
      </c>
      <c r="K586" s="184">
        <v>-1.0135000000000001</v>
      </c>
      <c r="L586" s="184">
        <v>21.325099999999999</v>
      </c>
      <c r="M586" s="184">
        <v>32.609200000000001</v>
      </c>
      <c r="N586" s="184">
        <v>55.1907</v>
      </c>
      <c r="O586" s="184">
        <v>7.4031000000000002</v>
      </c>
      <c r="P586" s="184">
        <v>11.614000000000001</v>
      </c>
      <c r="Q586" s="184">
        <v>15.388</v>
      </c>
      <c r="R586" s="184">
        <v>12.580500000000001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44321</v>
      </c>
      <c r="E587" s="184">
        <v>705.7029</v>
      </c>
      <c r="F587" s="184">
        <v>1.2947</v>
      </c>
      <c r="G587" s="184">
        <v>0.84640000000000004</v>
      </c>
      <c r="H587" s="184">
        <v>0.1328</v>
      </c>
      <c r="I587" s="184">
        <v>4.7896999999999998</v>
      </c>
      <c r="J587" s="184">
        <v>1.4839</v>
      </c>
      <c r="K587" s="184">
        <v>1.5866</v>
      </c>
      <c r="L587" s="184">
        <v>29.8749</v>
      </c>
      <c r="M587" s="184">
        <v>44.329300000000003</v>
      </c>
      <c r="N587" s="184">
        <v>70.222200000000001</v>
      </c>
      <c r="O587" s="184">
        <v>8.3897999999999993</v>
      </c>
      <c r="P587" s="184">
        <v>11.2089</v>
      </c>
      <c r="Q587" s="184">
        <v>21.256499999999999</v>
      </c>
      <c r="R587" s="184">
        <v>11.2417</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44321</v>
      </c>
      <c r="E588" s="184">
        <v>760.18430000000001</v>
      </c>
      <c r="F588" s="184">
        <v>1.2969999999999999</v>
      </c>
      <c r="G588" s="184">
        <v>0.85719999999999996</v>
      </c>
      <c r="H588" s="184">
        <v>0.14810000000000001</v>
      </c>
      <c r="I588" s="184">
        <v>4.8258999999999999</v>
      </c>
      <c r="J588" s="184">
        <v>1.5555000000000001</v>
      </c>
      <c r="K588" s="184">
        <v>1.8038000000000001</v>
      </c>
      <c r="L588" s="184">
        <v>30.440200000000001</v>
      </c>
      <c r="M588" s="184">
        <v>45.285200000000003</v>
      </c>
      <c r="N588" s="184">
        <v>71.759200000000007</v>
      </c>
      <c r="O588" s="184">
        <v>9.4194999999999993</v>
      </c>
      <c r="P588" s="184">
        <v>12.2967</v>
      </c>
      <c r="Q588" s="184">
        <v>14.665100000000001</v>
      </c>
      <c r="R588" s="184">
        <v>12.2889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44321</v>
      </c>
      <c r="E589" s="184">
        <v>455.71699999999998</v>
      </c>
      <c r="F589" s="184">
        <v>0.74539999999999995</v>
      </c>
      <c r="G589" s="184">
        <v>-7.17E-2</v>
      </c>
      <c r="H589" s="184">
        <v>-1.1850000000000001</v>
      </c>
      <c r="I589" s="184">
        <v>3.2395999999999998</v>
      </c>
      <c r="J589" s="184">
        <v>0.30790000000000001</v>
      </c>
      <c r="K589" s="184">
        <v>-1.4657</v>
      </c>
      <c r="L589" s="184">
        <v>27.381699999999999</v>
      </c>
      <c r="M589" s="184">
        <v>38.3367</v>
      </c>
      <c r="N589" s="184">
        <v>64.4208</v>
      </c>
      <c r="O589" s="184">
        <v>10.276199999999999</v>
      </c>
      <c r="P589" s="184">
        <v>14.6912</v>
      </c>
      <c r="Q589" s="184">
        <v>20.643999999999998</v>
      </c>
      <c r="R589" s="184">
        <v>12.0593</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44321</v>
      </c>
      <c r="E590" s="184">
        <v>477.44200000000001</v>
      </c>
      <c r="F590" s="184">
        <v>0.74680000000000002</v>
      </c>
      <c r="G590" s="184">
        <v>-6.5500000000000003E-2</v>
      </c>
      <c r="H590" s="184">
        <v>-1.1762999999999999</v>
      </c>
      <c r="I590" s="184">
        <v>3.2578999999999998</v>
      </c>
      <c r="J590" s="184">
        <v>0.33789999999999998</v>
      </c>
      <c r="K590" s="184">
        <v>-1.3768</v>
      </c>
      <c r="L590" s="184">
        <v>27.642199999999999</v>
      </c>
      <c r="M590" s="184">
        <v>38.784799999999997</v>
      </c>
      <c r="N590" s="184">
        <v>65.160799999999995</v>
      </c>
      <c r="O590" s="184">
        <v>10.8254</v>
      </c>
      <c r="P590" s="184">
        <v>15.353199999999999</v>
      </c>
      <c r="Q590" s="184">
        <v>15.1753</v>
      </c>
      <c r="R590" s="184">
        <v>12.5936</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44321</v>
      </c>
      <c r="E591" s="184">
        <v>1914.9508416126</v>
      </c>
      <c r="F591" s="184">
        <v>1.2255</v>
      </c>
      <c r="G591" s="184">
        <v>0.51329999999999998</v>
      </c>
      <c r="H591" s="184">
        <v>-0.62360000000000004</v>
      </c>
      <c r="I591" s="184">
        <v>2.9226999999999999</v>
      </c>
      <c r="J591" s="184">
        <v>0.89880000000000004</v>
      </c>
      <c r="K591" s="184">
        <v>-0.58089999999999997</v>
      </c>
      <c r="L591" s="184">
        <v>23.3567</v>
      </c>
      <c r="M591" s="184">
        <v>30.457000000000001</v>
      </c>
      <c r="N591" s="184">
        <v>52.569899999999997</v>
      </c>
      <c r="O591" s="184">
        <v>4.6673999999999998</v>
      </c>
      <c r="P591" s="184">
        <v>10.7331</v>
      </c>
      <c r="Q591" s="184">
        <v>23.2758</v>
      </c>
      <c r="R591" s="184">
        <v>5.5681000000000003</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44321</v>
      </c>
      <c r="E592" s="184">
        <v>617.72</v>
      </c>
      <c r="F592" s="184">
        <v>1.2271000000000001</v>
      </c>
      <c r="G592" s="184">
        <v>0.52149999999999996</v>
      </c>
      <c r="H592" s="184">
        <v>-0.61240000000000006</v>
      </c>
      <c r="I592" s="184">
        <v>2.9392999999999998</v>
      </c>
      <c r="J592" s="184">
        <v>0.93379999999999996</v>
      </c>
      <c r="K592" s="184">
        <v>-0.46579999999999999</v>
      </c>
      <c r="L592" s="184">
        <v>23.69</v>
      </c>
      <c r="M592" s="184">
        <v>31.023599999999998</v>
      </c>
      <c r="N592" s="184">
        <v>53.478099999999998</v>
      </c>
      <c r="O592" s="184">
        <v>5.3105000000000002</v>
      </c>
      <c r="P592" s="184">
        <v>11.457100000000001</v>
      </c>
      <c r="Q592" s="184">
        <v>11.7706</v>
      </c>
      <c r="R592" s="184">
        <v>6.1757999999999997</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44321</v>
      </c>
      <c r="E593" s="184">
        <v>45.382100000000001</v>
      </c>
      <c r="F593" s="184">
        <v>0.81599999999999995</v>
      </c>
      <c r="G593" s="184">
        <v>0.29170000000000001</v>
      </c>
      <c r="H593" s="184">
        <v>-1.4232</v>
      </c>
      <c r="I593" s="184">
        <v>2.7231999999999998</v>
      </c>
      <c r="J593" s="184">
        <v>0.66549999999999998</v>
      </c>
      <c r="K593" s="184">
        <v>-1.4318</v>
      </c>
      <c r="L593" s="184">
        <v>21.563500000000001</v>
      </c>
      <c r="M593" s="184">
        <v>32.021000000000001</v>
      </c>
      <c r="N593" s="184">
        <v>56.646099999999997</v>
      </c>
      <c r="O593" s="184">
        <v>6.3388999999999998</v>
      </c>
      <c r="P593" s="184">
        <v>12.075799999999999</v>
      </c>
      <c r="Q593" s="184">
        <v>11.1242</v>
      </c>
      <c r="R593" s="184">
        <v>11.5207</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44321</v>
      </c>
      <c r="E594" s="184">
        <v>48.733600000000003</v>
      </c>
      <c r="F594" s="184">
        <v>0.81940000000000002</v>
      </c>
      <c r="G594" s="184">
        <v>0.309</v>
      </c>
      <c r="H594" s="184">
        <v>-1.3996999999999999</v>
      </c>
      <c r="I594" s="184">
        <v>2.7757999999999998</v>
      </c>
      <c r="J594" s="184">
        <v>0.76880000000000004</v>
      </c>
      <c r="K594" s="184">
        <v>-1.125</v>
      </c>
      <c r="L594" s="184">
        <v>22.328499999999998</v>
      </c>
      <c r="M594" s="184">
        <v>33.273200000000003</v>
      </c>
      <c r="N594" s="184">
        <v>58.632899999999999</v>
      </c>
      <c r="O594" s="184">
        <v>7.4951999999999996</v>
      </c>
      <c r="P594" s="184">
        <v>13.126099999999999</v>
      </c>
      <c r="Q594" s="184">
        <v>13.4831</v>
      </c>
      <c r="R594" s="184">
        <v>12.932399999999999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44321</v>
      </c>
      <c r="E595" s="184">
        <v>482.17</v>
      </c>
      <c r="F595" s="184">
        <v>0.86180000000000001</v>
      </c>
      <c r="G595" s="184">
        <v>0.38519999999999999</v>
      </c>
      <c r="H595" s="184">
        <v>-0.79620000000000002</v>
      </c>
      <c r="I595" s="184">
        <v>2.6374</v>
      </c>
      <c r="J595" s="184">
        <v>0.43120000000000003</v>
      </c>
      <c r="K595" s="184">
        <v>0.56520000000000004</v>
      </c>
      <c r="L595" s="184">
        <v>26.315100000000001</v>
      </c>
      <c r="M595" s="184">
        <v>37.011299999999999</v>
      </c>
      <c r="N595" s="184">
        <v>61.190800000000003</v>
      </c>
      <c r="O595" s="184">
        <v>10.580500000000001</v>
      </c>
      <c r="P595" s="184">
        <v>12.846500000000001</v>
      </c>
      <c r="Q595" s="184">
        <v>19.529199999999999</v>
      </c>
      <c r="R595" s="184">
        <v>12.4023</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44321</v>
      </c>
      <c r="E596" s="184">
        <v>520.45000000000005</v>
      </c>
      <c r="F596" s="184">
        <v>0.86439999999999995</v>
      </c>
      <c r="G596" s="184">
        <v>0.39539999999999997</v>
      </c>
      <c r="H596" s="184">
        <v>-0.78159999999999996</v>
      </c>
      <c r="I596" s="184">
        <v>2.6690999999999998</v>
      </c>
      <c r="J596" s="184">
        <v>0.4904</v>
      </c>
      <c r="K596" s="184">
        <v>0.67510000000000003</v>
      </c>
      <c r="L596" s="184">
        <v>26.688700000000001</v>
      </c>
      <c r="M596" s="184">
        <v>37.699800000000003</v>
      </c>
      <c r="N596" s="184">
        <v>62.336199999999998</v>
      </c>
      <c r="O596" s="184">
        <v>11.432700000000001</v>
      </c>
      <c r="P596" s="184">
        <v>13.925800000000001</v>
      </c>
      <c r="Q596" s="184">
        <v>15.263999999999999</v>
      </c>
      <c r="R596" s="184">
        <v>13.193899999999999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44321</v>
      </c>
      <c r="E597" s="184">
        <v>12.89</v>
      </c>
      <c r="F597" s="184">
        <v>0.86070000000000002</v>
      </c>
      <c r="G597" s="184">
        <v>-0.23219999999999999</v>
      </c>
      <c r="H597" s="184">
        <v>-2.0516999999999999</v>
      </c>
      <c r="I597" s="184">
        <v>3.6173999999999999</v>
      </c>
      <c r="J597" s="184">
        <v>-7.7499999999999999E-2</v>
      </c>
      <c r="K597" s="184">
        <v>-3.1555</v>
      </c>
      <c r="L597" s="184">
        <v>21.146599999999999</v>
      </c>
      <c r="M597" s="184">
        <v>35.684199999999997</v>
      </c>
      <c r="N597" s="184">
        <v>62.138399999999997</v>
      </c>
      <c r="O597" s="184">
        <v>6.7915999999999999</v>
      </c>
      <c r="P597" s="184"/>
      <c r="Q597" s="184">
        <v>8.4754000000000005</v>
      </c>
      <c r="R597" s="184">
        <v>9.4613999999999994</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44321</v>
      </c>
      <c r="E598" s="184">
        <v>13.23</v>
      </c>
      <c r="F598" s="184">
        <v>0.76160000000000005</v>
      </c>
      <c r="G598" s="184">
        <v>-0.22620000000000001</v>
      </c>
      <c r="H598" s="184">
        <v>-2.0724999999999998</v>
      </c>
      <c r="I598" s="184">
        <v>3.6021999999999998</v>
      </c>
      <c r="J598" s="184">
        <v>-7.5499999999999998E-2</v>
      </c>
      <c r="K598" s="184">
        <v>-3.0769000000000002</v>
      </c>
      <c r="L598" s="184">
        <v>21.376100000000001</v>
      </c>
      <c r="M598" s="184">
        <v>36.1111</v>
      </c>
      <c r="N598" s="184">
        <v>62.930999999999997</v>
      </c>
      <c r="O598" s="184">
        <v>7.6529999999999996</v>
      </c>
      <c r="P598" s="184"/>
      <c r="Q598" s="184">
        <v>9.3841999999999999</v>
      </c>
      <c r="R598" s="184">
        <v>9.9765999999999995</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44321</v>
      </c>
      <c r="E599" s="184">
        <v>34.700000000000003</v>
      </c>
      <c r="F599" s="184">
        <v>0.93079999999999996</v>
      </c>
      <c r="G599" s="184">
        <v>0.28899999999999998</v>
      </c>
      <c r="H599" s="184">
        <v>-0.97030000000000005</v>
      </c>
      <c r="I599" s="184">
        <v>3.3353000000000002</v>
      </c>
      <c r="J599" s="184">
        <v>0.69650000000000001</v>
      </c>
      <c r="K599" s="184">
        <v>-0.68689999999999996</v>
      </c>
      <c r="L599" s="184">
        <v>18.6325</v>
      </c>
      <c r="M599" s="184">
        <v>29.7196</v>
      </c>
      <c r="N599" s="184">
        <v>43.033799999999999</v>
      </c>
      <c r="O599" s="184">
        <v>6.6440999999999999</v>
      </c>
      <c r="P599" s="184">
        <v>11.8568</v>
      </c>
      <c r="Q599" s="184">
        <v>17.648700000000002</v>
      </c>
      <c r="R599" s="184">
        <v>12.4811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44321</v>
      </c>
      <c r="E600" s="184">
        <v>31.71</v>
      </c>
      <c r="F600" s="184">
        <v>0.92300000000000004</v>
      </c>
      <c r="G600" s="184">
        <v>0.25290000000000001</v>
      </c>
      <c r="H600" s="184">
        <v>-0.99909999999999999</v>
      </c>
      <c r="I600" s="184">
        <v>3.2898999999999998</v>
      </c>
      <c r="J600" s="184">
        <v>0.6028</v>
      </c>
      <c r="K600" s="184">
        <v>-0.96809999999999996</v>
      </c>
      <c r="L600" s="184">
        <v>17.924900000000001</v>
      </c>
      <c r="M600" s="184">
        <v>28.588799999999999</v>
      </c>
      <c r="N600" s="184">
        <v>41.373199999999997</v>
      </c>
      <c r="O600" s="184">
        <v>5.1984000000000004</v>
      </c>
      <c r="P600" s="184">
        <v>10.286300000000001</v>
      </c>
      <c r="Q600" s="184">
        <v>16.271899999999999</v>
      </c>
      <c r="R600" s="184">
        <v>11.1173</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44321</v>
      </c>
      <c r="E601" s="184">
        <v>84.98</v>
      </c>
      <c r="F601" s="184">
        <v>1.2751999999999999</v>
      </c>
      <c r="G601" s="184">
        <v>0.22409999999999999</v>
      </c>
      <c r="H601" s="184">
        <v>1.18E-2</v>
      </c>
      <c r="I601" s="184">
        <v>4.0401999999999996</v>
      </c>
      <c r="J601" s="184">
        <v>3.1436000000000002</v>
      </c>
      <c r="K601" s="184">
        <v>7.5696000000000003</v>
      </c>
      <c r="L601" s="184">
        <v>39.334299999999999</v>
      </c>
      <c r="M601" s="184">
        <v>53.949300000000001</v>
      </c>
      <c r="N601" s="184">
        <v>89.645200000000003</v>
      </c>
      <c r="O601" s="184">
        <v>10.678699999999999</v>
      </c>
      <c r="P601" s="184">
        <v>17.2135</v>
      </c>
      <c r="Q601" s="184">
        <v>17.380400000000002</v>
      </c>
      <c r="R601" s="184">
        <v>18.787099999999999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44321</v>
      </c>
      <c r="E602" s="184">
        <v>77.64</v>
      </c>
      <c r="F602" s="184">
        <v>1.2784</v>
      </c>
      <c r="G602" s="184">
        <v>0.20649999999999999</v>
      </c>
      <c r="H602" s="184">
        <v>0</v>
      </c>
      <c r="I602" s="184">
        <v>4.0053999999999998</v>
      </c>
      <c r="J602" s="184">
        <v>3.0665</v>
      </c>
      <c r="K602" s="184">
        <v>7.2968000000000002</v>
      </c>
      <c r="L602" s="184">
        <v>38.618099999999998</v>
      </c>
      <c r="M602" s="184">
        <v>52.714399999999998</v>
      </c>
      <c r="N602" s="184">
        <v>87.626900000000006</v>
      </c>
      <c r="O602" s="184">
        <v>9.4034999999999993</v>
      </c>
      <c r="P602" s="184">
        <v>15.8714</v>
      </c>
      <c r="Q602" s="184">
        <v>18.0288</v>
      </c>
      <c r="R602" s="184">
        <v>17.500900000000001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44321</v>
      </c>
      <c r="E603" s="184">
        <v>11.98</v>
      </c>
      <c r="F603" s="184">
        <v>0.75690000000000002</v>
      </c>
      <c r="G603" s="184">
        <v>0.33500000000000002</v>
      </c>
      <c r="H603" s="184">
        <v>-0.99170000000000003</v>
      </c>
      <c r="I603" s="184">
        <v>1.9574</v>
      </c>
      <c r="J603" s="184">
        <v>-0.58089999999999997</v>
      </c>
      <c r="K603" s="184">
        <v>-1.3992</v>
      </c>
      <c r="L603" s="184">
        <v>18.8492</v>
      </c>
      <c r="M603" s="184">
        <v>28.540800000000001</v>
      </c>
      <c r="N603" s="184">
        <v>49.1905</v>
      </c>
      <c r="O603" s="184">
        <v>6.6585000000000001</v>
      </c>
      <c r="P603" s="184"/>
      <c r="Q603" s="184">
        <v>5.5349000000000004</v>
      </c>
      <c r="R603" s="184">
        <v>10.8575</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44321</v>
      </c>
      <c r="E604" s="184">
        <v>11.32</v>
      </c>
      <c r="F604" s="184">
        <v>0.8014</v>
      </c>
      <c r="G604" s="184">
        <v>0.26569999999999999</v>
      </c>
      <c r="H604" s="184">
        <v>-1.0489999999999999</v>
      </c>
      <c r="I604" s="184">
        <v>1.8902000000000001</v>
      </c>
      <c r="J604" s="184">
        <v>-0.70179999999999998</v>
      </c>
      <c r="K604" s="184">
        <v>-1.8212999999999999</v>
      </c>
      <c r="L604" s="184">
        <v>16.102599999999999</v>
      </c>
      <c r="M604" s="184">
        <v>24.944800000000001</v>
      </c>
      <c r="N604" s="184">
        <v>44.387799999999999</v>
      </c>
      <c r="O604" s="184">
        <v>4.8078000000000003</v>
      </c>
      <c r="P604" s="184"/>
      <c r="Q604" s="184">
        <v>3.7665000000000002</v>
      </c>
      <c r="R604" s="184">
        <v>8.4404000000000003</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44321</v>
      </c>
      <c r="E605" s="184">
        <v>67.55</v>
      </c>
      <c r="F605" s="184">
        <v>0.7157</v>
      </c>
      <c r="G605" s="184">
        <v>-0.8659</v>
      </c>
      <c r="H605" s="184">
        <v>-1.6882999999999999</v>
      </c>
      <c r="I605" s="184">
        <v>2.6751999999999998</v>
      </c>
      <c r="J605" s="184">
        <v>0.65559999999999996</v>
      </c>
      <c r="K605" s="184">
        <v>0.28210000000000002</v>
      </c>
      <c r="L605" s="184">
        <v>22.240300000000001</v>
      </c>
      <c r="M605" s="184">
        <v>31.522600000000001</v>
      </c>
      <c r="N605" s="184">
        <v>55.109099999999998</v>
      </c>
      <c r="O605" s="184">
        <v>10.5648</v>
      </c>
      <c r="P605" s="184">
        <v>14.6953</v>
      </c>
      <c r="Q605" s="184">
        <v>14.2294</v>
      </c>
      <c r="R605" s="184">
        <v>15.712400000000001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44321</v>
      </c>
      <c r="E606" s="184">
        <v>75.97</v>
      </c>
      <c r="F606" s="184">
        <v>0.72919999999999996</v>
      </c>
      <c r="G606" s="184">
        <v>-0.84830000000000005</v>
      </c>
      <c r="H606" s="184">
        <v>-1.657</v>
      </c>
      <c r="I606" s="184">
        <v>2.7315999999999998</v>
      </c>
      <c r="J606" s="184">
        <v>0.76929999999999998</v>
      </c>
      <c r="K606" s="184">
        <v>0.60919999999999996</v>
      </c>
      <c r="L606" s="184">
        <v>23.048300000000001</v>
      </c>
      <c r="M606" s="184">
        <v>32.791499999999999</v>
      </c>
      <c r="N606" s="184">
        <v>57.060200000000002</v>
      </c>
      <c r="O606" s="184">
        <v>12.027900000000001</v>
      </c>
      <c r="P606" s="184">
        <v>16.366199999999999</v>
      </c>
      <c r="Q606" s="184">
        <v>17.526399999999999</v>
      </c>
      <c r="R606" s="184">
        <v>17.1111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44321</v>
      </c>
      <c r="E607" s="184">
        <v>13.555199999999999</v>
      </c>
      <c r="F607" s="184">
        <v>1.5530999999999999</v>
      </c>
      <c r="G607" s="184">
        <v>0.89319999999999999</v>
      </c>
      <c r="H607" s="184">
        <v>0.1951</v>
      </c>
      <c r="I607" s="184">
        <v>2.7945000000000002</v>
      </c>
      <c r="J607" s="184">
        <v>2.9388999999999998</v>
      </c>
      <c r="K607" s="184">
        <v>4.1097999999999999</v>
      </c>
      <c r="L607" s="184">
        <v>28.249500000000001</v>
      </c>
      <c r="M607" s="184">
        <v>39.111899999999999</v>
      </c>
      <c r="N607" s="184">
        <v>68.216200000000001</v>
      </c>
      <c r="O607" s="184"/>
      <c r="P607" s="184"/>
      <c r="Q607" s="184">
        <v>21.714600000000001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44321</v>
      </c>
      <c r="E608" s="184">
        <v>13.103300000000001</v>
      </c>
      <c r="F608" s="184">
        <v>1.5468</v>
      </c>
      <c r="G608" s="184">
        <v>0.8629</v>
      </c>
      <c r="H608" s="184">
        <v>0.15290000000000001</v>
      </c>
      <c r="I608" s="184">
        <v>2.7017000000000002</v>
      </c>
      <c r="J608" s="184">
        <v>2.7524000000000002</v>
      </c>
      <c r="K608" s="184">
        <v>3.5531000000000001</v>
      </c>
      <c r="L608" s="184">
        <v>26.8581</v>
      </c>
      <c r="M608" s="184">
        <v>36.841900000000003</v>
      </c>
      <c r="N608" s="184">
        <v>64.554400000000001</v>
      </c>
      <c r="O608" s="184"/>
      <c r="P608" s="184"/>
      <c r="Q608" s="184">
        <v>19.0776</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44321</v>
      </c>
      <c r="E609" s="184">
        <v>23.126100000000001</v>
      </c>
      <c r="F609" s="184">
        <v>0.77170000000000005</v>
      </c>
      <c r="G609" s="184">
        <v>0.14680000000000001</v>
      </c>
      <c r="H609" s="184">
        <v>-1.1304000000000001</v>
      </c>
      <c r="I609" s="184">
        <v>2.7383999999999999</v>
      </c>
      <c r="J609" s="184">
        <v>0.45219999999999999</v>
      </c>
      <c r="K609" s="184">
        <v>-1.3741000000000001</v>
      </c>
      <c r="L609" s="184">
        <v>24.117699999999999</v>
      </c>
      <c r="M609" s="184">
        <v>39.2836</v>
      </c>
      <c r="N609" s="184">
        <v>70.330399999999997</v>
      </c>
      <c r="O609" s="184">
        <v>11.8894</v>
      </c>
      <c r="P609" s="184">
        <v>16.466200000000001</v>
      </c>
      <c r="Q609" s="184">
        <v>6.6069000000000004</v>
      </c>
      <c r="R609" s="184">
        <v>17.130199999999999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44321</v>
      </c>
      <c r="E610" s="184">
        <v>25.293299999999999</v>
      </c>
      <c r="F610" s="184">
        <v>0.77329999999999999</v>
      </c>
      <c r="G610" s="184">
        <v>0.15679999999999999</v>
      </c>
      <c r="H610" s="184">
        <v>-1.1162000000000001</v>
      </c>
      <c r="I610" s="184">
        <v>2.7698</v>
      </c>
      <c r="J610" s="184">
        <v>0.51419999999999999</v>
      </c>
      <c r="K610" s="184">
        <v>-1.1934</v>
      </c>
      <c r="L610" s="184">
        <v>24.577300000000001</v>
      </c>
      <c r="M610" s="184">
        <v>40.063899999999997</v>
      </c>
      <c r="N610" s="184">
        <v>71.609099999999998</v>
      </c>
      <c r="O610" s="184">
        <v>12.729100000000001</v>
      </c>
      <c r="P610" s="184">
        <v>17.653700000000001</v>
      </c>
      <c r="Q610" s="184">
        <v>16.352900000000002</v>
      </c>
      <c r="R610" s="184">
        <v>18.008299999999998</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44321</v>
      </c>
      <c r="E611" s="184">
        <v>59.56</v>
      </c>
      <c r="F611" s="184">
        <v>1.0742</v>
      </c>
      <c r="G611" s="184">
        <v>0.31659999999999999</v>
      </c>
      <c r="H611" s="184">
        <v>-1.1813</v>
      </c>
      <c r="I611" s="184">
        <v>2.2349000000000001</v>
      </c>
      <c r="J611" s="184">
        <v>0.91669999999999996</v>
      </c>
      <c r="K611" s="184">
        <v>4.2991000000000001</v>
      </c>
      <c r="L611" s="184">
        <v>25.442299999999999</v>
      </c>
      <c r="M611" s="184">
        <v>37.653700000000001</v>
      </c>
      <c r="N611" s="184">
        <v>61.8566</v>
      </c>
      <c r="O611" s="184">
        <v>13.242100000000001</v>
      </c>
      <c r="P611" s="184">
        <v>15.475300000000001</v>
      </c>
      <c r="Q611" s="184">
        <v>12.236599999999999</v>
      </c>
      <c r="R611" s="184">
        <v>16.074300000000001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44321</v>
      </c>
      <c r="E612" s="184">
        <v>66.155000000000001</v>
      </c>
      <c r="F612" s="184">
        <v>1.0771999999999999</v>
      </c>
      <c r="G612" s="184">
        <v>0.3337</v>
      </c>
      <c r="H612" s="184">
        <v>-1.1578999999999999</v>
      </c>
      <c r="I612" s="184">
        <v>2.2852000000000001</v>
      </c>
      <c r="J612" s="184">
        <v>1.02</v>
      </c>
      <c r="K612" s="184">
        <v>4.6475</v>
      </c>
      <c r="L612" s="184">
        <v>26.281300000000002</v>
      </c>
      <c r="M612" s="184">
        <v>39.019100000000002</v>
      </c>
      <c r="N612" s="184">
        <v>64.0017</v>
      </c>
      <c r="O612" s="184">
        <v>14.615</v>
      </c>
      <c r="P612" s="184">
        <v>16.973700000000001</v>
      </c>
      <c r="Q612" s="184">
        <v>15.192500000000001</v>
      </c>
      <c r="R612" s="184">
        <v>17.541899999999998</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44321</v>
      </c>
      <c r="E613" s="184">
        <v>71.447000000000003</v>
      </c>
      <c r="F613" s="184">
        <v>0.79849999999999999</v>
      </c>
      <c r="G613" s="184">
        <v>0.57430000000000003</v>
      </c>
      <c r="H613" s="184">
        <v>-0.25969999999999999</v>
      </c>
      <c r="I613" s="184">
        <v>2.3992</v>
      </c>
      <c r="J613" s="184">
        <v>0.95379999999999998</v>
      </c>
      <c r="K613" s="184">
        <v>3.4653999999999998</v>
      </c>
      <c r="L613" s="184">
        <v>21.8795</v>
      </c>
      <c r="M613" s="184">
        <v>34.686199999999999</v>
      </c>
      <c r="N613" s="184">
        <v>59.576099999999997</v>
      </c>
      <c r="O613" s="184">
        <v>6.6574</v>
      </c>
      <c r="P613" s="184">
        <v>13.880599999999999</v>
      </c>
      <c r="Q613" s="184">
        <v>14.163600000000001</v>
      </c>
      <c r="R613" s="184">
        <v>13.328900000000001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44321</v>
      </c>
      <c r="E614" s="184">
        <v>67.742000000000004</v>
      </c>
      <c r="F614" s="184">
        <v>0.79600000000000004</v>
      </c>
      <c r="G614" s="184">
        <v>0.56259999999999999</v>
      </c>
      <c r="H614" s="184">
        <v>-0.27529999999999999</v>
      </c>
      <c r="I614" s="184">
        <v>2.3664000000000001</v>
      </c>
      <c r="J614" s="184">
        <v>0.8891</v>
      </c>
      <c r="K614" s="184">
        <v>3.2919999999999998</v>
      </c>
      <c r="L614" s="184">
        <v>21.484200000000001</v>
      </c>
      <c r="M614" s="184">
        <v>34.033799999999999</v>
      </c>
      <c r="N614" s="184">
        <v>58.557299999999998</v>
      </c>
      <c r="O614" s="184">
        <v>6.0263</v>
      </c>
      <c r="P614" s="184">
        <v>13.121700000000001</v>
      </c>
      <c r="Q614" s="184">
        <v>13.417899999999999</v>
      </c>
      <c r="R614" s="184">
        <v>12.6656</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44321</v>
      </c>
      <c r="E615" s="184">
        <v>82.101900000000001</v>
      </c>
      <c r="F615" s="184">
        <v>0.97209999999999996</v>
      </c>
      <c r="G615" s="184">
        <v>0.29420000000000002</v>
      </c>
      <c r="H615" s="184">
        <v>-1.2407999999999999</v>
      </c>
      <c r="I615" s="184">
        <v>2.6335000000000002</v>
      </c>
      <c r="J615" s="184">
        <v>1.3875</v>
      </c>
      <c r="K615" s="184">
        <v>0.27260000000000001</v>
      </c>
      <c r="L615" s="184">
        <v>18.116099999999999</v>
      </c>
      <c r="M615" s="184">
        <v>31.3687</v>
      </c>
      <c r="N615" s="184">
        <v>51.563699999999997</v>
      </c>
      <c r="O615" s="184">
        <v>7.3404999999999996</v>
      </c>
      <c r="P615" s="184">
        <v>12.680400000000001</v>
      </c>
      <c r="Q615" s="184">
        <v>9.3833000000000002</v>
      </c>
      <c r="R615" s="184">
        <v>11.870799999999999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44321</v>
      </c>
      <c r="E616" s="184">
        <v>89.267300000000006</v>
      </c>
      <c r="F616" s="184">
        <v>0.97599999999999998</v>
      </c>
      <c r="G616" s="184">
        <v>0.31209999999999999</v>
      </c>
      <c r="H616" s="184">
        <v>-1.2161999999999999</v>
      </c>
      <c r="I616" s="184">
        <v>2.6878000000000002</v>
      </c>
      <c r="J616" s="184">
        <v>1.4945999999999999</v>
      </c>
      <c r="K616" s="184">
        <v>0.58330000000000004</v>
      </c>
      <c r="L616" s="184">
        <v>18.8507</v>
      </c>
      <c r="M616" s="184">
        <v>32.5991</v>
      </c>
      <c r="N616" s="184">
        <v>53.4696</v>
      </c>
      <c r="O616" s="184">
        <v>8.6008999999999993</v>
      </c>
      <c r="P616" s="184">
        <v>13.967000000000001</v>
      </c>
      <c r="Q616" s="184">
        <v>13.959199999999999</v>
      </c>
      <c r="R616" s="184">
        <v>13.1836</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44321</v>
      </c>
      <c r="E617" s="184">
        <v>16.464400000000001</v>
      </c>
      <c r="F617" s="184">
        <v>1.1029</v>
      </c>
      <c r="G617" s="184">
        <v>0.52139999999999997</v>
      </c>
      <c r="H617" s="184">
        <v>-0.95589999999999997</v>
      </c>
      <c r="I617" s="184">
        <v>2.9121000000000001</v>
      </c>
      <c r="J617" s="184">
        <v>1.2103999999999999</v>
      </c>
      <c r="K617" s="184">
        <v>3.9813000000000001</v>
      </c>
      <c r="L617" s="184">
        <v>29.1538</v>
      </c>
      <c r="M617" s="184">
        <v>40.357900000000001</v>
      </c>
      <c r="N617" s="184">
        <v>64.090999999999994</v>
      </c>
      <c r="O617" s="184">
        <v>10.621499999999999</v>
      </c>
      <c r="P617" s="184"/>
      <c r="Q617" s="184">
        <v>11.5871</v>
      </c>
      <c r="R617" s="184">
        <v>16.101800000000001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44321</v>
      </c>
      <c r="E618" s="184">
        <v>15.0396</v>
      </c>
      <c r="F618" s="184">
        <v>1.0991</v>
      </c>
      <c r="G618" s="184">
        <v>0.49980000000000002</v>
      </c>
      <c r="H618" s="184">
        <v>-0.98619999999999997</v>
      </c>
      <c r="I618" s="184">
        <v>2.8439999999999999</v>
      </c>
      <c r="J618" s="184">
        <v>1.0752999999999999</v>
      </c>
      <c r="K618" s="184">
        <v>3.5707</v>
      </c>
      <c r="L618" s="184">
        <v>28.120899999999999</v>
      </c>
      <c r="M618" s="184">
        <v>38.6496</v>
      </c>
      <c r="N618" s="184">
        <v>61.393300000000004</v>
      </c>
      <c r="O618" s="184">
        <v>8.6702999999999992</v>
      </c>
      <c r="P618" s="184"/>
      <c r="Q618" s="184">
        <v>9.3881999999999994</v>
      </c>
      <c r="R618" s="184">
        <v>14.171900000000001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44321</v>
      </c>
      <c r="E619" s="184">
        <v>27.885000000000002</v>
      </c>
      <c r="F619" s="184">
        <v>1.2343</v>
      </c>
      <c r="G619" s="184">
        <v>0.91930000000000001</v>
      </c>
      <c r="H619" s="184">
        <v>5.3800000000000001E-2</v>
      </c>
      <c r="I619" s="184">
        <v>4.0251999999999999</v>
      </c>
      <c r="J619" s="184">
        <v>2.2176999999999998</v>
      </c>
      <c r="K619" s="184">
        <v>3.1707999999999998</v>
      </c>
      <c r="L619" s="184">
        <v>27.9422</v>
      </c>
      <c r="M619" s="184">
        <v>45.522399999999998</v>
      </c>
      <c r="N619" s="184">
        <v>77.3065</v>
      </c>
      <c r="O619" s="184">
        <v>17.818300000000001</v>
      </c>
      <c r="P619" s="184">
        <v>22.881499999999999</v>
      </c>
      <c r="Q619" s="184">
        <v>21.101900000000001</v>
      </c>
      <c r="R619" s="184">
        <v>22.850999999999999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44321</v>
      </c>
      <c r="E620" s="184">
        <v>25.798999999999999</v>
      </c>
      <c r="F620" s="184">
        <v>1.2321</v>
      </c>
      <c r="G620" s="184">
        <v>0.90349999999999997</v>
      </c>
      <c r="H620" s="184">
        <v>3.1E-2</v>
      </c>
      <c r="I620" s="184">
        <v>3.9737</v>
      </c>
      <c r="J620" s="184">
        <v>2.1095999999999999</v>
      </c>
      <c r="K620" s="184">
        <v>2.8012000000000001</v>
      </c>
      <c r="L620" s="184">
        <v>26.982299999999999</v>
      </c>
      <c r="M620" s="184">
        <v>43.887300000000003</v>
      </c>
      <c r="N620" s="184">
        <v>74.636200000000002</v>
      </c>
      <c r="O620" s="184">
        <v>16.051200000000001</v>
      </c>
      <c r="P620" s="184">
        <v>21.123100000000001</v>
      </c>
      <c r="Q620" s="184">
        <v>19.3566</v>
      </c>
      <c r="R620" s="184">
        <v>20.9435</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44321</v>
      </c>
      <c r="E621" s="184">
        <v>24.018000000000001</v>
      </c>
      <c r="F621" s="184">
        <v>0.87019999999999997</v>
      </c>
      <c r="G621" s="184">
        <v>-4.5999999999999999E-3</v>
      </c>
      <c r="H621" s="184">
        <v>-1.4961</v>
      </c>
      <c r="I621" s="184">
        <v>2.4598</v>
      </c>
      <c r="J621" s="184">
        <v>0.5282</v>
      </c>
      <c r="K621" s="184">
        <v>1.9366000000000001</v>
      </c>
      <c r="L621" s="184">
        <v>26.676500000000001</v>
      </c>
      <c r="M621" s="184">
        <v>37.242600000000003</v>
      </c>
      <c r="N621" s="184">
        <v>60.535299999999999</v>
      </c>
      <c r="O621" s="184">
        <v>8.4423999999999992</v>
      </c>
      <c r="P621" s="184">
        <v>16.367699999999999</v>
      </c>
      <c r="Q621" s="184">
        <v>14.946199999999999</v>
      </c>
      <c r="R621" s="184">
        <v>16.012699999999999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44321</v>
      </c>
      <c r="E622" s="184">
        <v>22.064</v>
      </c>
      <c r="F622" s="184">
        <v>0.86680000000000001</v>
      </c>
      <c r="G622" s="184">
        <v>-2.2700000000000001E-2</v>
      </c>
      <c r="H622" s="184">
        <v>-1.5210999999999999</v>
      </c>
      <c r="I622" s="184">
        <v>2.4102999999999999</v>
      </c>
      <c r="J622" s="184">
        <v>0.42509999999999998</v>
      </c>
      <c r="K622" s="184">
        <v>1.6155999999999999</v>
      </c>
      <c r="L622" s="184">
        <v>25.854199999999999</v>
      </c>
      <c r="M622" s="184">
        <v>35.865400000000001</v>
      </c>
      <c r="N622" s="184">
        <v>58.348799999999997</v>
      </c>
      <c r="O622" s="184">
        <v>7.0380000000000003</v>
      </c>
      <c r="P622" s="184">
        <v>14.8104</v>
      </c>
      <c r="Q622" s="184">
        <v>13.406000000000001</v>
      </c>
      <c r="R622" s="184">
        <v>14.4643</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44321</v>
      </c>
      <c r="E623" s="184">
        <v>18.695699999999999</v>
      </c>
      <c r="F623" s="184">
        <v>1.0759000000000001</v>
      </c>
      <c r="G623" s="184">
        <v>0.1205</v>
      </c>
      <c r="H623" s="184">
        <v>-1.0432999999999999</v>
      </c>
      <c r="I623" s="184">
        <v>2.6435</v>
      </c>
      <c r="J623" s="184">
        <v>0.66549999999999998</v>
      </c>
      <c r="K623" s="184">
        <v>0.2913</v>
      </c>
      <c r="L623" s="184">
        <v>20.024999999999999</v>
      </c>
      <c r="M623" s="184">
        <v>30.199200000000001</v>
      </c>
      <c r="N623" s="184">
        <v>55.705399999999997</v>
      </c>
      <c r="O623" s="184">
        <v>9.1651000000000007</v>
      </c>
      <c r="P623" s="184">
        <v>13.0267</v>
      </c>
      <c r="Q623" s="184">
        <v>12.405200000000001</v>
      </c>
      <c r="R623" s="184">
        <v>10.7281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44321</v>
      </c>
      <c r="E624" s="184">
        <v>17.086600000000001</v>
      </c>
      <c r="F624" s="184">
        <v>1.0707</v>
      </c>
      <c r="G624" s="184">
        <v>9.3100000000000002E-2</v>
      </c>
      <c r="H624" s="184">
        <v>-1.0809</v>
      </c>
      <c r="I624" s="184">
        <v>2.5606</v>
      </c>
      <c r="J624" s="184">
        <v>0.50290000000000001</v>
      </c>
      <c r="K624" s="184">
        <v>-0.191</v>
      </c>
      <c r="L624" s="184">
        <v>18.855899999999998</v>
      </c>
      <c r="M624" s="184">
        <v>28.277799999999999</v>
      </c>
      <c r="N624" s="184">
        <v>52.755299999999998</v>
      </c>
      <c r="O624" s="184">
        <v>7.2697000000000003</v>
      </c>
      <c r="P624" s="184">
        <v>11.1357</v>
      </c>
      <c r="Q624" s="184">
        <v>10.5303</v>
      </c>
      <c r="R624" s="184">
        <v>8.8224</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44321</v>
      </c>
      <c r="E625" s="184">
        <v>62.963200000000001</v>
      </c>
      <c r="F625" s="184">
        <v>1.1106</v>
      </c>
      <c r="G625" s="184">
        <v>0.46829999999999999</v>
      </c>
      <c r="H625" s="184">
        <v>-0.63570000000000004</v>
      </c>
      <c r="I625" s="184">
        <v>3.0876000000000001</v>
      </c>
      <c r="J625" s="184">
        <v>0.79059999999999997</v>
      </c>
      <c r="K625" s="184">
        <v>3.8702000000000001</v>
      </c>
      <c r="L625" s="184">
        <v>31.5274</v>
      </c>
      <c r="M625" s="184">
        <v>44.489199999999997</v>
      </c>
      <c r="N625" s="184">
        <v>64.8489</v>
      </c>
      <c r="O625" s="184">
        <v>2.1120000000000001</v>
      </c>
      <c r="P625" s="184">
        <v>7.9813000000000001</v>
      </c>
      <c r="Q625" s="184">
        <v>12.492800000000001</v>
      </c>
      <c r="R625" s="184">
        <v>5.9682000000000004</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44321</v>
      </c>
      <c r="E626" s="184">
        <v>67.125699999999995</v>
      </c>
      <c r="F626" s="184">
        <v>1.1126</v>
      </c>
      <c r="G626" s="184">
        <v>0.47810000000000002</v>
      </c>
      <c r="H626" s="184">
        <v>-0.62209999999999999</v>
      </c>
      <c r="I626" s="184">
        <v>3.1187999999999998</v>
      </c>
      <c r="J626" s="184">
        <v>0.84930000000000005</v>
      </c>
      <c r="K626" s="184">
        <v>4.056</v>
      </c>
      <c r="L626" s="184">
        <v>32.003100000000003</v>
      </c>
      <c r="M626" s="184">
        <v>45.264800000000001</v>
      </c>
      <c r="N626" s="184">
        <v>66.026600000000002</v>
      </c>
      <c r="O626" s="184">
        <v>2.8809</v>
      </c>
      <c r="P626" s="184">
        <v>8.8688000000000002</v>
      </c>
      <c r="Q626" s="184">
        <v>12.674799999999999</v>
      </c>
      <c r="R626" s="184">
        <v>6.7016999999999998</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44321</v>
      </c>
      <c r="E627" s="184">
        <v>15.369899999999999</v>
      </c>
      <c r="F627" s="184">
        <v>0.96760000000000002</v>
      </c>
      <c r="G627" s="184">
        <v>1.2222999999999999</v>
      </c>
      <c r="H627" s="184">
        <v>0.38929999999999998</v>
      </c>
      <c r="I627" s="184">
        <v>2.9933000000000001</v>
      </c>
      <c r="J627" s="184">
        <v>3.4264999999999999</v>
      </c>
      <c r="K627" s="184">
        <v>3.9399000000000002</v>
      </c>
      <c r="L627" s="184">
        <v>21.494499999999999</v>
      </c>
      <c r="M627" s="184">
        <v>32.299500000000002</v>
      </c>
      <c r="N627" s="184">
        <v>72.046000000000006</v>
      </c>
      <c r="O627" s="184"/>
      <c r="P627" s="184"/>
      <c r="Q627" s="184">
        <v>27.251200000000001</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44321</v>
      </c>
      <c r="E628" s="184">
        <v>15.042</v>
      </c>
      <c r="F628" s="184">
        <v>0.96450000000000002</v>
      </c>
      <c r="G628" s="184">
        <v>1.2042999999999999</v>
      </c>
      <c r="H628" s="184">
        <v>0.36499999999999999</v>
      </c>
      <c r="I628" s="184">
        <v>2.9386000000000001</v>
      </c>
      <c r="J628" s="184">
        <v>3.3168000000000002</v>
      </c>
      <c r="K628" s="184">
        <v>3.6406999999999998</v>
      </c>
      <c r="L628" s="184">
        <v>20.786300000000001</v>
      </c>
      <c r="M628" s="184">
        <v>31.1387</v>
      </c>
      <c r="N628" s="184">
        <v>70.006399999999999</v>
      </c>
      <c r="O628" s="184"/>
      <c r="P628" s="184"/>
      <c r="Q628" s="184">
        <v>25.721900000000002</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44321</v>
      </c>
      <c r="E629" s="184">
        <v>20.51</v>
      </c>
      <c r="F629" s="184">
        <v>1.234</v>
      </c>
      <c r="G629" s="184">
        <v>0.73670000000000002</v>
      </c>
      <c r="H629" s="184">
        <v>-0.48520000000000002</v>
      </c>
      <c r="I629" s="184">
        <v>3.7429999999999999</v>
      </c>
      <c r="J629" s="184">
        <v>2.6526999999999998</v>
      </c>
      <c r="K629" s="184">
        <v>2.8069999999999999</v>
      </c>
      <c r="L629" s="184">
        <v>29.400600000000001</v>
      </c>
      <c r="M629" s="184">
        <v>38.487499999999997</v>
      </c>
      <c r="N629" s="184">
        <v>66.072900000000004</v>
      </c>
      <c r="O629" s="184">
        <v>12.229699999999999</v>
      </c>
      <c r="P629" s="184">
        <v>15.9315</v>
      </c>
      <c r="Q629" s="184">
        <v>14.22</v>
      </c>
      <c r="R629" s="184">
        <v>16.703299999999999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44321</v>
      </c>
      <c r="E630" s="184">
        <v>19.04</v>
      </c>
      <c r="F630" s="184">
        <v>1.2228000000000001</v>
      </c>
      <c r="G630" s="184">
        <v>0.6875</v>
      </c>
      <c r="H630" s="184">
        <v>-0.47049999999999997</v>
      </c>
      <c r="I630" s="184">
        <v>3.7037</v>
      </c>
      <c r="J630" s="184">
        <v>2.5861999999999998</v>
      </c>
      <c r="K630" s="184">
        <v>2.5310000000000001</v>
      </c>
      <c r="L630" s="184">
        <v>28.648599999999998</v>
      </c>
      <c r="M630" s="184">
        <v>37.373699999999999</v>
      </c>
      <c r="N630" s="184">
        <v>64.137900000000002</v>
      </c>
      <c r="O630" s="184">
        <v>10.5365</v>
      </c>
      <c r="P630" s="184">
        <v>14.2675</v>
      </c>
      <c r="Q630" s="184">
        <v>12.6585</v>
      </c>
      <c r="R630" s="184">
        <v>15.1614</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44321</v>
      </c>
      <c r="E631" s="184">
        <v>731.36843797989695</v>
      </c>
      <c r="F631" s="184">
        <v>1.0354000000000001</v>
      </c>
      <c r="G631" s="184">
        <v>0.63180000000000003</v>
      </c>
      <c r="H631" s="184">
        <v>-0.7278</v>
      </c>
      <c r="I631" s="184">
        <v>3.4788000000000001</v>
      </c>
      <c r="J631" s="184">
        <v>1.651</v>
      </c>
      <c r="K631" s="184">
        <v>-1.2519</v>
      </c>
      <c r="L631" s="184">
        <v>23.1187</v>
      </c>
      <c r="M631" s="184">
        <v>35.274799999999999</v>
      </c>
      <c r="N631" s="184">
        <v>63.071300000000001</v>
      </c>
      <c r="O631" s="184">
        <v>6.9878</v>
      </c>
      <c r="P631" s="184">
        <v>11.3819</v>
      </c>
      <c r="Q631" s="184">
        <v>18.6402</v>
      </c>
      <c r="R631" s="184">
        <v>12.610799999999999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44321</v>
      </c>
      <c r="E632" s="184">
        <v>257.91000000000003</v>
      </c>
      <c r="F632" s="184">
        <v>1.0342</v>
      </c>
      <c r="G632" s="184">
        <v>0.64</v>
      </c>
      <c r="H632" s="184">
        <v>-0.7198</v>
      </c>
      <c r="I632" s="184">
        <v>3.4992999999999999</v>
      </c>
      <c r="J632" s="184">
        <v>1.6875</v>
      </c>
      <c r="K632" s="184">
        <v>-1.1536</v>
      </c>
      <c r="L632" s="184">
        <v>23.366499999999998</v>
      </c>
      <c r="M632" s="184">
        <v>35.685000000000002</v>
      </c>
      <c r="N632" s="184">
        <v>63.741999999999997</v>
      </c>
      <c r="O632" s="184">
        <v>7.4097</v>
      </c>
      <c r="P632" s="184">
        <v>11.916</v>
      </c>
      <c r="Q632" s="184">
        <v>11.776899999999999</v>
      </c>
      <c r="R632" s="184">
        <v>13.0275</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44321</v>
      </c>
      <c r="E633" s="184">
        <v>399.04278005418001</v>
      </c>
      <c r="F633" s="184">
        <v>1.0350999999999999</v>
      </c>
      <c r="G633" s="184">
        <v>0.60850000000000004</v>
      </c>
      <c r="H633" s="184">
        <v>-0.76160000000000005</v>
      </c>
      <c r="I633" s="184">
        <v>3.4329999999999998</v>
      </c>
      <c r="J633" s="184">
        <v>1.5976999999999999</v>
      </c>
      <c r="K633" s="184">
        <v>-1.2764</v>
      </c>
      <c r="L633" s="184">
        <v>22.991399999999999</v>
      </c>
      <c r="M633" s="184">
        <v>34.9161</v>
      </c>
      <c r="N633" s="184">
        <v>62.2485</v>
      </c>
      <c r="O633" s="184">
        <v>6.8380999999999998</v>
      </c>
      <c r="P633" s="184">
        <v>14.5128</v>
      </c>
      <c r="Q633" s="184">
        <v>15.812200000000001</v>
      </c>
      <c r="R633" s="184">
        <v>12.8231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44321</v>
      </c>
      <c r="E634" s="184">
        <v>276.22000000000003</v>
      </c>
      <c r="F634" s="184">
        <v>1.0351999999999999</v>
      </c>
      <c r="G634" s="184">
        <v>0.6119</v>
      </c>
      <c r="H634" s="184">
        <v>-0.75449999999999995</v>
      </c>
      <c r="I634" s="184">
        <v>3.4493</v>
      </c>
      <c r="J634" s="184">
        <v>1.6412</v>
      </c>
      <c r="K634" s="184">
        <v>-1.1523000000000001</v>
      </c>
      <c r="L634" s="184">
        <v>23.301500000000001</v>
      </c>
      <c r="M634" s="184">
        <v>35.435200000000002</v>
      </c>
      <c r="N634" s="184">
        <v>63.0867</v>
      </c>
      <c r="O634" s="184">
        <v>7.4820000000000002</v>
      </c>
      <c r="P634" s="184">
        <v>15.1104</v>
      </c>
      <c r="Q634" s="184">
        <v>15.056800000000001</v>
      </c>
      <c r="R634" s="184">
        <v>13.3725</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44321</v>
      </c>
      <c r="E635" s="184">
        <v>176.61840000000001</v>
      </c>
      <c r="F635" s="184">
        <v>2.1415999999999999</v>
      </c>
      <c r="G635" s="184">
        <v>3.3037999999999998</v>
      </c>
      <c r="H635" s="184">
        <v>3.8334999999999999</v>
      </c>
      <c r="I635" s="184">
        <v>8.0454000000000008</v>
      </c>
      <c r="J635" s="184">
        <v>9.0380000000000003</v>
      </c>
      <c r="K635" s="184">
        <v>20.3569</v>
      </c>
      <c r="L635" s="184">
        <v>48.909599999999998</v>
      </c>
      <c r="M635" s="184">
        <v>67.340900000000005</v>
      </c>
      <c r="N635" s="184">
        <v>122.5963</v>
      </c>
      <c r="O635" s="184">
        <v>24.875900000000001</v>
      </c>
      <c r="P635" s="184">
        <v>22.7151</v>
      </c>
      <c r="Q635" s="184">
        <v>14.5709</v>
      </c>
      <c r="R635" s="184">
        <v>37.603499999999997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44321</v>
      </c>
      <c r="E636" s="184">
        <v>186.17349999999999</v>
      </c>
      <c r="F636" s="184">
        <v>2.1511999999999998</v>
      </c>
      <c r="G636" s="184">
        <v>3.3355999999999999</v>
      </c>
      <c r="H636" s="184">
        <v>3.8759999999999999</v>
      </c>
      <c r="I636" s="184">
        <v>8.1372</v>
      </c>
      <c r="J636" s="184">
        <v>9.2029999999999994</v>
      </c>
      <c r="K636" s="184">
        <v>20.980599999999999</v>
      </c>
      <c r="L636" s="184">
        <v>50.503100000000003</v>
      </c>
      <c r="M636" s="184">
        <v>69.9328</v>
      </c>
      <c r="N636" s="184">
        <v>127.0566</v>
      </c>
      <c r="O636" s="184">
        <v>26.622599999999998</v>
      </c>
      <c r="P636" s="184">
        <v>23.785499999999999</v>
      </c>
      <c r="Q636" s="184">
        <v>20.588100000000001</v>
      </c>
      <c r="R636" s="184">
        <v>40.075800000000001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44321</v>
      </c>
      <c r="E637" s="184">
        <v>66.94</v>
      </c>
      <c r="F637" s="184">
        <v>1.1637</v>
      </c>
      <c r="G637" s="184">
        <v>0.3448</v>
      </c>
      <c r="H637" s="184">
        <v>-0.93240000000000001</v>
      </c>
      <c r="I637" s="184">
        <v>2.9529000000000001</v>
      </c>
      <c r="J637" s="184">
        <v>1.2707999999999999</v>
      </c>
      <c r="K637" s="184">
        <v>0.72219999999999995</v>
      </c>
      <c r="L637" s="184">
        <v>25.969100000000001</v>
      </c>
      <c r="M637" s="184">
        <v>41.313099999999999</v>
      </c>
      <c r="N637" s="184">
        <v>66.310599999999994</v>
      </c>
      <c r="O637" s="184">
        <v>8.4549000000000003</v>
      </c>
      <c r="P637" s="184">
        <v>11.679500000000001</v>
      </c>
      <c r="Q637" s="184">
        <v>16.6098</v>
      </c>
      <c r="R637" s="184">
        <v>10.2575</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44321</v>
      </c>
      <c r="E638" s="184">
        <v>65.989999999999995</v>
      </c>
      <c r="F638" s="184">
        <v>1.1651</v>
      </c>
      <c r="G638" s="184">
        <v>0.3498</v>
      </c>
      <c r="H638" s="184">
        <v>-0.93079999999999996</v>
      </c>
      <c r="I638" s="184">
        <v>2.9325000000000001</v>
      </c>
      <c r="J638" s="184">
        <v>1.2272000000000001</v>
      </c>
      <c r="K638" s="184">
        <v>0.60980000000000001</v>
      </c>
      <c r="L638" s="184">
        <v>25.671299999999999</v>
      </c>
      <c r="M638" s="184">
        <v>40.823700000000002</v>
      </c>
      <c r="N638" s="184">
        <v>65.512900000000002</v>
      </c>
      <c r="O638" s="184">
        <v>8.0089000000000006</v>
      </c>
      <c r="P638" s="184">
        <v>11.308999999999999</v>
      </c>
      <c r="Q638" s="184">
        <v>16.279699999999998</v>
      </c>
      <c r="R638" s="184">
        <v>9.7141000000000002</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44321</v>
      </c>
      <c r="E639" s="184">
        <v>194.0675</v>
      </c>
      <c r="F639" s="184">
        <v>1.361</v>
      </c>
      <c r="G639" s="184">
        <v>0.95389999999999997</v>
      </c>
      <c r="H639" s="184">
        <v>-0.503</v>
      </c>
      <c r="I639" s="184">
        <v>3.1482000000000001</v>
      </c>
      <c r="J639" s="184">
        <v>2.4001999999999999</v>
      </c>
      <c r="K639" s="184">
        <v>0.63129999999999997</v>
      </c>
      <c r="L639" s="184">
        <v>25.9008</v>
      </c>
      <c r="M639" s="184">
        <v>33.377299999999998</v>
      </c>
      <c r="N639" s="184">
        <v>62.150199999999998</v>
      </c>
      <c r="O639" s="184">
        <v>10.1617</v>
      </c>
      <c r="P639" s="184">
        <v>12.3674</v>
      </c>
      <c r="Q639" s="184">
        <v>13.478400000000001</v>
      </c>
      <c r="R639" s="184">
        <v>13.9894</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44321</v>
      </c>
      <c r="E640" s="184">
        <v>573.12090560417198</v>
      </c>
      <c r="F640" s="184">
        <v>1.3592</v>
      </c>
      <c r="G640" s="184">
        <v>0.94510000000000005</v>
      </c>
      <c r="H640" s="184">
        <v>-0.51519999999999999</v>
      </c>
      <c r="I640" s="184">
        <v>3.1211000000000002</v>
      </c>
      <c r="J640" s="184">
        <v>2.3462000000000001</v>
      </c>
      <c r="K640" s="184">
        <v>0.46960000000000002</v>
      </c>
      <c r="L640" s="184">
        <v>25.497399999999999</v>
      </c>
      <c r="M640" s="184">
        <v>32.753599999999999</v>
      </c>
      <c r="N640" s="184">
        <v>61.139000000000003</v>
      </c>
      <c r="O640" s="184">
        <v>9.4532000000000007</v>
      </c>
      <c r="P640" s="184">
        <v>11.6404</v>
      </c>
      <c r="Q640" s="184">
        <v>15.488200000000001</v>
      </c>
      <c r="R640" s="184">
        <v>13.289099999999999</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44321</v>
      </c>
      <c r="E641" s="184">
        <v>20.238800000000001</v>
      </c>
      <c r="F641" s="184">
        <v>0.57599999999999996</v>
      </c>
      <c r="G641" s="184">
        <v>-0.4834</v>
      </c>
      <c r="H641" s="184">
        <v>-1.3401000000000001</v>
      </c>
      <c r="I641" s="184">
        <v>2.9413999999999998</v>
      </c>
      <c r="J641" s="184">
        <v>2.7084000000000001</v>
      </c>
      <c r="K641" s="184">
        <v>7.5610999999999997</v>
      </c>
      <c r="L641" s="184">
        <v>32.815300000000001</v>
      </c>
      <c r="M641" s="184">
        <v>46.8005</v>
      </c>
      <c r="N641" s="184">
        <v>88.557299999999998</v>
      </c>
      <c r="O641" s="184">
        <v>12.7113</v>
      </c>
      <c r="P641" s="184">
        <v>15.700799999999999</v>
      </c>
      <c r="Q641" s="184">
        <v>12.043100000000001</v>
      </c>
      <c r="R641" s="184">
        <v>21.720800000000001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44321</v>
      </c>
      <c r="E642" s="184">
        <v>19.752500000000001</v>
      </c>
      <c r="F642" s="184">
        <v>0.57540000000000002</v>
      </c>
      <c r="G642" s="184">
        <v>-0.48770000000000002</v>
      </c>
      <c r="H642" s="184">
        <v>-1.3465</v>
      </c>
      <c r="I642" s="184">
        <v>2.9268999999999998</v>
      </c>
      <c r="J642" s="184">
        <v>2.6787000000000001</v>
      </c>
      <c r="K642" s="184">
        <v>7.4696999999999996</v>
      </c>
      <c r="L642" s="184">
        <v>32.5822</v>
      </c>
      <c r="M642" s="184">
        <v>46.411299999999997</v>
      </c>
      <c r="N642" s="184">
        <v>87.891800000000003</v>
      </c>
      <c r="O642" s="184">
        <v>12.0486</v>
      </c>
      <c r="P642" s="184">
        <v>15.2186</v>
      </c>
      <c r="Q642" s="184">
        <v>11.606999999999999</v>
      </c>
      <c r="R642" s="184">
        <v>21.294499999999999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44321</v>
      </c>
      <c r="E643" s="184">
        <v>21.409400000000002</v>
      </c>
      <c r="F643" s="184">
        <v>0.59909999999999997</v>
      </c>
      <c r="G643" s="184">
        <v>-0.54169999999999996</v>
      </c>
      <c r="H643" s="184">
        <v>-1.3551</v>
      </c>
      <c r="I643" s="184">
        <v>3.1515</v>
      </c>
      <c r="J643" s="184">
        <v>2.7559</v>
      </c>
      <c r="K643" s="184">
        <v>7.1123000000000003</v>
      </c>
      <c r="L643" s="184">
        <v>31.8386</v>
      </c>
      <c r="M643" s="184">
        <v>45.496699999999997</v>
      </c>
      <c r="N643" s="184">
        <v>85.500900000000001</v>
      </c>
      <c r="O643" s="184">
        <v>14.065899999999999</v>
      </c>
      <c r="P643" s="184">
        <v>16.954699999999999</v>
      </c>
      <c r="Q643" s="184">
        <v>13.249599999999999</v>
      </c>
      <c r="R643" s="184">
        <v>23.189800000000002</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44321</v>
      </c>
      <c r="E644" s="184">
        <v>20.9009</v>
      </c>
      <c r="F644" s="184">
        <v>0.5978</v>
      </c>
      <c r="G644" s="184">
        <v>-0.54630000000000001</v>
      </c>
      <c r="H644" s="184">
        <v>-1.3614999999999999</v>
      </c>
      <c r="I644" s="184">
        <v>3.1364000000000001</v>
      </c>
      <c r="J644" s="184">
        <v>2.7263000000000002</v>
      </c>
      <c r="K644" s="184">
        <v>7.0216000000000003</v>
      </c>
      <c r="L644" s="184">
        <v>31.6111</v>
      </c>
      <c r="M644" s="184">
        <v>45.117899999999999</v>
      </c>
      <c r="N644" s="184">
        <v>84.852500000000006</v>
      </c>
      <c r="O644" s="184">
        <v>13.399100000000001</v>
      </c>
      <c r="P644" s="184">
        <v>16.480399999999999</v>
      </c>
      <c r="Q644" s="184">
        <v>12.804500000000001</v>
      </c>
      <c r="R644" s="184">
        <v>22.764600000000002</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44321</v>
      </c>
      <c r="E645" s="184">
        <v>21.137699999999999</v>
      </c>
      <c r="F645" s="184">
        <v>0.60060000000000002</v>
      </c>
      <c r="G645" s="184">
        <v>-0.53080000000000005</v>
      </c>
      <c r="H645" s="184">
        <v>-1.3267</v>
      </c>
      <c r="I645" s="184">
        <v>3.0363000000000002</v>
      </c>
      <c r="J645" s="184">
        <v>2.7374000000000001</v>
      </c>
      <c r="K645" s="184">
        <v>7.5107999999999997</v>
      </c>
      <c r="L645" s="184">
        <v>32.807000000000002</v>
      </c>
      <c r="M645" s="184">
        <v>46.582900000000002</v>
      </c>
      <c r="N645" s="184">
        <v>85.863500000000002</v>
      </c>
      <c r="O645" s="184">
        <v>15.3653</v>
      </c>
      <c r="P645" s="184">
        <v>16.176500000000001</v>
      </c>
      <c r="Q645" s="184">
        <v>15.812099999999999</v>
      </c>
      <c r="R645" s="184">
        <v>23.036899999999999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44321</v>
      </c>
      <c r="E646" s="184">
        <v>20.177600000000002</v>
      </c>
      <c r="F646" s="184">
        <v>0.59930000000000005</v>
      </c>
      <c r="G646" s="184">
        <v>-0.53680000000000005</v>
      </c>
      <c r="H646" s="184">
        <v>-1.3349</v>
      </c>
      <c r="I646" s="184">
        <v>3.0173999999999999</v>
      </c>
      <c r="J646" s="184">
        <v>2.6996000000000002</v>
      </c>
      <c r="K646" s="184">
        <v>7.3933999999999997</v>
      </c>
      <c r="L646" s="184">
        <v>32.496299999999998</v>
      </c>
      <c r="M646" s="184">
        <v>46.056800000000003</v>
      </c>
      <c r="N646" s="184">
        <v>84.962900000000005</v>
      </c>
      <c r="O646" s="184">
        <v>14.5815</v>
      </c>
      <c r="P646" s="184">
        <v>15.1267</v>
      </c>
      <c r="Q646" s="184">
        <v>14.760999999999999</v>
      </c>
      <c r="R646" s="184">
        <v>22.4406</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44321</v>
      </c>
      <c r="E647" s="184">
        <v>22.451000000000001</v>
      </c>
      <c r="F647" s="184">
        <v>0.84850000000000003</v>
      </c>
      <c r="G647" s="184">
        <v>1.9544999999999999</v>
      </c>
      <c r="H647" s="184">
        <v>1.1329</v>
      </c>
      <c r="I647" s="184">
        <v>6.4225000000000003</v>
      </c>
      <c r="J647" s="184">
        <v>5.3418999999999999</v>
      </c>
      <c r="K647" s="184">
        <v>9.8933999999999997</v>
      </c>
      <c r="L647" s="184">
        <v>41.512799999999999</v>
      </c>
      <c r="M647" s="184">
        <v>56.982399999999998</v>
      </c>
      <c r="N647" s="184">
        <v>90.091999999999999</v>
      </c>
      <c r="O647" s="184">
        <v>18.6037</v>
      </c>
      <c r="P647" s="184"/>
      <c r="Q647" s="184">
        <v>21.813600000000001</v>
      </c>
      <c r="R647" s="184">
        <v>32.407499999999999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44321</v>
      </c>
      <c r="E648" s="184">
        <v>21.790900000000001</v>
      </c>
      <c r="F648" s="184">
        <v>0.84740000000000004</v>
      </c>
      <c r="G648" s="184">
        <v>1.9486000000000001</v>
      </c>
      <c r="H648" s="184">
        <v>1.1244000000000001</v>
      </c>
      <c r="I648" s="184">
        <v>6.4029999999999996</v>
      </c>
      <c r="J648" s="184">
        <v>5.3030999999999997</v>
      </c>
      <c r="K648" s="184">
        <v>9.7744999999999997</v>
      </c>
      <c r="L648" s="184">
        <v>41.183999999999997</v>
      </c>
      <c r="M648" s="184">
        <v>56.4191</v>
      </c>
      <c r="N648" s="184">
        <v>89.171899999999994</v>
      </c>
      <c r="O648" s="184">
        <v>17.831</v>
      </c>
      <c r="P648" s="184"/>
      <c r="Q648" s="184">
        <v>20.9299</v>
      </c>
      <c r="R648" s="184">
        <v>31.756</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44321</v>
      </c>
      <c r="E649" s="184">
        <v>13.6691</v>
      </c>
      <c r="F649" s="184">
        <v>0.92659999999999998</v>
      </c>
      <c r="G649" s="184">
        <v>-0.1169</v>
      </c>
      <c r="H649" s="184">
        <v>-0.31140000000000001</v>
      </c>
      <c r="I649" s="184">
        <v>3.0005999999999999</v>
      </c>
      <c r="J649" s="184">
        <v>0.75700000000000001</v>
      </c>
      <c r="K649" s="184">
        <v>1.5972999999999999</v>
      </c>
      <c r="L649" s="184">
        <v>24.369700000000002</v>
      </c>
      <c r="M649" s="184">
        <v>33.8782</v>
      </c>
      <c r="N649" s="184">
        <v>56.879899999999999</v>
      </c>
      <c r="O649" s="184">
        <v>10.414400000000001</v>
      </c>
      <c r="P649" s="184"/>
      <c r="Q649" s="184">
        <v>10.5738</v>
      </c>
      <c r="R649" s="184">
        <v>16.087700000000002</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44321</v>
      </c>
      <c r="E650" s="184">
        <v>13.365399999999999</v>
      </c>
      <c r="F650" s="184">
        <v>0.92500000000000004</v>
      </c>
      <c r="G650" s="184">
        <v>-0.12330000000000001</v>
      </c>
      <c r="H650" s="184">
        <v>-0.32</v>
      </c>
      <c r="I650" s="184">
        <v>2.9834999999999998</v>
      </c>
      <c r="J650" s="184">
        <v>0.72350000000000003</v>
      </c>
      <c r="K650" s="184">
        <v>1.5338000000000001</v>
      </c>
      <c r="L650" s="184">
        <v>24.131799999999998</v>
      </c>
      <c r="M650" s="184">
        <v>33.420499999999997</v>
      </c>
      <c r="N650" s="184">
        <v>56.1068</v>
      </c>
      <c r="O650" s="184">
        <v>9.6372999999999998</v>
      </c>
      <c r="P650" s="184"/>
      <c r="Q650" s="184">
        <v>9.7776999999999994</v>
      </c>
      <c r="R650" s="184">
        <v>15.4626</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44321</v>
      </c>
      <c r="E651" s="184">
        <v>14.9611</v>
      </c>
      <c r="F651" s="184">
        <v>1.3144</v>
      </c>
      <c r="G651" s="184">
        <v>1.2781</v>
      </c>
      <c r="H651" s="184">
        <v>0.46200000000000002</v>
      </c>
      <c r="I651" s="184">
        <v>3.6646999999999998</v>
      </c>
      <c r="J651" s="184">
        <v>1.9871000000000001</v>
      </c>
      <c r="K651" s="184">
        <v>3.4769000000000001</v>
      </c>
      <c r="L651" s="184">
        <v>25.6159</v>
      </c>
      <c r="M651" s="184">
        <v>41.805999999999997</v>
      </c>
      <c r="N651" s="184">
        <v>69.846500000000006</v>
      </c>
      <c r="O651" s="184"/>
      <c r="P651" s="184"/>
      <c r="Q651" s="184">
        <v>15.458500000000001</v>
      </c>
      <c r="R651" s="184">
        <v>19.028700000000001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44321</v>
      </c>
      <c r="E652" s="184">
        <v>14.632999999999999</v>
      </c>
      <c r="F652" s="184">
        <v>1.3133999999999999</v>
      </c>
      <c r="G652" s="184">
        <v>1.2726999999999999</v>
      </c>
      <c r="H652" s="184">
        <v>0.45450000000000002</v>
      </c>
      <c r="I652" s="184">
        <v>3.6478000000000002</v>
      </c>
      <c r="J652" s="184">
        <v>1.9537</v>
      </c>
      <c r="K652" s="184">
        <v>3.4127000000000001</v>
      </c>
      <c r="L652" s="184">
        <v>25.360900000000001</v>
      </c>
      <c r="M652" s="184">
        <v>41.286099999999998</v>
      </c>
      <c r="N652" s="184">
        <v>68.946899999999999</v>
      </c>
      <c r="O652" s="184"/>
      <c r="P652" s="184"/>
      <c r="Q652" s="184">
        <v>14.5486</v>
      </c>
      <c r="R652" s="184">
        <v>18.296800000000001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44321</v>
      </c>
      <c r="E653" s="184">
        <v>63.250900000000001</v>
      </c>
      <c r="F653" s="184">
        <v>0.7177</v>
      </c>
      <c r="G653" s="184">
        <v>0.80449999999999999</v>
      </c>
      <c r="H653" s="184">
        <v>1.83E-2</v>
      </c>
      <c r="I653" s="184">
        <v>5.2633999999999999</v>
      </c>
      <c r="J653" s="184">
        <v>5.5465999999999998</v>
      </c>
      <c r="K653" s="184">
        <v>9.1491000000000007</v>
      </c>
      <c r="L653" s="184">
        <v>32.012500000000003</v>
      </c>
      <c r="M653" s="184">
        <v>53.245600000000003</v>
      </c>
      <c r="N653" s="184">
        <v>84.622399999999999</v>
      </c>
      <c r="O653" s="184">
        <v>22.4053</v>
      </c>
      <c r="P653" s="184">
        <v>23.530799999999999</v>
      </c>
      <c r="Q653" s="184">
        <v>22.4512</v>
      </c>
      <c r="R653" s="184">
        <v>33.425800000000002</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44321</v>
      </c>
      <c r="E654" s="184">
        <v>46.401499999999999</v>
      </c>
      <c r="F654" s="184">
        <v>0.28939999999999999</v>
      </c>
      <c r="G654" s="184">
        <v>0.54559999999999997</v>
      </c>
      <c r="H654" s="184">
        <v>0.47360000000000002</v>
      </c>
      <c r="I654" s="184">
        <v>5.6238000000000001</v>
      </c>
      <c r="J654" s="184">
        <v>5.3815999999999997</v>
      </c>
      <c r="K654" s="184">
        <v>9.6638000000000002</v>
      </c>
      <c r="L654" s="184">
        <v>32.735799999999998</v>
      </c>
      <c r="M654" s="184">
        <v>51.642899999999997</v>
      </c>
      <c r="N654" s="184">
        <v>83.243600000000001</v>
      </c>
      <c r="O654" s="184">
        <v>25.005500000000001</v>
      </c>
      <c r="P654" s="184">
        <v>24.123000000000001</v>
      </c>
      <c r="Q654" s="184">
        <v>24.094100000000001</v>
      </c>
      <c r="R654" s="184">
        <v>36.6753</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44321</v>
      </c>
      <c r="E655" s="184">
        <v>45.072800000000001</v>
      </c>
      <c r="F655" s="184">
        <v>0.28839999999999999</v>
      </c>
      <c r="G655" s="184">
        <v>0.53979999999999995</v>
      </c>
      <c r="H655" s="184">
        <v>0.46560000000000001</v>
      </c>
      <c r="I655" s="184">
        <v>5.6063999999999998</v>
      </c>
      <c r="J655" s="184">
        <v>5.3470000000000004</v>
      </c>
      <c r="K655" s="184">
        <v>9.5545000000000009</v>
      </c>
      <c r="L655" s="184">
        <v>32.439700000000002</v>
      </c>
      <c r="M655" s="184">
        <v>51.113599999999998</v>
      </c>
      <c r="N655" s="184">
        <v>82.373900000000006</v>
      </c>
      <c r="O655" s="184">
        <v>24.1478</v>
      </c>
      <c r="P655" s="184">
        <v>23.5124</v>
      </c>
      <c r="Q655" s="184">
        <v>23.588000000000001</v>
      </c>
      <c r="R655" s="184">
        <v>36.013500000000001</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44321</v>
      </c>
      <c r="E656" s="184">
        <v>13.7164</v>
      </c>
      <c r="F656" s="184">
        <v>0.92559999999999998</v>
      </c>
      <c r="G656" s="184">
        <v>0.56089999999999995</v>
      </c>
      <c r="H656" s="184">
        <v>-0.5575</v>
      </c>
      <c r="I656" s="184">
        <v>2.1690999999999998</v>
      </c>
      <c r="J656" s="184">
        <v>0.81510000000000005</v>
      </c>
      <c r="K656" s="184">
        <v>-1.7921</v>
      </c>
      <c r="L656" s="184">
        <v>14.167299999999999</v>
      </c>
      <c r="M656" s="184">
        <v>21.779599999999999</v>
      </c>
      <c r="N656" s="184">
        <v>43.232799999999997</v>
      </c>
      <c r="O656" s="184"/>
      <c r="P656" s="184"/>
      <c r="Q656" s="184">
        <v>14.8894</v>
      </c>
      <c r="R656" s="184">
        <v>14.3498</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44321</v>
      </c>
      <c r="E657" s="184">
        <v>13.1257</v>
      </c>
      <c r="F657" s="184">
        <v>0.92110000000000003</v>
      </c>
      <c r="G657" s="184">
        <v>0.53620000000000001</v>
      </c>
      <c r="H657" s="184">
        <v>-0.59219999999999995</v>
      </c>
      <c r="I657" s="184">
        <v>2.0891000000000002</v>
      </c>
      <c r="J657" s="184">
        <v>0.6603</v>
      </c>
      <c r="K657" s="184">
        <v>-2.2374000000000001</v>
      </c>
      <c r="L657" s="184">
        <v>13.1107</v>
      </c>
      <c r="M657" s="184">
        <v>20.1008</v>
      </c>
      <c r="N657" s="184">
        <v>40.589300000000001</v>
      </c>
      <c r="O657" s="184"/>
      <c r="P657" s="184"/>
      <c r="Q657" s="184">
        <v>12.689399999999999</v>
      </c>
      <c r="R657" s="184">
        <v>12.1732</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44321</v>
      </c>
      <c r="E658" s="184">
        <v>121.1626</v>
      </c>
      <c r="F658" s="184">
        <v>1.0668</v>
      </c>
      <c r="G658" s="184">
        <v>0.4073</v>
      </c>
      <c r="H658" s="184">
        <v>-0.69289999999999996</v>
      </c>
      <c r="I658" s="184">
        <v>3.0467</v>
      </c>
      <c r="J658" s="184">
        <v>0.30709999999999998</v>
      </c>
      <c r="K658" s="184">
        <v>-3.5299999999999998E-2</v>
      </c>
      <c r="L658" s="184">
        <v>23.709800000000001</v>
      </c>
      <c r="M658" s="184">
        <v>34.444099999999999</v>
      </c>
      <c r="N658" s="184">
        <v>61.2498</v>
      </c>
      <c r="O658" s="184">
        <v>5.0469999999999997</v>
      </c>
      <c r="P658" s="184">
        <v>11.1166</v>
      </c>
      <c r="Q658" s="184">
        <v>14.84</v>
      </c>
      <c r="R658" s="184">
        <v>9.3360000000000003</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44321</v>
      </c>
      <c r="E659" s="184">
        <v>125.3319</v>
      </c>
      <c r="F659" s="184">
        <v>1.0690999999999999</v>
      </c>
      <c r="G659" s="184">
        <v>0.41899999999999998</v>
      </c>
      <c r="H659" s="184">
        <v>-0.67659999999999998</v>
      </c>
      <c r="I659" s="184">
        <v>3.0828000000000002</v>
      </c>
      <c r="J659" s="184">
        <v>0.3775</v>
      </c>
      <c r="K659" s="184">
        <v>0.1163</v>
      </c>
      <c r="L659" s="184">
        <v>24.007899999999999</v>
      </c>
      <c r="M659" s="184">
        <v>34.887999999999998</v>
      </c>
      <c r="N659" s="184">
        <v>61.927700000000002</v>
      </c>
      <c r="O659" s="184">
        <v>5.4950999999999999</v>
      </c>
      <c r="P659" s="184">
        <v>11.632</v>
      </c>
      <c r="Q659" s="184">
        <v>11.999000000000001</v>
      </c>
      <c r="R659" s="184">
        <v>9.7704000000000004</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44321</v>
      </c>
      <c r="E660" s="184">
        <v>13.242900000000001</v>
      </c>
      <c r="F660" s="184">
        <v>0.94830000000000003</v>
      </c>
      <c r="G660" s="184">
        <v>2.4834000000000001</v>
      </c>
      <c r="H660" s="184">
        <v>3.2938999999999998</v>
      </c>
      <c r="I660" s="184">
        <v>7.7069999999999999</v>
      </c>
      <c r="J660" s="184">
        <v>6.7252999999999998</v>
      </c>
      <c r="K660" s="184">
        <v>12.259399999999999</v>
      </c>
      <c r="L660" s="184">
        <v>44.357199999999999</v>
      </c>
      <c r="M660" s="184">
        <v>63.741199999999999</v>
      </c>
      <c r="N660" s="184">
        <v>93.618099999999998</v>
      </c>
      <c r="O660" s="184">
        <v>-1.0443</v>
      </c>
      <c r="P660" s="184"/>
      <c r="Q660" s="184">
        <v>6.4957000000000003</v>
      </c>
      <c r="R660" s="184">
        <v>12.122</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44321</v>
      </c>
      <c r="E661" s="184">
        <v>12.9551</v>
      </c>
      <c r="F661" s="184">
        <v>0.94750000000000001</v>
      </c>
      <c r="G661" s="184">
        <v>2.4815</v>
      </c>
      <c r="H661" s="184">
        <v>3.2913000000000001</v>
      </c>
      <c r="I661" s="184">
        <v>7.6997999999999998</v>
      </c>
      <c r="J661" s="184">
        <v>6.7107000000000001</v>
      </c>
      <c r="K661" s="184">
        <v>12.2295</v>
      </c>
      <c r="L661" s="184">
        <v>44.258099999999999</v>
      </c>
      <c r="M661" s="184">
        <v>63.558</v>
      </c>
      <c r="N661" s="184">
        <v>93.319299999999998</v>
      </c>
      <c r="O661" s="184">
        <v>-1.3099000000000001</v>
      </c>
      <c r="P661" s="184"/>
      <c r="Q661" s="184">
        <v>5.9726999999999997</v>
      </c>
      <c r="R661" s="184">
        <v>11.9514</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44321</v>
      </c>
      <c r="E662" s="184">
        <v>11.375299999999999</v>
      </c>
      <c r="F662" s="184">
        <v>0.94059999999999999</v>
      </c>
      <c r="G662" s="184">
        <v>2.4479000000000002</v>
      </c>
      <c r="H662" s="184">
        <v>3.472</v>
      </c>
      <c r="I662" s="184">
        <v>7.7103999999999999</v>
      </c>
      <c r="J662" s="184">
        <v>6.8003</v>
      </c>
      <c r="K662" s="184">
        <v>13.340400000000001</v>
      </c>
      <c r="L662" s="184">
        <v>45.981299999999997</v>
      </c>
      <c r="M662" s="184">
        <v>65.832800000000006</v>
      </c>
      <c r="N662" s="184">
        <v>96.964699999999993</v>
      </c>
      <c r="O662" s="184">
        <v>-0.71079999999999999</v>
      </c>
      <c r="P662" s="184"/>
      <c r="Q662" s="184">
        <v>3.1787999999999998</v>
      </c>
      <c r="R662" s="184">
        <v>13.169700000000001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44321</v>
      </c>
      <c r="E663" s="184">
        <v>11.176500000000001</v>
      </c>
      <c r="F663" s="184">
        <v>0.93840000000000001</v>
      </c>
      <c r="G663" s="184">
        <v>2.4437000000000002</v>
      </c>
      <c r="H663" s="184">
        <v>3.4679000000000002</v>
      </c>
      <c r="I663" s="184">
        <v>7.7035</v>
      </c>
      <c r="J663" s="184">
        <v>6.7885999999999997</v>
      </c>
      <c r="K663" s="184">
        <v>13.308299999999999</v>
      </c>
      <c r="L663" s="184">
        <v>45.903500000000001</v>
      </c>
      <c r="M663" s="184">
        <v>65.712800000000001</v>
      </c>
      <c r="N663" s="184">
        <v>96.779799999999994</v>
      </c>
      <c r="O663" s="184">
        <v>-1.0259</v>
      </c>
      <c r="P663" s="184"/>
      <c r="Q663" s="184">
        <v>2.738</v>
      </c>
      <c r="R663" s="184">
        <v>13.033799999999999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44321</v>
      </c>
      <c r="E664" s="184">
        <v>11.2979</v>
      </c>
      <c r="F664" s="184">
        <v>0.93899999999999995</v>
      </c>
      <c r="G664" s="184">
        <v>2.7063000000000001</v>
      </c>
      <c r="H664" s="184">
        <v>3.8113999999999999</v>
      </c>
      <c r="I664" s="184">
        <v>8.4428000000000001</v>
      </c>
      <c r="J664" s="184">
        <v>7.5918999999999999</v>
      </c>
      <c r="K664" s="184">
        <v>14.8978</v>
      </c>
      <c r="L664" s="184">
        <v>48.9938</v>
      </c>
      <c r="M664" s="184">
        <v>69.147999999999996</v>
      </c>
      <c r="N664" s="184">
        <v>101.6546</v>
      </c>
      <c r="O664" s="184">
        <v>0.34039999999999998</v>
      </c>
      <c r="P664" s="184"/>
      <c r="Q664" s="184">
        <v>3.2326999999999999</v>
      </c>
      <c r="R664" s="184">
        <v>14.1022</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44321</v>
      </c>
      <c r="E665" s="184">
        <v>11.086399999999999</v>
      </c>
      <c r="F665" s="184">
        <v>0.93869999999999998</v>
      </c>
      <c r="G665" s="184">
        <v>2.7042000000000002</v>
      </c>
      <c r="H665" s="184">
        <v>3.8071999999999999</v>
      </c>
      <c r="I665" s="184">
        <v>8.4339999999999993</v>
      </c>
      <c r="J665" s="184">
        <v>7.5743999999999998</v>
      </c>
      <c r="K665" s="184">
        <v>14.8207</v>
      </c>
      <c r="L665" s="184">
        <v>48.770800000000001</v>
      </c>
      <c r="M665" s="184">
        <v>68.758200000000002</v>
      </c>
      <c r="N665" s="184">
        <v>101.02630000000001</v>
      </c>
      <c r="O665" s="184">
        <v>-6.7100000000000007E-2</v>
      </c>
      <c r="P665" s="184"/>
      <c r="Q665" s="184">
        <v>2.7252999999999998</v>
      </c>
      <c r="R665" s="184">
        <v>13.7407</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44321</v>
      </c>
      <c r="E666" s="184">
        <v>10.602</v>
      </c>
      <c r="F666" s="184">
        <v>1.0012000000000001</v>
      </c>
      <c r="G666" s="184">
        <v>2.4891999999999999</v>
      </c>
      <c r="H666" s="184">
        <v>3.7195</v>
      </c>
      <c r="I666" s="184">
        <v>8.4448000000000008</v>
      </c>
      <c r="J666" s="184">
        <v>8.1583000000000006</v>
      </c>
      <c r="K666" s="184">
        <v>15.398400000000001</v>
      </c>
      <c r="L666" s="184">
        <v>49.118099999999998</v>
      </c>
      <c r="M666" s="184">
        <v>68.234999999999999</v>
      </c>
      <c r="N666" s="184">
        <v>102.8353</v>
      </c>
      <c r="O666" s="184">
        <v>-0.52170000000000005</v>
      </c>
      <c r="P666" s="184"/>
      <c r="Q666" s="184">
        <v>1.6357999999999999</v>
      </c>
      <c r="R666" s="184">
        <v>13.063700000000001</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44321</v>
      </c>
      <c r="E667" s="184">
        <v>10.2136</v>
      </c>
      <c r="F667" s="184">
        <v>0.99980000000000002</v>
      </c>
      <c r="G667" s="184">
        <v>2.4864999999999999</v>
      </c>
      <c r="H667" s="184">
        <v>3.7155999999999998</v>
      </c>
      <c r="I667" s="184">
        <v>8.4360999999999997</v>
      </c>
      <c r="J667" s="184">
        <v>8.1410999999999998</v>
      </c>
      <c r="K667" s="184">
        <v>15.3284</v>
      </c>
      <c r="L667" s="184">
        <v>48.923200000000001</v>
      </c>
      <c r="M667" s="184">
        <v>67.895700000000005</v>
      </c>
      <c r="N667" s="184">
        <v>102.28149999999999</v>
      </c>
      <c r="O667" s="184">
        <v>-1.3084</v>
      </c>
      <c r="P667" s="184"/>
      <c r="Q667" s="184">
        <v>0.58840000000000003</v>
      </c>
      <c r="R667" s="184">
        <v>12.750999999999999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44321</v>
      </c>
      <c r="E668" s="184">
        <v>18.035599999999999</v>
      </c>
      <c r="F668" s="184">
        <v>1.02</v>
      </c>
      <c r="G668" s="184">
        <v>0.59289999999999998</v>
      </c>
      <c r="H668" s="184">
        <v>-0.55520000000000003</v>
      </c>
      <c r="I668" s="184">
        <v>3.3321999999999998</v>
      </c>
      <c r="J668" s="184">
        <v>1.1951000000000001</v>
      </c>
      <c r="K668" s="184">
        <v>0.87809999999999999</v>
      </c>
      <c r="L668" s="184">
        <v>24.806100000000001</v>
      </c>
      <c r="M668" s="184">
        <v>35.617199999999997</v>
      </c>
      <c r="N668" s="184">
        <v>65.274699999999996</v>
      </c>
      <c r="O668" s="184">
        <v>9.6373999999999995</v>
      </c>
      <c r="P668" s="184">
        <v>14.210900000000001</v>
      </c>
      <c r="Q668" s="184">
        <v>10.1248</v>
      </c>
      <c r="R668" s="184">
        <v>13.899699999999999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44321</v>
      </c>
      <c r="E669" s="184">
        <v>17.656199999999998</v>
      </c>
      <c r="F669" s="184">
        <v>1.0196000000000001</v>
      </c>
      <c r="G669" s="184">
        <v>0.6109</v>
      </c>
      <c r="H669" s="184">
        <v>-0.53800000000000003</v>
      </c>
      <c r="I669" s="184">
        <v>3.3498999999999999</v>
      </c>
      <c r="J669" s="184">
        <v>1.2118</v>
      </c>
      <c r="K669" s="184">
        <v>0.89200000000000002</v>
      </c>
      <c r="L669" s="184">
        <v>24.8185</v>
      </c>
      <c r="M669" s="184">
        <v>35.625</v>
      </c>
      <c r="N669" s="184">
        <v>65.276899999999998</v>
      </c>
      <c r="O669" s="184">
        <v>9.3597999999999999</v>
      </c>
      <c r="P669" s="184">
        <v>13.8743</v>
      </c>
      <c r="Q669" s="184">
        <v>9.7425999999999995</v>
      </c>
      <c r="R669" s="184">
        <v>13.6691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44321</v>
      </c>
      <c r="E670" s="184">
        <v>19.666</v>
      </c>
      <c r="F670" s="184">
        <v>0.99009999999999998</v>
      </c>
      <c r="G670" s="184">
        <v>0.50029999999999997</v>
      </c>
      <c r="H670" s="184">
        <v>-0.75049999999999994</v>
      </c>
      <c r="I670" s="184">
        <v>2.9714</v>
      </c>
      <c r="J670" s="184">
        <v>1.0435000000000001</v>
      </c>
      <c r="K670" s="184">
        <v>0.44640000000000002</v>
      </c>
      <c r="L670" s="184">
        <v>23.8078</v>
      </c>
      <c r="M670" s="184">
        <v>34.7134</v>
      </c>
      <c r="N670" s="184">
        <v>63.910699999999999</v>
      </c>
      <c r="O670" s="184">
        <v>10.116099999999999</v>
      </c>
      <c r="P670" s="184">
        <v>14.4054</v>
      </c>
      <c r="Q670" s="184">
        <v>14.1035</v>
      </c>
      <c r="R670" s="184">
        <v>14.759600000000001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44321</v>
      </c>
      <c r="E671" s="184">
        <v>19.240500000000001</v>
      </c>
      <c r="F671" s="184">
        <v>0.98829999999999996</v>
      </c>
      <c r="G671" s="184">
        <v>0.49669999999999997</v>
      </c>
      <c r="H671" s="184">
        <v>-0.75460000000000005</v>
      </c>
      <c r="I671" s="184">
        <v>2.9636</v>
      </c>
      <c r="J671" s="184">
        <v>1.0286</v>
      </c>
      <c r="K671" s="184">
        <v>0.40600000000000003</v>
      </c>
      <c r="L671" s="184">
        <v>23.707699999999999</v>
      </c>
      <c r="M671" s="184">
        <v>34.549900000000001</v>
      </c>
      <c r="N671" s="184">
        <v>63.645899999999997</v>
      </c>
      <c r="O671" s="184">
        <v>9.7007999999999992</v>
      </c>
      <c r="P671" s="184">
        <v>13.9163</v>
      </c>
      <c r="Q671" s="184">
        <v>13.617599999999999</v>
      </c>
      <c r="R671" s="184">
        <v>14.524900000000001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44321</v>
      </c>
      <c r="E672" s="184">
        <v>11.1538</v>
      </c>
      <c r="F672" s="184">
        <v>1.0893999999999999</v>
      </c>
      <c r="G672" s="184">
        <v>2.2814999999999999</v>
      </c>
      <c r="H672" s="184">
        <v>3.5588000000000002</v>
      </c>
      <c r="I672" s="184">
        <v>8.8079999999999998</v>
      </c>
      <c r="J672" s="184">
        <v>7.2904</v>
      </c>
      <c r="K672" s="184">
        <v>13.025399999999999</v>
      </c>
      <c r="L672" s="184">
        <v>45.721299999999999</v>
      </c>
      <c r="M672" s="184">
        <v>62.515999999999998</v>
      </c>
      <c r="N672" s="184">
        <v>99.089699999999993</v>
      </c>
      <c r="O672" s="184">
        <v>3.3784000000000001</v>
      </c>
      <c r="P672" s="184"/>
      <c r="Q672" s="184">
        <v>3.5771999999999999</v>
      </c>
      <c r="R672" s="184">
        <v>13.355</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44321</v>
      </c>
      <c r="E673" s="184">
        <v>10.91</v>
      </c>
      <c r="F673" s="184">
        <v>1.0878000000000001</v>
      </c>
      <c r="G673" s="184">
        <v>2.2789999999999999</v>
      </c>
      <c r="H673" s="184">
        <v>3.5556000000000001</v>
      </c>
      <c r="I673" s="184">
        <v>8.8030000000000008</v>
      </c>
      <c r="J673" s="184">
        <v>7.2816000000000001</v>
      </c>
      <c r="K673" s="184">
        <v>12.977399999999999</v>
      </c>
      <c r="L673" s="184">
        <v>45.581200000000003</v>
      </c>
      <c r="M673" s="184">
        <v>62.273899999999998</v>
      </c>
      <c r="N673" s="184">
        <v>98.688800000000001</v>
      </c>
      <c r="O673" s="184">
        <v>2.6836000000000002</v>
      </c>
      <c r="P673" s="184"/>
      <c r="Q673" s="184">
        <v>2.843</v>
      </c>
      <c r="R673" s="184">
        <v>13.1212</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44321</v>
      </c>
      <c r="E674" s="184">
        <v>12.8177</v>
      </c>
      <c r="F674" s="184">
        <v>1.1904999999999999</v>
      </c>
      <c r="G674" s="184">
        <v>2.7397</v>
      </c>
      <c r="H674" s="184">
        <v>3.6703999999999999</v>
      </c>
      <c r="I674" s="184">
        <v>8.2859999999999996</v>
      </c>
      <c r="J674" s="184">
        <v>7.0479000000000003</v>
      </c>
      <c r="K674" s="184">
        <v>11.878500000000001</v>
      </c>
      <c r="L674" s="184">
        <v>45.3386</v>
      </c>
      <c r="M674" s="184">
        <v>62.994199999999999</v>
      </c>
      <c r="N674" s="184">
        <v>88.859399999999994</v>
      </c>
      <c r="O674" s="184"/>
      <c r="P674" s="184"/>
      <c r="Q674" s="184">
        <v>9.0939999999999994</v>
      </c>
      <c r="R674" s="184">
        <v>13.4201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44321</v>
      </c>
      <c r="E675" s="184">
        <v>12.6845</v>
      </c>
      <c r="F675" s="184">
        <v>1.1894</v>
      </c>
      <c r="G675" s="184">
        <v>2.7360000000000002</v>
      </c>
      <c r="H675" s="184">
        <v>3.6646000000000001</v>
      </c>
      <c r="I675" s="184">
        <v>8.2728999999999999</v>
      </c>
      <c r="J675" s="184">
        <v>7.0223000000000004</v>
      </c>
      <c r="K675" s="184">
        <v>11.799099999999999</v>
      </c>
      <c r="L675" s="184">
        <v>45.129899999999999</v>
      </c>
      <c r="M675" s="184">
        <v>62.640599999999999</v>
      </c>
      <c r="N675" s="184">
        <v>88.311899999999994</v>
      </c>
      <c r="O675" s="184"/>
      <c r="P675" s="184"/>
      <c r="Q675" s="184">
        <v>8.6951000000000001</v>
      </c>
      <c r="R675" s="184">
        <v>13.0928</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44321</v>
      </c>
      <c r="E680" s="184">
        <v>25.1172</v>
      </c>
      <c r="F680" s="184">
        <v>1.1659999999999999</v>
      </c>
      <c r="G680" s="184">
        <v>5.9400000000000001E-2</v>
      </c>
      <c r="H680" s="184">
        <v>-1.6376999999999999</v>
      </c>
      <c r="I680" s="184">
        <v>2.3266</v>
      </c>
      <c r="J680" s="184">
        <v>0.4194</v>
      </c>
      <c r="K680" s="184">
        <v>-2.1408999999999998</v>
      </c>
      <c r="L680" s="184">
        <v>22.389800000000001</v>
      </c>
      <c r="M680" s="184">
        <v>33.934100000000001</v>
      </c>
      <c r="N680" s="184">
        <v>58.738500000000002</v>
      </c>
      <c r="O680" s="184">
        <v>10.7949</v>
      </c>
      <c r="P680" s="184">
        <v>15.548299999999999</v>
      </c>
      <c r="Q680" s="184">
        <v>15.0616</v>
      </c>
      <c r="R680" s="184">
        <v>14.5779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44321</v>
      </c>
      <c r="E681" s="184">
        <v>23.0474</v>
      </c>
      <c r="F681" s="184">
        <v>1.1627000000000001</v>
      </c>
      <c r="G681" s="184">
        <v>4.2999999999999997E-2</v>
      </c>
      <c r="H681" s="184">
        <v>-1.6601999999999999</v>
      </c>
      <c r="I681" s="184">
        <v>2.2761</v>
      </c>
      <c r="J681" s="184">
        <v>0.31469999999999998</v>
      </c>
      <c r="K681" s="184">
        <v>-2.4630000000000001</v>
      </c>
      <c r="L681" s="184">
        <v>21.565100000000001</v>
      </c>
      <c r="M681" s="184">
        <v>32.579000000000001</v>
      </c>
      <c r="N681" s="184">
        <v>56.579500000000003</v>
      </c>
      <c r="O681" s="184">
        <v>9.2530000000000001</v>
      </c>
      <c r="P681" s="184">
        <v>14.082599999999999</v>
      </c>
      <c r="Q681" s="184">
        <v>13.564</v>
      </c>
      <c r="R681" s="184">
        <v>12.9323</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44321</v>
      </c>
      <c r="E682" s="184">
        <v>102.77</v>
      </c>
      <c r="F682" s="184">
        <v>1.0720000000000001</v>
      </c>
      <c r="G682" s="184">
        <v>0.58730000000000004</v>
      </c>
      <c r="H682" s="184">
        <v>-0.26200000000000001</v>
      </c>
      <c r="I682" s="184">
        <v>3.2968000000000002</v>
      </c>
      <c r="J682" s="184">
        <v>1.7827</v>
      </c>
      <c r="K682" s="184">
        <v>0.56759999999999999</v>
      </c>
      <c r="L682" s="184">
        <v>16.704499999999999</v>
      </c>
      <c r="M682" s="184">
        <v>25.9282</v>
      </c>
      <c r="N682" s="184">
        <v>49.744999999999997</v>
      </c>
      <c r="O682" s="184">
        <v>8.5106000000000002</v>
      </c>
      <c r="P682" s="184">
        <v>14.729799999999999</v>
      </c>
      <c r="Q682" s="184">
        <v>12.419</v>
      </c>
      <c r="R682" s="184">
        <v>11.385999999999999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44321</v>
      </c>
      <c r="E683" s="184">
        <v>147.21343725251501</v>
      </c>
      <c r="F683" s="184">
        <v>1.0739000000000001</v>
      </c>
      <c r="G683" s="184">
        <v>0.58099999999999996</v>
      </c>
      <c r="H683" s="184">
        <v>-0.2777</v>
      </c>
      <c r="I683" s="184">
        <v>3.2595000000000001</v>
      </c>
      <c r="J683" s="184">
        <v>1.7209000000000001</v>
      </c>
      <c r="K683" s="184">
        <v>0.4143</v>
      </c>
      <c r="L683" s="184">
        <v>16.388500000000001</v>
      </c>
      <c r="M683" s="184">
        <v>25.407499999999999</v>
      </c>
      <c r="N683" s="184">
        <v>48.703800000000001</v>
      </c>
      <c r="O683" s="184">
        <v>7.7588999999999997</v>
      </c>
      <c r="P683" s="184">
        <v>13.959099999999999</v>
      </c>
      <c r="Q683" s="184">
        <v>11.3035</v>
      </c>
      <c r="R683" s="184">
        <v>10.5953</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44321</v>
      </c>
      <c r="E684" s="184">
        <v>33.200000000000003</v>
      </c>
      <c r="F684" s="184">
        <v>0.6976</v>
      </c>
      <c r="G684" s="184">
        <v>-0.1203</v>
      </c>
      <c r="H684" s="184">
        <v>-1.4837</v>
      </c>
      <c r="I684" s="184">
        <v>2.5640999999999998</v>
      </c>
      <c r="J684" s="184">
        <v>0.3931</v>
      </c>
      <c r="K684" s="184">
        <v>0.15079999999999999</v>
      </c>
      <c r="L684" s="184">
        <v>22.2836</v>
      </c>
      <c r="M684" s="184">
        <v>32.587899999999998</v>
      </c>
      <c r="N684" s="184">
        <v>60</v>
      </c>
      <c r="O684" s="184">
        <v>11.2933</v>
      </c>
      <c r="P684" s="184">
        <v>12.134499999999999</v>
      </c>
      <c r="Q684" s="184">
        <v>13.6586</v>
      </c>
      <c r="R684" s="184">
        <v>16.692799999999998</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44321</v>
      </c>
      <c r="E685" s="184">
        <v>34.79</v>
      </c>
      <c r="F685" s="184">
        <v>0.6946</v>
      </c>
      <c r="G685" s="184">
        <v>-0.1148</v>
      </c>
      <c r="H685" s="184">
        <v>-1.4726999999999999</v>
      </c>
      <c r="I685" s="184">
        <v>2.5951</v>
      </c>
      <c r="J685" s="184">
        <v>0.46200000000000002</v>
      </c>
      <c r="K685" s="184">
        <v>0.2883</v>
      </c>
      <c r="L685" s="184">
        <v>22.6295</v>
      </c>
      <c r="M685" s="184">
        <v>33.142000000000003</v>
      </c>
      <c r="N685" s="184">
        <v>60.8414</v>
      </c>
      <c r="O685" s="184">
        <v>11.8161</v>
      </c>
      <c r="P685" s="184">
        <v>12.876300000000001</v>
      </c>
      <c r="Q685" s="184">
        <v>12.3856</v>
      </c>
      <c r="R685" s="184">
        <v>17.211300000000001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44321</v>
      </c>
      <c r="E686" s="184">
        <v>17.952999999999999</v>
      </c>
      <c r="F686" s="184">
        <v>0.63570000000000004</v>
      </c>
      <c r="G686" s="184">
        <v>4.9599999999999998E-2</v>
      </c>
      <c r="H686" s="184">
        <v>-0.78580000000000005</v>
      </c>
      <c r="I686" s="184">
        <v>3.0964</v>
      </c>
      <c r="J686" s="184">
        <v>0.75309999999999999</v>
      </c>
      <c r="K686" s="184">
        <v>3.4076</v>
      </c>
      <c r="L686" s="184">
        <v>31.443899999999999</v>
      </c>
      <c r="M686" s="184">
        <v>41.682400000000001</v>
      </c>
      <c r="N686" s="184">
        <v>81.257400000000004</v>
      </c>
      <c r="O686" s="184">
        <v>6.8864000000000001</v>
      </c>
      <c r="P686" s="184">
        <v>12.3263</v>
      </c>
      <c r="Q686" s="184">
        <v>12.1547</v>
      </c>
      <c r="R686" s="184">
        <v>15.005800000000001</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44321</v>
      </c>
      <c r="E687" s="184">
        <v>18.930199999999999</v>
      </c>
      <c r="F687" s="184">
        <v>0.63629999999999998</v>
      </c>
      <c r="G687" s="184">
        <v>5.1799999999999999E-2</v>
      </c>
      <c r="H687" s="184">
        <v>-0.78359999999999996</v>
      </c>
      <c r="I687" s="184">
        <v>3.1029</v>
      </c>
      <c r="J687" s="184">
        <v>0.76539999999999997</v>
      </c>
      <c r="K687" s="184">
        <v>3.4453999999999998</v>
      </c>
      <c r="L687" s="184">
        <v>31.541899999999998</v>
      </c>
      <c r="M687" s="184">
        <v>41.864100000000001</v>
      </c>
      <c r="N687" s="184">
        <v>81.556799999999996</v>
      </c>
      <c r="O687" s="184">
        <v>7.3324999999999996</v>
      </c>
      <c r="P687" s="184">
        <v>13.469200000000001</v>
      </c>
      <c r="Q687" s="184">
        <v>13.326000000000001</v>
      </c>
      <c r="R687" s="184">
        <v>15.1823</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44321</v>
      </c>
      <c r="E688" s="184">
        <v>12.947800000000001</v>
      </c>
      <c r="F688" s="184">
        <v>0.83560000000000001</v>
      </c>
      <c r="G688" s="184">
        <v>0.53110000000000002</v>
      </c>
      <c r="H688" s="184">
        <v>-0.53390000000000004</v>
      </c>
      <c r="I688" s="184">
        <v>3.8050000000000002</v>
      </c>
      <c r="J688" s="184">
        <v>1.3439000000000001</v>
      </c>
      <c r="K688" s="184">
        <v>1.0267999999999999</v>
      </c>
      <c r="L688" s="184">
        <v>32.976599999999998</v>
      </c>
      <c r="M688" s="184">
        <v>43.172400000000003</v>
      </c>
      <c r="N688" s="184">
        <v>75.808899999999994</v>
      </c>
      <c r="O688" s="184">
        <v>4.1425000000000001</v>
      </c>
      <c r="P688" s="184"/>
      <c r="Q688" s="184">
        <v>6.2267999999999999</v>
      </c>
      <c r="R688" s="184">
        <v>11.532400000000001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44321</v>
      </c>
      <c r="E689" s="184">
        <v>13.5801</v>
      </c>
      <c r="F689" s="184">
        <v>0.83679999999999999</v>
      </c>
      <c r="G689" s="184">
        <v>0.53380000000000005</v>
      </c>
      <c r="H689" s="184">
        <v>-0.53029999999999999</v>
      </c>
      <c r="I689" s="184">
        <v>3.8123</v>
      </c>
      <c r="J689" s="184">
        <v>1.3575999999999999</v>
      </c>
      <c r="K689" s="184">
        <v>1.0611999999999999</v>
      </c>
      <c r="L689" s="184">
        <v>33.065199999999997</v>
      </c>
      <c r="M689" s="184">
        <v>43.313499999999998</v>
      </c>
      <c r="N689" s="184">
        <v>76.095100000000002</v>
      </c>
      <c r="O689" s="184">
        <v>4.8110999999999997</v>
      </c>
      <c r="P689" s="184"/>
      <c r="Q689" s="184">
        <v>7.4177</v>
      </c>
      <c r="R689" s="184">
        <v>11.8215</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44321</v>
      </c>
      <c r="E690" s="184">
        <v>12.0136</v>
      </c>
      <c r="F690" s="184">
        <v>0.69059999999999999</v>
      </c>
      <c r="G690" s="184">
        <v>-0.01</v>
      </c>
      <c r="H690" s="184">
        <v>-0.83289999999999997</v>
      </c>
      <c r="I690" s="184">
        <v>3.0882999999999998</v>
      </c>
      <c r="J690" s="184">
        <v>0.75229999999999997</v>
      </c>
      <c r="K690" s="184">
        <v>1.2883</v>
      </c>
      <c r="L690" s="184">
        <v>31.9407</v>
      </c>
      <c r="M690" s="184">
        <v>40.270400000000002</v>
      </c>
      <c r="N690" s="184">
        <v>71.561599999999999</v>
      </c>
      <c r="O690" s="184">
        <v>5.4659000000000004</v>
      </c>
      <c r="P690" s="184"/>
      <c r="Q690" s="184">
        <v>4.5713999999999997</v>
      </c>
      <c r="R690" s="184">
        <v>11.874000000000001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44321</v>
      </c>
      <c r="E691" s="184">
        <v>12.6038</v>
      </c>
      <c r="F691" s="184">
        <v>0.69020000000000004</v>
      </c>
      <c r="G691" s="184">
        <v>-9.4999999999999998E-3</v>
      </c>
      <c r="H691" s="184">
        <v>-0.83169999999999999</v>
      </c>
      <c r="I691" s="184">
        <v>3.0918000000000001</v>
      </c>
      <c r="J691" s="184">
        <v>0.75949999999999995</v>
      </c>
      <c r="K691" s="184">
        <v>1.3126</v>
      </c>
      <c r="L691" s="184">
        <v>32.007399999999997</v>
      </c>
      <c r="M691" s="184">
        <v>40.377600000000001</v>
      </c>
      <c r="N691" s="184">
        <v>71.7911</v>
      </c>
      <c r="O691" s="184">
        <v>6.2859999999999996</v>
      </c>
      <c r="P691" s="184"/>
      <c r="Q691" s="184">
        <v>5.8006000000000002</v>
      </c>
      <c r="R691" s="184">
        <v>12.1912</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44321</v>
      </c>
      <c r="E692" s="184">
        <v>10.5451</v>
      </c>
      <c r="F692" s="184">
        <v>0.91200000000000003</v>
      </c>
      <c r="G692" s="184">
        <v>0.2157</v>
      </c>
      <c r="H692" s="184">
        <v>-1.6462000000000001</v>
      </c>
      <c r="I692" s="184">
        <v>1.5964</v>
      </c>
      <c r="J692" s="184">
        <v>1.3543000000000001</v>
      </c>
      <c r="K692" s="184">
        <v>-2.0127000000000002</v>
      </c>
      <c r="L692" s="184">
        <v>25.195599999999999</v>
      </c>
      <c r="M692" s="184">
        <v>28.568999999999999</v>
      </c>
      <c r="N692" s="184">
        <v>59.113700000000001</v>
      </c>
      <c r="O692" s="184">
        <v>1.5202</v>
      </c>
      <c r="P692" s="184"/>
      <c r="Q692" s="184">
        <v>1.6234</v>
      </c>
      <c r="R692" s="184">
        <v>10.2698</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44321</v>
      </c>
      <c r="E693" s="184">
        <v>10.946099999999999</v>
      </c>
      <c r="F693" s="184">
        <v>0.91269999999999996</v>
      </c>
      <c r="G693" s="184">
        <v>0.22159999999999999</v>
      </c>
      <c r="H693" s="184">
        <v>-1.639</v>
      </c>
      <c r="I693" s="184">
        <v>1.6143000000000001</v>
      </c>
      <c r="J693" s="184">
        <v>1.3894</v>
      </c>
      <c r="K693" s="184">
        <v>-1.9184000000000001</v>
      </c>
      <c r="L693" s="184">
        <v>25.436599999999999</v>
      </c>
      <c r="M693" s="184">
        <v>28.958200000000001</v>
      </c>
      <c r="N693" s="184">
        <v>59.7714</v>
      </c>
      <c r="O693" s="184">
        <v>2.5691000000000002</v>
      </c>
      <c r="P693" s="184"/>
      <c r="Q693" s="184">
        <v>2.7806999999999999</v>
      </c>
      <c r="R693" s="184">
        <v>10.8371</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44321</v>
      </c>
      <c r="E694" s="184">
        <v>10.9695</v>
      </c>
      <c r="F694" s="184">
        <v>1.0232000000000001</v>
      </c>
      <c r="G694" s="184">
        <v>0.18540000000000001</v>
      </c>
      <c r="H694" s="184">
        <v>-1.6374</v>
      </c>
      <c r="I694" s="184">
        <v>1.8778999999999999</v>
      </c>
      <c r="J694" s="184">
        <v>1.3132999999999999</v>
      </c>
      <c r="K694" s="184">
        <v>-2.3058000000000001</v>
      </c>
      <c r="L694" s="184">
        <v>23.974399999999999</v>
      </c>
      <c r="M694" s="184">
        <v>27.383500000000002</v>
      </c>
      <c r="N694" s="184">
        <v>57.293599999999998</v>
      </c>
      <c r="O694" s="184">
        <v>2.6899000000000002</v>
      </c>
      <c r="P694" s="184"/>
      <c r="Q694" s="184">
        <v>3.0205000000000002</v>
      </c>
      <c r="R694" s="184">
        <v>11.013400000000001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44321</v>
      </c>
      <c r="E695" s="184">
        <v>11.3391</v>
      </c>
      <c r="F695" s="184">
        <v>1.0246</v>
      </c>
      <c r="G695" s="184">
        <v>0.19</v>
      </c>
      <c r="H695" s="184">
        <v>-1.6309</v>
      </c>
      <c r="I695" s="184">
        <v>1.8915</v>
      </c>
      <c r="J695" s="184">
        <v>1.3414999999999999</v>
      </c>
      <c r="K695" s="184">
        <v>-2.2229999999999999</v>
      </c>
      <c r="L695" s="184">
        <v>24.186499999999999</v>
      </c>
      <c r="M695" s="184">
        <v>27.714099999999998</v>
      </c>
      <c r="N695" s="184">
        <v>57.840400000000002</v>
      </c>
      <c r="O695" s="184">
        <v>3.7422</v>
      </c>
      <c r="P695" s="184"/>
      <c r="Q695" s="184">
        <v>4.1242000000000001</v>
      </c>
      <c r="R695" s="184">
        <v>11.4815</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44321</v>
      </c>
      <c r="E696" s="184">
        <v>127.4579</v>
      </c>
      <c r="F696" s="184">
        <v>0.87760000000000005</v>
      </c>
      <c r="G696" s="184">
        <v>0.56179999999999997</v>
      </c>
      <c r="H696" s="184">
        <v>-0.44169999999999998</v>
      </c>
      <c r="I696" s="184">
        <v>3.5068999999999999</v>
      </c>
      <c r="J696" s="184">
        <v>1.2978000000000001</v>
      </c>
      <c r="K696" s="184">
        <v>0.97619999999999996</v>
      </c>
      <c r="L696" s="184">
        <v>25.3932</v>
      </c>
      <c r="M696" s="184">
        <v>38.143300000000004</v>
      </c>
      <c r="N696" s="184">
        <v>65.5762</v>
      </c>
      <c r="O696" s="184">
        <v>11.949199999999999</v>
      </c>
      <c r="P696" s="184">
        <v>14.767300000000001</v>
      </c>
      <c r="Q696" s="184">
        <v>14.077299999999999</v>
      </c>
      <c r="R696" s="184">
        <v>18.340800000000002</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44321</v>
      </c>
      <c r="E697" s="184">
        <v>118.7565</v>
      </c>
      <c r="F697" s="184">
        <v>0.87509999999999999</v>
      </c>
      <c r="G697" s="184">
        <v>0.5504</v>
      </c>
      <c r="H697" s="184">
        <v>-0.4587</v>
      </c>
      <c r="I697" s="184">
        <v>3.4689000000000001</v>
      </c>
      <c r="J697" s="184">
        <v>1.2166999999999999</v>
      </c>
      <c r="K697" s="184">
        <v>0.73299999999999998</v>
      </c>
      <c r="L697" s="184">
        <v>24.807400000000001</v>
      </c>
      <c r="M697" s="184">
        <v>37.167999999999999</v>
      </c>
      <c r="N697" s="184">
        <v>64.023799999999994</v>
      </c>
      <c r="O697" s="184">
        <v>10.9284</v>
      </c>
      <c r="P697" s="184">
        <v>13.715999999999999</v>
      </c>
      <c r="Q697" s="184">
        <v>11.505699999999999</v>
      </c>
      <c r="R697" s="184">
        <v>17.241399999999999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44321</v>
      </c>
      <c r="E698" s="184">
        <v>189.58568946391301</v>
      </c>
      <c r="F698" s="184">
        <v>1.2236</v>
      </c>
      <c r="G698" s="184">
        <v>0.55830000000000002</v>
      </c>
      <c r="H698" s="184">
        <v>-0.6593</v>
      </c>
      <c r="I698" s="184">
        <v>2.7303999999999999</v>
      </c>
      <c r="J698" s="184">
        <v>0.29620000000000002</v>
      </c>
      <c r="K698" s="184">
        <v>-0.87560000000000004</v>
      </c>
      <c r="L698" s="184">
        <v>20.514399999999998</v>
      </c>
      <c r="M698" s="184">
        <v>31.8963</v>
      </c>
      <c r="N698" s="184">
        <v>58.971600000000002</v>
      </c>
      <c r="O698" s="184">
        <v>8.7822999999999993</v>
      </c>
      <c r="P698" s="184">
        <v>12.8017</v>
      </c>
      <c r="Q698" s="184">
        <v>17.6326</v>
      </c>
      <c r="R698" s="184">
        <v>10.7173</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0.97113636363636335</v>
      </c>
      <c r="G699" s="186">
        <v>0.57382272727272698</v>
      </c>
      <c r="H699" s="186">
        <v>-0.30277727272727267</v>
      </c>
      <c r="I699" s="186">
        <v>3.6649909090909096</v>
      </c>
      <c r="J699" s="186">
        <v>2.1724083333333333</v>
      </c>
      <c r="K699" s="186">
        <v>3.2398499999999988</v>
      </c>
      <c r="L699" s="186">
        <v>27.630887878787878</v>
      </c>
      <c r="M699" s="186">
        <v>40.17035984848485</v>
      </c>
      <c r="N699" s="186">
        <v>67.797157575757595</v>
      </c>
      <c r="O699" s="186">
        <v>9.1599000000000004</v>
      </c>
      <c r="P699" s="186">
        <v>14.622901111111107</v>
      </c>
      <c r="Q699" s="186">
        <v>13.271853787878788</v>
      </c>
      <c r="R699" s="186">
        <v>15.916139062499999</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0.95640000000000003</v>
      </c>
      <c r="G700" s="186">
        <v>0.40134999999999998</v>
      </c>
      <c r="H700" s="186">
        <v>-0.7238</v>
      </c>
      <c r="I700" s="186">
        <v>3.09965</v>
      </c>
      <c r="J700" s="186">
        <v>1.3058000000000001</v>
      </c>
      <c r="K700" s="186">
        <v>1.2376</v>
      </c>
      <c r="L700" s="186">
        <v>25.469850000000001</v>
      </c>
      <c r="M700" s="186">
        <v>37.5137</v>
      </c>
      <c r="N700" s="186">
        <v>64.171150000000011</v>
      </c>
      <c r="O700" s="186">
        <v>8.7262999999999984</v>
      </c>
      <c r="P700" s="186">
        <v>13.963049999999999</v>
      </c>
      <c r="Q700" s="186">
        <v>13.5908</v>
      </c>
      <c r="R700" s="186">
        <v>13.8202</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44321</v>
      </c>
      <c r="E703" s="184">
        <v>29.468599999999999</v>
      </c>
      <c r="F703" s="184">
        <v>0.69430000000000003</v>
      </c>
      <c r="G703" s="184">
        <v>0.48520000000000002</v>
      </c>
      <c r="H703" s="184">
        <v>-0.36680000000000001</v>
      </c>
      <c r="I703" s="184">
        <v>2.5623</v>
      </c>
      <c r="J703" s="184">
        <v>1.3259000000000001</v>
      </c>
      <c r="K703" s="184">
        <v>1.2909999999999999</v>
      </c>
      <c r="L703" s="184">
        <v>17.2712</v>
      </c>
      <c r="M703" s="184">
        <v>23.801500000000001</v>
      </c>
      <c r="N703" s="184">
        <v>39.376300000000001</v>
      </c>
      <c r="O703" s="184">
        <v>10.0671</v>
      </c>
      <c r="P703" s="184">
        <v>12.1915</v>
      </c>
      <c r="Q703" s="184">
        <v>11.4163</v>
      </c>
      <c r="R703" s="184">
        <v>14.339399999999999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44321</v>
      </c>
      <c r="E704" s="184">
        <v>31.282599999999999</v>
      </c>
      <c r="F704" s="184">
        <v>0.69720000000000004</v>
      </c>
      <c r="G704" s="184">
        <v>0.49990000000000001</v>
      </c>
      <c r="H704" s="184">
        <v>-0.3463</v>
      </c>
      <c r="I704" s="184">
        <v>2.6073</v>
      </c>
      <c r="J704" s="184">
        <v>1.4148000000000001</v>
      </c>
      <c r="K704" s="184">
        <v>1.5333000000000001</v>
      </c>
      <c r="L704" s="184">
        <v>17.927399999999999</v>
      </c>
      <c r="M704" s="184">
        <v>24.848199999999999</v>
      </c>
      <c r="N704" s="184">
        <v>40.781300000000002</v>
      </c>
      <c r="O704" s="184">
        <v>11.024900000000001</v>
      </c>
      <c r="P704" s="184">
        <v>13.1166</v>
      </c>
      <c r="Q704" s="184">
        <v>12.7463</v>
      </c>
      <c r="R704" s="184">
        <v>15.401199999999999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44321</v>
      </c>
      <c r="E705" s="184">
        <v>101.17059999999999</v>
      </c>
      <c r="F705" s="184">
        <v>1.1402000000000001</v>
      </c>
      <c r="G705" s="184">
        <v>1.1093</v>
      </c>
      <c r="H705" s="184">
        <v>0.63470000000000004</v>
      </c>
      <c r="I705" s="184">
        <v>4.0014000000000003</v>
      </c>
      <c r="J705" s="184">
        <v>2.2324999999999999</v>
      </c>
      <c r="K705" s="184">
        <v>1.621</v>
      </c>
      <c r="L705" s="184">
        <v>27.695799999999998</v>
      </c>
      <c r="M705" s="184">
        <v>39.986699999999999</v>
      </c>
      <c r="N705" s="184">
        <v>59.260599999999997</v>
      </c>
      <c r="O705" s="184">
        <v>7.5282999999999998</v>
      </c>
      <c r="P705" s="184">
        <v>10.413600000000001</v>
      </c>
      <c r="Q705" s="184">
        <v>14.191700000000001</v>
      </c>
      <c r="R705" s="184">
        <v>10.541499999999999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44321</v>
      </c>
      <c r="E706" s="184">
        <v>105.28319999999999</v>
      </c>
      <c r="F706" s="184">
        <v>1.1412</v>
      </c>
      <c r="G706" s="184">
        <v>1.1148</v>
      </c>
      <c r="H706" s="184">
        <v>0.64239999999999997</v>
      </c>
      <c r="I706" s="184">
        <v>4.0183999999999997</v>
      </c>
      <c r="J706" s="184">
        <v>2.2658</v>
      </c>
      <c r="K706" s="184">
        <v>1.7383</v>
      </c>
      <c r="L706" s="184">
        <v>28.044499999999999</v>
      </c>
      <c r="M706" s="184">
        <v>40.653300000000002</v>
      </c>
      <c r="N706" s="184">
        <v>60.424199999999999</v>
      </c>
      <c r="O706" s="184">
        <v>8.1396999999999995</v>
      </c>
      <c r="P706" s="184">
        <v>10.974</v>
      </c>
      <c r="Q706" s="184">
        <v>11.6447</v>
      </c>
      <c r="R706" s="184">
        <v>11.249700000000001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44321</v>
      </c>
      <c r="E707" s="184">
        <v>68.084999999999994</v>
      </c>
      <c r="F707" s="184">
        <v>0.7984</v>
      </c>
      <c r="G707" s="184">
        <v>1.4246000000000001</v>
      </c>
      <c r="H707" s="184">
        <v>1.1200000000000001</v>
      </c>
      <c r="I707" s="184">
        <v>3.5283000000000002</v>
      </c>
      <c r="J707" s="184">
        <v>2.9948000000000001</v>
      </c>
      <c r="K707" s="184">
        <v>3.0091000000000001</v>
      </c>
      <c r="L707" s="184">
        <v>24.805499999999999</v>
      </c>
      <c r="M707" s="184">
        <v>33.842700000000001</v>
      </c>
      <c r="N707" s="184">
        <v>48.273899999999998</v>
      </c>
      <c r="O707" s="184">
        <v>5.6332000000000004</v>
      </c>
      <c r="P707" s="184">
        <v>8.3874999999999993</v>
      </c>
      <c r="Q707" s="184">
        <v>11.6275</v>
      </c>
      <c r="R707" s="184">
        <v>6.6810999999999998</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44321</v>
      </c>
      <c r="E708" s="184">
        <v>71.483999999999995</v>
      </c>
      <c r="F708" s="184">
        <v>0.79969999999999997</v>
      </c>
      <c r="G708" s="184">
        <v>1.4311</v>
      </c>
      <c r="H708" s="184">
        <v>1.1292</v>
      </c>
      <c r="I708" s="184">
        <v>3.5487000000000002</v>
      </c>
      <c r="J708" s="184">
        <v>3.0354000000000001</v>
      </c>
      <c r="K708" s="184">
        <v>3.1398000000000001</v>
      </c>
      <c r="L708" s="184">
        <v>25.1523</v>
      </c>
      <c r="M708" s="184">
        <v>34.456600000000002</v>
      </c>
      <c r="N708" s="184">
        <v>49.2742</v>
      </c>
      <c r="O708" s="184">
        <v>6.2876000000000003</v>
      </c>
      <c r="P708" s="184">
        <v>9.0737000000000005</v>
      </c>
      <c r="Q708" s="184">
        <v>10.006600000000001</v>
      </c>
      <c r="R708" s="184">
        <v>7.3346999999999998</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44320</v>
      </c>
      <c r="E709" s="184">
        <v>22.523599999999998</v>
      </c>
      <c r="F709" s="184">
        <v>-0.72770000000000001</v>
      </c>
      <c r="G709" s="184">
        <v>-0.61029999999999995</v>
      </c>
      <c r="H709" s="184">
        <v>-0.61899999999999999</v>
      </c>
      <c r="I709" s="184">
        <v>1.5098</v>
      </c>
      <c r="J709" s="184">
        <v>-1.0651999999999999</v>
      </c>
      <c r="K709" s="184">
        <v>-1.3152999999999999</v>
      </c>
      <c r="L709" s="184">
        <v>19.238099999999999</v>
      </c>
      <c r="M709" s="184">
        <v>28.852799999999998</v>
      </c>
      <c r="N709" s="184">
        <v>49.290500000000002</v>
      </c>
      <c r="O709" s="184">
        <v>7.8529</v>
      </c>
      <c r="P709" s="184">
        <v>12.021800000000001</v>
      </c>
      <c r="Q709" s="184">
        <v>12.268700000000001</v>
      </c>
      <c r="R709" s="184">
        <v>12.093299999999999</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44320</v>
      </c>
      <c r="E710" s="184">
        <v>22.9925</v>
      </c>
      <c r="F710" s="184">
        <v>-0.72670000000000001</v>
      </c>
      <c r="G710" s="184">
        <v>-0.60650000000000004</v>
      </c>
      <c r="H710" s="184">
        <v>-0.61209999999999998</v>
      </c>
      <c r="I710" s="184">
        <v>1.5238</v>
      </c>
      <c r="J710" s="184">
        <v>-1.0326</v>
      </c>
      <c r="K710" s="184">
        <v>-1.2306999999999999</v>
      </c>
      <c r="L710" s="184">
        <v>19.445900000000002</v>
      </c>
      <c r="M710" s="184">
        <v>29.1938</v>
      </c>
      <c r="N710" s="184">
        <v>49.822400000000002</v>
      </c>
      <c r="O710" s="184">
        <v>8.2044999999999995</v>
      </c>
      <c r="P710" s="184">
        <v>12.3619</v>
      </c>
      <c r="Q710" s="184">
        <v>12.5989</v>
      </c>
      <c r="R710" s="184">
        <v>12.489800000000001</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44320</v>
      </c>
      <c r="E711" s="184">
        <v>21.1572</v>
      </c>
      <c r="F711" s="184">
        <v>-0.59760000000000002</v>
      </c>
      <c r="G711" s="184">
        <v>-0.49099999999999999</v>
      </c>
      <c r="H711" s="184">
        <v>-0.4798</v>
      </c>
      <c r="I711" s="184">
        <v>1.3247</v>
      </c>
      <c r="J711" s="184">
        <v>-0.7208</v>
      </c>
      <c r="K711" s="184">
        <v>-0.93089999999999995</v>
      </c>
      <c r="L711" s="184">
        <v>15.690200000000001</v>
      </c>
      <c r="M711" s="184">
        <v>23.3217</v>
      </c>
      <c r="N711" s="184">
        <v>39.636699999999998</v>
      </c>
      <c r="O711" s="184">
        <v>7.7347000000000001</v>
      </c>
      <c r="P711" s="184">
        <v>11.0123</v>
      </c>
      <c r="Q711" s="184">
        <v>11.271800000000001</v>
      </c>
      <c r="R711" s="184">
        <v>11.167899999999999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44320</v>
      </c>
      <c r="E712" s="184">
        <v>21.689</v>
      </c>
      <c r="F712" s="184">
        <v>-0.59630000000000005</v>
      </c>
      <c r="G712" s="184">
        <v>-0.48499999999999999</v>
      </c>
      <c r="H712" s="184">
        <v>-0.46850000000000003</v>
      </c>
      <c r="I712" s="184">
        <v>1.3467</v>
      </c>
      <c r="J712" s="184">
        <v>-0.66679999999999995</v>
      </c>
      <c r="K712" s="184">
        <v>-0.78910000000000002</v>
      </c>
      <c r="L712" s="184">
        <v>16.027999999999999</v>
      </c>
      <c r="M712" s="184">
        <v>23.8657</v>
      </c>
      <c r="N712" s="184">
        <v>40.460999999999999</v>
      </c>
      <c r="O712" s="184">
        <v>8.2667000000000002</v>
      </c>
      <c r="P712" s="184">
        <v>11.452400000000001</v>
      </c>
      <c r="Q712" s="184">
        <v>11.6662</v>
      </c>
      <c r="R712" s="184">
        <v>11.8407</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44321</v>
      </c>
      <c r="E713" s="184">
        <v>10.6127</v>
      </c>
      <c r="F713" s="184">
        <v>0.81699999999999995</v>
      </c>
      <c r="G713" s="184">
        <v>0.36499999999999999</v>
      </c>
      <c r="H713" s="184">
        <v>1.2150000000000001</v>
      </c>
      <c r="I713" s="184">
        <v>5.3098000000000001</v>
      </c>
      <c r="J713" s="184">
        <v>0.50380000000000003</v>
      </c>
      <c r="K713" s="184">
        <v>-1.4248000000000001</v>
      </c>
      <c r="L713" s="184">
        <v>37.929400000000001</v>
      </c>
      <c r="M713" s="184">
        <v>39.710599999999999</v>
      </c>
      <c r="N713" s="184">
        <v>50.306600000000003</v>
      </c>
      <c r="O713" s="184"/>
      <c r="P713" s="184"/>
      <c r="Q713" s="184">
        <v>2.1069</v>
      </c>
      <c r="R713" s="184">
        <v>-2.1352000000000002</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44321</v>
      </c>
      <c r="E714" s="184">
        <v>10.6127</v>
      </c>
      <c r="F714" s="184">
        <v>0.81699999999999995</v>
      </c>
      <c r="G714" s="184">
        <v>0.36599999999999999</v>
      </c>
      <c r="H714" s="184">
        <v>1.216</v>
      </c>
      <c r="I714" s="184">
        <v>5.3108000000000004</v>
      </c>
      <c r="J714" s="184">
        <v>0.50480000000000003</v>
      </c>
      <c r="K714" s="184">
        <v>-1.4238999999999999</v>
      </c>
      <c r="L714" s="184">
        <v>37.929400000000001</v>
      </c>
      <c r="M714" s="184">
        <v>39.712499999999999</v>
      </c>
      <c r="N714" s="184">
        <v>50.306600000000003</v>
      </c>
      <c r="O714" s="184"/>
      <c r="P714" s="184"/>
      <c r="Q714" s="184">
        <v>2.1069</v>
      </c>
      <c r="R714" s="184">
        <v>-2.1352000000000002</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44321</v>
      </c>
      <c r="E715" s="184">
        <v>13.485900000000001</v>
      </c>
      <c r="F715" s="184">
        <v>1.0945</v>
      </c>
      <c r="G715" s="184">
        <v>1.4442999999999999</v>
      </c>
      <c r="H715" s="184">
        <v>1.7181999999999999</v>
      </c>
      <c r="I715" s="184">
        <v>5.3109000000000002</v>
      </c>
      <c r="J715" s="184">
        <v>3.3363</v>
      </c>
      <c r="K715" s="184">
        <v>6.9138999999999999</v>
      </c>
      <c r="L715" s="184">
        <v>35.967100000000002</v>
      </c>
      <c r="M715" s="184">
        <v>45.480499999999999</v>
      </c>
      <c r="N715" s="184">
        <v>70.310900000000004</v>
      </c>
      <c r="O715" s="184"/>
      <c r="P715" s="184"/>
      <c r="Q715" s="184">
        <v>28.5227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44321</v>
      </c>
      <c r="E716" s="184">
        <v>13.6312</v>
      </c>
      <c r="F716" s="184">
        <v>1.0969</v>
      </c>
      <c r="G716" s="184">
        <v>1.4551000000000001</v>
      </c>
      <c r="H716" s="184">
        <v>1.7352000000000001</v>
      </c>
      <c r="I716" s="184">
        <v>5.3529999999999998</v>
      </c>
      <c r="J716" s="184">
        <v>3.4194</v>
      </c>
      <c r="K716" s="184">
        <v>7.1669</v>
      </c>
      <c r="L716" s="184">
        <v>36.612499999999997</v>
      </c>
      <c r="M716" s="184">
        <v>46.524799999999999</v>
      </c>
      <c r="N716" s="184">
        <v>71.922300000000007</v>
      </c>
      <c r="O716" s="184"/>
      <c r="P716" s="184"/>
      <c r="Q716" s="184">
        <v>29.683599999999998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44321</v>
      </c>
      <c r="E717" s="184">
        <v>82.465699999999998</v>
      </c>
      <c r="F717" s="184">
        <v>0.51719999999999999</v>
      </c>
      <c r="G717" s="184">
        <v>0.19950000000000001</v>
      </c>
      <c r="H717" s="184">
        <v>-0.64739999999999998</v>
      </c>
      <c r="I717" s="184">
        <v>2.6013000000000002</v>
      </c>
      <c r="J717" s="184">
        <v>0.31580000000000003</v>
      </c>
      <c r="K717" s="184">
        <v>1.0863</v>
      </c>
      <c r="L717" s="184">
        <v>25.648399999999999</v>
      </c>
      <c r="M717" s="184">
        <v>37.368699999999997</v>
      </c>
      <c r="N717" s="184">
        <v>59.383899999999997</v>
      </c>
      <c r="O717" s="184">
        <v>9.6475000000000009</v>
      </c>
      <c r="P717" s="184">
        <v>11.891299999999999</v>
      </c>
      <c r="Q717" s="184">
        <v>12.897500000000001</v>
      </c>
      <c r="R717" s="184">
        <v>11.221399999999999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44321</v>
      </c>
      <c r="E718" s="184">
        <v>85.315299999999993</v>
      </c>
      <c r="F718" s="184">
        <v>0.5181</v>
      </c>
      <c r="G718" s="184">
        <v>0.20380000000000001</v>
      </c>
      <c r="H718" s="184">
        <v>-0.64149999999999996</v>
      </c>
      <c r="I718" s="184">
        <v>2.6147</v>
      </c>
      <c r="J718" s="184">
        <v>0.34360000000000002</v>
      </c>
      <c r="K718" s="184">
        <v>1.1815</v>
      </c>
      <c r="L718" s="184">
        <v>25.906600000000001</v>
      </c>
      <c r="M718" s="184">
        <v>37.776699999999998</v>
      </c>
      <c r="N718" s="184">
        <v>59.980699999999999</v>
      </c>
      <c r="O718" s="184">
        <v>10.0436</v>
      </c>
      <c r="P718" s="184">
        <v>12.292199999999999</v>
      </c>
      <c r="Q718" s="184">
        <v>10.9803</v>
      </c>
      <c r="R718" s="184">
        <v>11.6357</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44321</v>
      </c>
      <c r="E719" s="184">
        <v>105.46040000000001</v>
      </c>
      <c r="F719" s="184">
        <v>1.2278</v>
      </c>
      <c r="G719" s="184">
        <v>1.7786</v>
      </c>
      <c r="H719" s="184">
        <v>1.9013</v>
      </c>
      <c r="I719" s="184">
        <v>5.5658000000000003</v>
      </c>
      <c r="J719" s="184">
        <v>3.7435</v>
      </c>
      <c r="K719" s="184">
        <v>7.3018000000000001</v>
      </c>
      <c r="L719" s="184">
        <v>42.554699999999997</v>
      </c>
      <c r="M719" s="184">
        <v>47.081899999999997</v>
      </c>
      <c r="N719" s="184">
        <v>75.174999999999997</v>
      </c>
      <c r="O719" s="184">
        <v>14.549899999999999</v>
      </c>
      <c r="P719" s="184">
        <v>14.6594</v>
      </c>
      <c r="Q719" s="184">
        <v>14.5054</v>
      </c>
      <c r="R719" s="184">
        <v>20.973600000000001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44321</v>
      </c>
      <c r="E720" s="184">
        <v>107.2929</v>
      </c>
      <c r="F720" s="184">
        <v>1.2284999999999999</v>
      </c>
      <c r="G720" s="184">
        <v>1.7821</v>
      </c>
      <c r="H720" s="184">
        <v>1.9059999999999999</v>
      </c>
      <c r="I720" s="184">
        <v>5.5754000000000001</v>
      </c>
      <c r="J720" s="184">
        <v>3.7633999999999999</v>
      </c>
      <c r="K720" s="184">
        <v>7.3930999999999996</v>
      </c>
      <c r="L720" s="184">
        <v>42.775599999999997</v>
      </c>
      <c r="M720" s="184">
        <v>47.412599999999998</v>
      </c>
      <c r="N720" s="184">
        <v>75.700500000000005</v>
      </c>
      <c r="O720" s="184">
        <v>14.8727</v>
      </c>
      <c r="P720" s="184">
        <v>14.9549</v>
      </c>
      <c r="Q720" s="184">
        <v>14.361000000000001</v>
      </c>
      <c r="R720" s="184">
        <v>21.2469</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44321</v>
      </c>
      <c r="E721" s="184">
        <v>28.548100000000002</v>
      </c>
      <c r="F721" s="184">
        <v>0.61499999999999999</v>
      </c>
      <c r="G721" s="184">
        <v>0.15540000000000001</v>
      </c>
      <c r="H721" s="184">
        <v>-0.77959999999999996</v>
      </c>
      <c r="I721" s="184">
        <v>2.0369000000000002</v>
      </c>
      <c r="J721" s="184">
        <v>0.73709999999999998</v>
      </c>
      <c r="K721" s="184">
        <v>-0.74229999999999996</v>
      </c>
      <c r="L721" s="184">
        <v>14.1988</v>
      </c>
      <c r="M721" s="184">
        <v>22.372800000000002</v>
      </c>
      <c r="N721" s="184">
        <v>42.1676</v>
      </c>
      <c r="O721" s="184">
        <v>6.7274000000000003</v>
      </c>
      <c r="P721" s="184">
        <v>9.3957999999999995</v>
      </c>
      <c r="Q721" s="184">
        <v>9.6217000000000006</v>
      </c>
      <c r="R721" s="184">
        <v>9.9037000000000006</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44321</v>
      </c>
      <c r="E722" s="184">
        <v>27.235399999999998</v>
      </c>
      <c r="F722" s="184">
        <v>0.6129</v>
      </c>
      <c r="G722" s="184">
        <v>0.1449</v>
      </c>
      <c r="H722" s="184">
        <v>-0.7944</v>
      </c>
      <c r="I722" s="184">
        <v>2.0041000000000002</v>
      </c>
      <c r="J722" s="184">
        <v>0.67090000000000005</v>
      </c>
      <c r="K722" s="184">
        <v>-0.94779999999999998</v>
      </c>
      <c r="L722" s="184">
        <v>13.6997</v>
      </c>
      <c r="M722" s="184">
        <v>21.5975</v>
      </c>
      <c r="N722" s="184">
        <v>40.980899999999998</v>
      </c>
      <c r="O722" s="184">
        <v>5.8055000000000003</v>
      </c>
      <c r="P722" s="184">
        <v>8.5927000000000007</v>
      </c>
      <c r="Q722" s="184">
        <v>9.3271999999999995</v>
      </c>
      <c r="R722" s="184">
        <v>8.9601000000000006</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44321</v>
      </c>
      <c r="E723" s="184">
        <v>12.9922</v>
      </c>
      <c r="F723" s="184">
        <v>1.2144999999999999</v>
      </c>
      <c r="G723" s="184">
        <v>1.4745999999999999</v>
      </c>
      <c r="H723" s="184">
        <v>1.4049</v>
      </c>
      <c r="I723" s="184">
        <v>3.3184999999999998</v>
      </c>
      <c r="J723" s="184">
        <v>2.7303000000000002</v>
      </c>
      <c r="K723" s="184">
        <v>4.7225999999999999</v>
      </c>
      <c r="L723" s="184">
        <v>25.7959</v>
      </c>
      <c r="M723" s="184">
        <v>31.7988</v>
      </c>
      <c r="N723" s="184">
        <v>53.903199999999998</v>
      </c>
      <c r="O723" s="184"/>
      <c r="P723" s="184"/>
      <c r="Q723" s="184">
        <v>12.873200000000001</v>
      </c>
      <c r="R723" s="184">
        <v>13.6775</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44321</v>
      </c>
      <c r="E724" s="184">
        <v>12.9169</v>
      </c>
      <c r="F724" s="184">
        <v>1.2145999999999999</v>
      </c>
      <c r="G724" s="184">
        <v>1.4714</v>
      </c>
      <c r="H724" s="184">
        <v>1.4005000000000001</v>
      </c>
      <c r="I724" s="184">
        <v>3.3079000000000001</v>
      </c>
      <c r="J724" s="184">
        <v>2.7099000000000002</v>
      </c>
      <c r="K724" s="184">
        <v>4.6563999999999997</v>
      </c>
      <c r="L724" s="184">
        <v>25.642199999999999</v>
      </c>
      <c r="M724" s="184">
        <v>31.543399999999998</v>
      </c>
      <c r="N724" s="184">
        <v>53.4876</v>
      </c>
      <c r="O724" s="184"/>
      <c r="P724" s="184"/>
      <c r="Q724" s="184">
        <v>12.5701</v>
      </c>
      <c r="R724" s="184">
        <v>13.379300000000001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44321</v>
      </c>
      <c r="E725" s="184">
        <v>44.988999999999997</v>
      </c>
      <c r="F725" s="184">
        <v>0.81569999999999998</v>
      </c>
      <c r="G725" s="184">
        <v>0.1313</v>
      </c>
      <c r="H725" s="184">
        <v>-0.82879999999999998</v>
      </c>
      <c r="I725" s="184">
        <v>2.5905</v>
      </c>
      <c r="J725" s="184">
        <v>0.64200000000000002</v>
      </c>
      <c r="K725" s="184">
        <v>0.71409999999999996</v>
      </c>
      <c r="L725" s="184">
        <v>21.829000000000001</v>
      </c>
      <c r="M725" s="184">
        <v>32.855899999999998</v>
      </c>
      <c r="N725" s="184">
        <v>55.892400000000002</v>
      </c>
      <c r="O725" s="184">
        <v>8.9346999999999994</v>
      </c>
      <c r="P725" s="184">
        <v>13.1767</v>
      </c>
      <c r="Q725" s="184">
        <v>13.5921</v>
      </c>
      <c r="R725" s="184">
        <v>12.8287</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0.62662608695652167</v>
      </c>
      <c r="G726" s="186">
        <v>0.64539565217391304</v>
      </c>
      <c r="H726" s="186">
        <v>0.41040000000000004</v>
      </c>
      <c r="I726" s="186">
        <v>3.3422173913043483</v>
      </c>
      <c r="J726" s="186">
        <v>1.4436782608695651</v>
      </c>
      <c r="K726" s="186">
        <v>1.9419260869565216</v>
      </c>
      <c r="L726" s="186">
        <v>25.99079130434782</v>
      </c>
      <c r="M726" s="186">
        <v>34.089552173913042</v>
      </c>
      <c r="N726" s="186">
        <v>53.744317391304342</v>
      </c>
      <c r="O726" s="186">
        <v>8.9012294117647031</v>
      </c>
      <c r="P726" s="186">
        <v>11.527547058823533</v>
      </c>
      <c r="Q726" s="186">
        <v>12.721186956521739</v>
      </c>
      <c r="R726" s="186">
        <v>11.080752380952383</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0.79969999999999997</v>
      </c>
      <c r="G727" s="186">
        <v>0.48520000000000002</v>
      </c>
      <c r="H727" s="186">
        <v>0.63470000000000004</v>
      </c>
      <c r="I727" s="186">
        <v>3.3079000000000001</v>
      </c>
      <c r="J727" s="186">
        <v>1.3259000000000001</v>
      </c>
      <c r="K727" s="186">
        <v>1.2909999999999999</v>
      </c>
      <c r="L727" s="186">
        <v>25.642199999999999</v>
      </c>
      <c r="M727" s="186">
        <v>33.842700000000001</v>
      </c>
      <c r="N727" s="186">
        <v>50.306600000000003</v>
      </c>
      <c r="O727" s="186">
        <v>8.2044999999999995</v>
      </c>
      <c r="P727" s="186">
        <v>11.891299999999999</v>
      </c>
      <c r="Q727" s="186">
        <v>12.268700000000001</v>
      </c>
      <c r="R727" s="186">
        <v>11.6357</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44321</v>
      </c>
      <c r="E730" s="184">
        <v>17.239999999999998</v>
      </c>
      <c r="F730" s="184">
        <v>0.40770000000000001</v>
      </c>
      <c r="G730" s="184">
        <v>-0.28920000000000001</v>
      </c>
      <c r="H730" s="184">
        <v>-0.91949999999999998</v>
      </c>
      <c r="I730" s="184">
        <v>0.52480000000000004</v>
      </c>
      <c r="J730" s="184">
        <v>0.11609999999999999</v>
      </c>
      <c r="K730" s="184">
        <v>1.0550999999999999</v>
      </c>
      <c r="L730" s="184">
        <v>11.5136</v>
      </c>
      <c r="M730" s="184">
        <v>18.1631</v>
      </c>
      <c r="N730" s="184">
        <v>27.514800000000001</v>
      </c>
      <c r="O730" s="184">
        <v>8.2106999999999992</v>
      </c>
      <c r="P730" s="184">
        <v>10.045</v>
      </c>
      <c r="Q730" s="184">
        <v>8.8275000000000006</v>
      </c>
      <c r="R730" s="184">
        <v>10.922499999999999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44321</v>
      </c>
      <c r="E731" s="184">
        <v>16.100000000000001</v>
      </c>
      <c r="F731" s="184">
        <v>0.43669999999999998</v>
      </c>
      <c r="G731" s="184">
        <v>-0.30959999999999999</v>
      </c>
      <c r="H731" s="184">
        <v>-0.98399999999999999</v>
      </c>
      <c r="I731" s="184">
        <v>0.49940000000000001</v>
      </c>
      <c r="J731" s="184">
        <v>6.2199999999999998E-2</v>
      </c>
      <c r="K731" s="184">
        <v>0.81399999999999995</v>
      </c>
      <c r="L731" s="184">
        <v>10.958</v>
      </c>
      <c r="M731" s="184">
        <v>17.261500000000002</v>
      </c>
      <c r="N731" s="184">
        <v>26.2745</v>
      </c>
      <c r="O731" s="184">
        <v>7.1562999999999999</v>
      </c>
      <c r="P731" s="184">
        <v>8.8783999999999992</v>
      </c>
      <c r="Q731" s="184">
        <v>7.6772999999999998</v>
      </c>
      <c r="R731" s="184">
        <v>9.8575999999999997</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44321</v>
      </c>
      <c r="E732" s="184">
        <v>16.3</v>
      </c>
      <c r="F732" s="184">
        <v>0.30769999999999997</v>
      </c>
      <c r="G732" s="184">
        <v>6.1400000000000003E-2</v>
      </c>
      <c r="H732" s="184">
        <v>-0.67030000000000001</v>
      </c>
      <c r="I732" s="184">
        <v>1.2422</v>
      </c>
      <c r="J732" s="184">
        <v>0.30769999999999997</v>
      </c>
      <c r="K732" s="184">
        <v>0</v>
      </c>
      <c r="L732" s="184">
        <v>9.3960000000000008</v>
      </c>
      <c r="M732" s="184">
        <v>15.931699999999999</v>
      </c>
      <c r="N732" s="184">
        <v>26.454599999999999</v>
      </c>
      <c r="O732" s="184">
        <v>9.3209</v>
      </c>
      <c r="P732" s="184">
        <v>10.105399999999999</v>
      </c>
      <c r="Q732" s="184">
        <v>8.9027999999999992</v>
      </c>
      <c r="R732" s="184">
        <v>10.042899999999999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44321</v>
      </c>
      <c r="E733" s="184">
        <v>15.2</v>
      </c>
      <c r="F733" s="184">
        <v>0.26390000000000002</v>
      </c>
      <c r="G733" s="184">
        <v>6.5799999999999997E-2</v>
      </c>
      <c r="H733" s="184">
        <v>-0.71850000000000003</v>
      </c>
      <c r="I733" s="184">
        <v>1.1983999999999999</v>
      </c>
      <c r="J733" s="184">
        <v>0.1978</v>
      </c>
      <c r="K733" s="184">
        <v>-0.39319999999999999</v>
      </c>
      <c r="L733" s="184">
        <v>8.5714000000000006</v>
      </c>
      <c r="M733" s="184">
        <v>14.6305</v>
      </c>
      <c r="N733" s="184">
        <v>24.590199999999999</v>
      </c>
      <c r="O733" s="184">
        <v>8.0035000000000007</v>
      </c>
      <c r="P733" s="184">
        <v>8.7734000000000005</v>
      </c>
      <c r="Q733" s="184">
        <v>7.5826000000000002</v>
      </c>
      <c r="R733" s="184">
        <v>8.5967000000000002</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44321</v>
      </c>
      <c r="E734" s="184">
        <v>11.93</v>
      </c>
      <c r="F734" s="184">
        <v>0</v>
      </c>
      <c r="G734" s="184">
        <v>0</v>
      </c>
      <c r="H734" s="184">
        <v>-8.3799999999999999E-2</v>
      </c>
      <c r="I734" s="184">
        <v>0.16789999999999999</v>
      </c>
      <c r="J734" s="184">
        <v>0.33639999999999998</v>
      </c>
      <c r="K734" s="184">
        <v>0.84530000000000005</v>
      </c>
      <c r="L734" s="184">
        <v>4.1012000000000004</v>
      </c>
      <c r="M734" s="184">
        <v>7.2842000000000002</v>
      </c>
      <c r="N734" s="184">
        <v>16.3902</v>
      </c>
      <c r="O734" s="184"/>
      <c r="P734" s="184"/>
      <c r="Q734" s="184">
        <v>10.417199999999999</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44321</v>
      </c>
      <c r="E735" s="184">
        <v>11.7</v>
      </c>
      <c r="F735" s="184">
        <v>0</v>
      </c>
      <c r="G735" s="184">
        <v>-8.5400000000000004E-2</v>
      </c>
      <c r="H735" s="184">
        <v>-0.1706</v>
      </c>
      <c r="I735" s="184">
        <v>0</v>
      </c>
      <c r="J735" s="184">
        <v>0.17119999999999999</v>
      </c>
      <c r="K735" s="184">
        <v>0.60189999999999999</v>
      </c>
      <c r="L735" s="184">
        <v>3.5398000000000001</v>
      </c>
      <c r="M735" s="184">
        <v>6.3635999999999999</v>
      </c>
      <c r="N735" s="184">
        <v>15.157500000000001</v>
      </c>
      <c r="O735" s="184"/>
      <c r="P735" s="184"/>
      <c r="Q735" s="184">
        <v>9.2166999999999994</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44321</v>
      </c>
      <c r="E736" s="184">
        <v>15.994</v>
      </c>
      <c r="F736" s="184">
        <v>0.18790000000000001</v>
      </c>
      <c r="G736" s="184">
        <v>0.20050000000000001</v>
      </c>
      <c r="H736" s="184">
        <v>-0.21840000000000001</v>
      </c>
      <c r="I736" s="184">
        <v>1.0551999999999999</v>
      </c>
      <c r="J736" s="184">
        <v>1.1063000000000001</v>
      </c>
      <c r="K736" s="184">
        <v>2.0221</v>
      </c>
      <c r="L736" s="184">
        <v>11.3246</v>
      </c>
      <c r="M736" s="184">
        <v>18.115400000000001</v>
      </c>
      <c r="N736" s="184">
        <v>29.853000000000002</v>
      </c>
      <c r="O736" s="184">
        <v>7.8818999999999999</v>
      </c>
      <c r="P736" s="184">
        <v>9.5050000000000008</v>
      </c>
      <c r="Q736" s="184">
        <v>9.6321999999999992</v>
      </c>
      <c r="R736" s="184">
        <v>10.099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44321</v>
      </c>
      <c r="E737" s="184">
        <v>14.849</v>
      </c>
      <c r="F737" s="184">
        <v>0.1822</v>
      </c>
      <c r="G737" s="184">
        <v>0.1822</v>
      </c>
      <c r="H737" s="184">
        <v>-0.24859999999999999</v>
      </c>
      <c r="I737" s="184">
        <v>0.99299999999999999</v>
      </c>
      <c r="J737" s="184">
        <v>0.97240000000000004</v>
      </c>
      <c r="K737" s="184">
        <v>1.6289</v>
      </c>
      <c r="L737" s="184">
        <v>10.459</v>
      </c>
      <c r="M737" s="184">
        <v>16.746600000000001</v>
      </c>
      <c r="N737" s="184">
        <v>27.843299999999999</v>
      </c>
      <c r="O737" s="184">
        <v>6.2488000000000001</v>
      </c>
      <c r="P737" s="184">
        <v>7.9123000000000001</v>
      </c>
      <c r="Q737" s="184">
        <v>8.0490999999999993</v>
      </c>
      <c r="R737" s="184">
        <v>8.4361999999999995</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44321</v>
      </c>
      <c r="E738" s="184">
        <v>17.668500000000002</v>
      </c>
      <c r="F738" s="184">
        <v>0.33729999999999999</v>
      </c>
      <c r="G738" s="184">
        <v>0.13089999999999999</v>
      </c>
      <c r="H738" s="184">
        <v>-0.36320000000000002</v>
      </c>
      <c r="I738" s="184">
        <v>0.8165</v>
      </c>
      <c r="J738" s="184">
        <v>0.27700000000000002</v>
      </c>
      <c r="K738" s="184">
        <v>0.28039999999999998</v>
      </c>
      <c r="L738" s="184">
        <v>8.8773</v>
      </c>
      <c r="M738" s="184">
        <v>12.0259</v>
      </c>
      <c r="N738" s="184">
        <v>20.316600000000001</v>
      </c>
      <c r="O738" s="184">
        <v>9.4871999999999996</v>
      </c>
      <c r="P738" s="184">
        <v>10.0321</v>
      </c>
      <c r="Q738" s="184">
        <v>9.0579999999999998</v>
      </c>
      <c r="R738" s="184">
        <v>11.1099</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44321</v>
      </c>
      <c r="E739" s="184">
        <v>16.819700000000001</v>
      </c>
      <c r="F739" s="184">
        <v>0.33410000000000001</v>
      </c>
      <c r="G739" s="184">
        <v>0.11550000000000001</v>
      </c>
      <c r="H739" s="184">
        <v>-0.38440000000000002</v>
      </c>
      <c r="I739" s="184">
        <v>0.77110000000000001</v>
      </c>
      <c r="J739" s="184">
        <v>0.18640000000000001</v>
      </c>
      <c r="K739" s="184">
        <v>3.09E-2</v>
      </c>
      <c r="L739" s="184">
        <v>8.3331999999999997</v>
      </c>
      <c r="M739" s="184">
        <v>11.185499999999999</v>
      </c>
      <c r="N739" s="184">
        <v>19.1129</v>
      </c>
      <c r="O739" s="184">
        <v>8.3504000000000005</v>
      </c>
      <c r="P739" s="184">
        <v>9.1033000000000008</v>
      </c>
      <c r="Q739" s="184">
        <v>8.2431999999999999</v>
      </c>
      <c r="R739" s="184">
        <v>10.007899999999999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44321</v>
      </c>
      <c r="E740" s="184">
        <v>11.6112</v>
      </c>
      <c r="F740" s="184">
        <v>0.33700000000000002</v>
      </c>
      <c r="G740" s="184">
        <v>0.15870000000000001</v>
      </c>
      <c r="H740" s="184">
        <v>-6.0000000000000001E-3</v>
      </c>
      <c r="I740" s="184">
        <v>1.6262000000000001</v>
      </c>
      <c r="J740" s="184">
        <v>0.46899999999999997</v>
      </c>
      <c r="K740" s="184">
        <v>0.2089</v>
      </c>
      <c r="L740" s="184">
        <v>10.144399999999999</v>
      </c>
      <c r="M740" s="184">
        <v>15.7485</v>
      </c>
      <c r="N740" s="184">
        <v>24.887899999999998</v>
      </c>
      <c r="O740" s="184"/>
      <c r="P740" s="184"/>
      <c r="Q740" s="184">
        <v>5.7095000000000002</v>
      </c>
      <c r="R740" s="184">
        <v>6.6768000000000001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44321</v>
      </c>
      <c r="E741" s="184">
        <v>12.144299999999999</v>
      </c>
      <c r="F741" s="184">
        <v>0.3412</v>
      </c>
      <c r="G741" s="184">
        <v>0.1774</v>
      </c>
      <c r="H741" s="184">
        <v>1.9800000000000002E-2</v>
      </c>
      <c r="I741" s="184">
        <v>1.6838</v>
      </c>
      <c r="J741" s="184">
        <v>0.58220000000000005</v>
      </c>
      <c r="K741" s="184">
        <v>0.54979999999999996</v>
      </c>
      <c r="L741" s="184">
        <v>10.890599999999999</v>
      </c>
      <c r="M741" s="184">
        <v>16.891300000000001</v>
      </c>
      <c r="N741" s="184">
        <v>26.629799999999999</v>
      </c>
      <c r="O741" s="184"/>
      <c r="P741" s="184"/>
      <c r="Q741" s="184">
        <v>7.4881000000000002</v>
      </c>
      <c r="R741" s="184">
        <v>8.4174000000000007</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44321</v>
      </c>
      <c r="E742" s="184">
        <v>43.052</v>
      </c>
      <c r="F742" s="184">
        <v>0.58640000000000003</v>
      </c>
      <c r="G742" s="184">
        <v>0.35899999999999999</v>
      </c>
      <c r="H742" s="184">
        <v>-0.10440000000000001</v>
      </c>
      <c r="I742" s="184">
        <v>1.4061999999999999</v>
      </c>
      <c r="J742" s="184">
        <v>0.70879999999999999</v>
      </c>
      <c r="K742" s="184">
        <v>1.1513</v>
      </c>
      <c r="L742" s="184">
        <v>14.2599</v>
      </c>
      <c r="M742" s="184">
        <v>18.590800000000002</v>
      </c>
      <c r="N742" s="184">
        <v>26.959599999999998</v>
      </c>
      <c r="O742" s="184">
        <v>7.2241</v>
      </c>
      <c r="P742" s="184">
        <v>10.0642</v>
      </c>
      <c r="Q742" s="184">
        <v>9.1686999999999994</v>
      </c>
      <c r="R742" s="184">
        <v>8.1239000000000008</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44321</v>
      </c>
      <c r="E743" s="184">
        <v>46.381999999999998</v>
      </c>
      <c r="F743" s="184">
        <v>0.5877</v>
      </c>
      <c r="G743" s="184">
        <v>0.37</v>
      </c>
      <c r="H743" s="184">
        <v>-9.0499999999999997E-2</v>
      </c>
      <c r="I743" s="184">
        <v>1.4391</v>
      </c>
      <c r="J743" s="184">
        <v>0.76910000000000001</v>
      </c>
      <c r="K743" s="184">
        <v>1.3349</v>
      </c>
      <c r="L743" s="184">
        <v>14.699</v>
      </c>
      <c r="M743" s="184">
        <v>19.276900000000001</v>
      </c>
      <c r="N743" s="184">
        <v>27.939800000000002</v>
      </c>
      <c r="O743" s="184">
        <v>8.2413000000000007</v>
      </c>
      <c r="P743" s="184">
        <v>11.357100000000001</v>
      </c>
      <c r="Q743" s="184">
        <v>9.9281000000000006</v>
      </c>
      <c r="R743" s="184">
        <v>8.9266000000000005</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44321</v>
      </c>
      <c r="E746" s="184">
        <v>16.03</v>
      </c>
      <c r="F746" s="184">
        <v>0.25019999999999998</v>
      </c>
      <c r="G746" s="184">
        <v>0.1875</v>
      </c>
      <c r="H746" s="184">
        <v>0</v>
      </c>
      <c r="I746" s="184">
        <v>0.50160000000000005</v>
      </c>
      <c r="J746" s="184">
        <v>0.62770000000000004</v>
      </c>
      <c r="K746" s="184">
        <v>0.88109999999999999</v>
      </c>
      <c r="L746" s="184">
        <v>10.171799999999999</v>
      </c>
      <c r="M746" s="184">
        <v>12.8079</v>
      </c>
      <c r="N746" s="184">
        <v>22.459900000000001</v>
      </c>
      <c r="O746" s="184">
        <v>7.4679000000000002</v>
      </c>
      <c r="P746" s="184">
        <v>8.6806000000000001</v>
      </c>
      <c r="Q746" s="184">
        <v>7.6280000000000001</v>
      </c>
      <c r="R746" s="184">
        <v>7.7831000000000001</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44321</v>
      </c>
      <c r="E747" s="184">
        <v>16.84</v>
      </c>
      <c r="F747" s="184">
        <v>0.23810000000000001</v>
      </c>
      <c r="G747" s="184">
        <v>0.17849999999999999</v>
      </c>
      <c r="H747" s="184">
        <v>0</v>
      </c>
      <c r="I747" s="184">
        <v>0.5373</v>
      </c>
      <c r="J747" s="184">
        <v>0.65749999999999997</v>
      </c>
      <c r="K747" s="184">
        <v>1.0198</v>
      </c>
      <c r="L747" s="184">
        <v>10.498699999999999</v>
      </c>
      <c r="M747" s="184">
        <v>13.400700000000001</v>
      </c>
      <c r="N747" s="184">
        <v>23.279599999999999</v>
      </c>
      <c r="O747" s="184">
        <v>8.1685999999999996</v>
      </c>
      <c r="P747" s="184">
        <v>9.4888999999999992</v>
      </c>
      <c r="Q747" s="184">
        <v>8.4577000000000009</v>
      </c>
      <c r="R747" s="184">
        <v>8.4443000000000001</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44321</v>
      </c>
      <c r="E748" s="184">
        <v>19.400300000000001</v>
      </c>
      <c r="F748" s="184">
        <v>0.43430000000000002</v>
      </c>
      <c r="G748" s="184">
        <v>-6.1999999999999998E-3</v>
      </c>
      <c r="H748" s="184">
        <v>-0.73880000000000001</v>
      </c>
      <c r="I748" s="184">
        <v>0.98380000000000001</v>
      </c>
      <c r="J748" s="184">
        <v>0.30449999999999999</v>
      </c>
      <c r="K748" s="184">
        <v>-0.67479999999999996</v>
      </c>
      <c r="L748" s="184">
        <v>9.5449000000000002</v>
      </c>
      <c r="M748" s="184">
        <v>14.5716</v>
      </c>
      <c r="N748" s="184">
        <v>21.336099999999998</v>
      </c>
      <c r="O748" s="184">
        <v>6.5125000000000002</v>
      </c>
      <c r="P748" s="184">
        <v>5.9447000000000001</v>
      </c>
      <c r="Q748" s="184">
        <v>6.7332999999999998</v>
      </c>
      <c r="R748" s="184">
        <v>9.0119000000000007</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44321</v>
      </c>
      <c r="E749" s="184">
        <v>20.997699999999998</v>
      </c>
      <c r="F749" s="184">
        <v>0.43669999999999998</v>
      </c>
      <c r="G749" s="184">
        <v>7.6E-3</v>
      </c>
      <c r="H749" s="184">
        <v>-0.71960000000000002</v>
      </c>
      <c r="I749" s="184">
        <v>1.0247999999999999</v>
      </c>
      <c r="J749" s="184">
        <v>0.35220000000000001</v>
      </c>
      <c r="K749" s="184">
        <v>-0.47070000000000001</v>
      </c>
      <c r="L749" s="184">
        <v>10.024900000000001</v>
      </c>
      <c r="M749" s="184">
        <v>15.396100000000001</v>
      </c>
      <c r="N749" s="184">
        <v>22.527000000000001</v>
      </c>
      <c r="O749" s="184">
        <v>7.9218999999999999</v>
      </c>
      <c r="P749" s="184">
        <v>7.2994000000000003</v>
      </c>
      <c r="Q749" s="184">
        <v>7.4054000000000002</v>
      </c>
      <c r="R749" s="184">
        <v>10.074299999999999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44321</v>
      </c>
      <c r="E750" s="184">
        <v>24.61</v>
      </c>
      <c r="F750" s="184">
        <v>0.36699999999999999</v>
      </c>
      <c r="G750" s="184">
        <v>0.28520000000000001</v>
      </c>
      <c r="H750" s="184">
        <v>-0.20280000000000001</v>
      </c>
      <c r="I750" s="184">
        <v>1.2757000000000001</v>
      </c>
      <c r="J750" s="184">
        <v>0.57210000000000005</v>
      </c>
      <c r="K750" s="184">
        <v>0.40799999999999997</v>
      </c>
      <c r="L750" s="184">
        <v>7.7496</v>
      </c>
      <c r="M750" s="184">
        <v>11.055999999999999</v>
      </c>
      <c r="N750" s="184">
        <v>20.993099999999998</v>
      </c>
      <c r="O750" s="184">
        <v>7.359</v>
      </c>
      <c r="P750" s="184">
        <v>7.0876999999999999</v>
      </c>
      <c r="Q750" s="184">
        <v>7.5182000000000002</v>
      </c>
      <c r="R750" s="184">
        <v>8.7103000000000002</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44321</v>
      </c>
      <c r="E751" s="184">
        <v>23.12</v>
      </c>
      <c r="F751" s="184">
        <v>0.34720000000000001</v>
      </c>
      <c r="G751" s="184">
        <v>0.26019999999999999</v>
      </c>
      <c r="H751" s="184">
        <v>-0.21579999999999999</v>
      </c>
      <c r="I751" s="184">
        <v>1.2259</v>
      </c>
      <c r="J751" s="184">
        <v>0.47810000000000002</v>
      </c>
      <c r="K751" s="184">
        <v>0.17330000000000001</v>
      </c>
      <c r="L751" s="184">
        <v>7.1859000000000002</v>
      </c>
      <c r="M751" s="184">
        <v>10.200200000000001</v>
      </c>
      <c r="N751" s="184">
        <v>19.7927</v>
      </c>
      <c r="O751" s="184">
        <v>6.1913</v>
      </c>
      <c r="P751" s="184">
        <v>6.0763999999999996</v>
      </c>
      <c r="Q751" s="184">
        <v>6.7061000000000002</v>
      </c>
      <c r="R751" s="184">
        <v>7.6196000000000002</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44321</v>
      </c>
      <c r="E752" s="184">
        <v>12.1211</v>
      </c>
      <c r="F752" s="184">
        <v>0.17599999999999999</v>
      </c>
      <c r="G752" s="184">
        <v>-0.26</v>
      </c>
      <c r="H752" s="184">
        <v>-0.55869999999999997</v>
      </c>
      <c r="I752" s="184">
        <v>0.60170000000000001</v>
      </c>
      <c r="J752" s="184">
        <v>0.3029</v>
      </c>
      <c r="K752" s="184">
        <v>0.80079999999999996</v>
      </c>
      <c r="L752" s="184">
        <v>6.7130000000000001</v>
      </c>
      <c r="M752" s="184">
        <v>9.8155000000000001</v>
      </c>
      <c r="N752" s="184">
        <v>18.194700000000001</v>
      </c>
      <c r="O752" s="184"/>
      <c r="P752" s="184"/>
      <c r="Q752" s="184">
        <v>9.2946000000000009</v>
      </c>
      <c r="R752" s="184">
        <v>9.2370000000000001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44321</v>
      </c>
      <c r="E753" s="184">
        <v>11.6584</v>
      </c>
      <c r="F753" s="184">
        <v>0.17100000000000001</v>
      </c>
      <c r="G753" s="184">
        <v>-0.28399999999999997</v>
      </c>
      <c r="H753" s="184">
        <v>-0.59179999999999999</v>
      </c>
      <c r="I753" s="184">
        <v>0.53200000000000003</v>
      </c>
      <c r="J753" s="184">
        <v>0.15720000000000001</v>
      </c>
      <c r="K753" s="184">
        <v>0.36759999999999998</v>
      </c>
      <c r="L753" s="184">
        <v>5.7979000000000003</v>
      </c>
      <c r="M753" s="184">
        <v>8.4027999999999992</v>
      </c>
      <c r="N753" s="184">
        <v>16.168099999999999</v>
      </c>
      <c r="O753" s="184"/>
      <c r="P753" s="184"/>
      <c r="Q753" s="184">
        <v>7.3467000000000002</v>
      </c>
      <c r="R753" s="184">
        <v>7.3151999999999999</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44321</v>
      </c>
      <c r="E754" s="184">
        <v>16.7605</v>
      </c>
      <c r="F754" s="184">
        <v>0.2296</v>
      </c>
      <c r="G754" s="184">
        <v>-9.1200000000000003E-2</v>
      </c>
      <c r="H754" s="184">
        <v>-0.54949999999999999</v>
      </c>
      <c r="I754" s="184">
        <v>0.4501</v>
      </c>
      <c r="J754" s="184">
        <v>-4.1200000000000001E-2</v>
      </c>
      <c r="K754" s="184">
        <v>0.36709999999999998</v>
      </c>
      <c r="L754" s="184">
        <v>6.8540999999999999</v>
      </c>
      <c r="M754" s="184">
        <v>10.699</v>
      </c>
      <c r="N754" s="184">
        <v>20.713699999999999</v>
      </c>
      <c r="O754" s="184">
        <v>7.6188000000000002</v>
      </c>
      <c r="P754" s="184">
        <v>8.6983999999999995</v>
      </c>
      <c r="Q754" s="184">
        <v>8.1851000000000003</v>
      </c>
      <c r="R754" s="184">
        <v>8.4690999999999992</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44321</v>
      </c>
      <c r="E755" s="184">
        <v>17.610199999999999</v>
      </c>
      <c r="F755" s="184">
        <v>0.23219999999999999</v>
      </c>
      <c r="G755" s="184">
        <v>-7.8299999999999995E-2</v>
      </c>
      <c r="H755" s="184">
        <v>-0.53149999999999997</v>
      </c>
      <c r="I755" s="184">
        <v>0.48899999999999999</v>
      </c>
      <c r="J755" s="184">
        <v>3.7499999999999999E-2</v>
      </c>
      <c r="K755" s="184">
        <v>0.60270000000000001</v>
      </c>
      <c r="L755" s="184">
        <v>7.3642000000000003</v>
      </c>
      <c r="M755" s="184">
        <v>11.495100000000001</v>
      </c>
      <c r="N755" s="184">
        <v>21.872399999999999</v>
      </c>
      <c r="O755" s="184">
        <v>8.51</v>
      </c>
      <c r="P755" s="184">
        <v>9.5579999999999998</v>
      </c>
      <c r="Q755" s="184">
        <v>9.0031999999999996</v>
      </c>
      <c r="R755" s="184">
        <v>9.4641999999999999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44321</v>
      </c>
      <c r="E756" s="184">
        <v>22.125</v>
      </c>
      <c r="F756" s="184">
        <v>0.51339999999999997</v>
      </c>
      <c r="G756" s="184">
        <v>0.27650000000000002</v>
      </c>
      <c r="H756" s="184">
        <v>-0.20300000000000001</v>
      </c>
      <c r="I756" s="184">
        <v>1.3653</v>
      </c>
      <c r="J756" s="184">
        <v>0.49509999999999998</v>
      </c>
      <c r="K756" s="184">
        <v>1.3467</v>
      </c>
      <c r="L756" s="184">
        <v>12.0253</v>
      </c>
      <c r="M756" s="184">
        <v>18.7027</v>
      </c>
      <c r="N756" s="184">
        <v>33.6374</v>
      </c>
      <c r="O756" s="184">
        <v>6.8935000000000004</v>
      </c>
      <c r="P756" s="184">
        <v>8.2756000000000007</v>
      </c>
      <c r="Q756" s="184">
        <v>8.6419999999999995</v>
      </c>
      <c r="R756" s="184">
        <v>8.7413000000000007</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44321</v>
      </c>
      <c r="E757" s="184">
        <v>20.706</v>
      </c>
      <c r="F757" s="184">
        <v>0.50970000000000004</v>
      </c>
      <c r="G757" s="184">
        <v>0.26629999999999998</v>
      </c>
      <c r="H757" s="184">
        <v>-0.21690000000000001</v>
      </c>
      <c r="I757" s="184">
        <v>1.3310999999999999</v>
      </c>
      <c r="J757" s="184">
        <v>0.4219</v>
      </c>
      <c r="K757" s="184">
        <v>1.1479999999999999</v>
      </c>
      <c r="L757" s="184">
        <v>11.586499999999999</v>
      </c>
      <c r="M757" s="184">
        <v>17.962700000000002</v>
      </c>
      <c r="N757" s="184">
        <v>32.493000000000002</v>
      </c>
      <c r="O757" s="184">
        <v>5.9668000000000001</v>
      </c>
      <c r="P757" s="184">
        <v>7.3857999999999997</v>
      </c>
      <c r="Q757" s="184">
        <v>7.9162999999999997</v>
      </c>
      <c r="R757" s="184">
        <v>7.7698</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44321</v>
      </c>
      <c r="E758" s="184">
        <v>15.079700000000001</v>
      </c>
      <c r="F758" s="184">
        <v>0.61180000000000001</v>
      </c>
      <c r="G758" s="184">
        <v>0.1774</v>
      </c>
      <c r="H758" s="184">
        <v>-0.7006</v>
      </c>
      <c r="I758" s="184">
        <v>1.3932</v>
      </c>
      <c r="J758" s="184">
        <v>0.16209999999999999</v>
      </c>
      <c r="K758" s="184">
        <v>0.86550000000000005</v>
      </c>
      <c r="L758" s="184">
        <v>12.912599999999999</v>
      </c>
      <c r="M758" s="184">
        <v>19.003900000000002</v>
      </c>
      <c r="N758" s="184">
        <v>33.707799999999999</v>
      </c>
      <c r="O758" s="184">
        <v>10.1195</v>
      </c>
      <c r="P758" s="184"/>
      <c r="Q758" s="184">
        <v>10.1287</v>
      </c>
      <c r="R758" s="184">
        <v>13.241899999999999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44321</v>
      </c>
      <c r="E759" s="184">
        <v>13.9033</v>
      </c>
      <c r="F759" s="184">
        <v>0.60640000000000005</v>
      </c>
      <c r="G759" s="184">
        <v>0.15340000000000001</v>
      </c>
      <c r="H759" s="184">
        <v>-0.73329999999999995</v>
      </c>
      <c r="I759" s="184">
        <v>1.3220000000000001</v>
      </c>
      <c r="J759" s="184">
        <v>2.3699999999999999E-2</v>
      </c>
      <c r="K759" s="184">
        <v>0.46100000000000002</v>
      </c>
      <c r="L759" s="184">
        <v>12.0168</v>
      </c>
      <c r="M759" s="184">
        <v>17.575500000000002</v>
      </c>
      <c r="N759" s="184">
        <v>31.542899999999999</v>
      </c>
      <c r="O759" s="184">
        <v>8.2255000000000003</v>
      </c>
      <c r="P759" s="184"/>
      <c r="Q759" s="184">
        <v>8.0475999999999992</v>
      </c>
      <c r="R759" s="184">
        <v>11.4193</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44321</v>
      </c>
      <c r="E760" s="184">
        <v>13.606</v>
      </c>
      <c r="F760" s="184">
        <v>0.47260000000000002</v>
      </c>
      <c r="G760" s="184">
        <v>0.21360000000000001</v>
      </c>
      <c r="H760" s="184">
        <v>-0.14680000000000001</v>
      </c>
      <c r="I760" s="184">
        <v>1.7575000000000001</v>
      </c>
      <c r="J760" s="184">
        <v>1.0547</v>
      </c>
      <c r="K760" s="184">
        <v>1.5145999999999999</v>
      </c>
      <c r="L760" s="184">
        <v>11.9559</v>
      </c>
      <c r="M760" s="184">
        <v>19.267199999999999</v>
      </c>
      <c r="N760" s="184">
        <v>33.079000000000001</v>
      </c>
      <c r="O760" s="184"/>
      <c r="P760" s="184"/>
      <c r="Q760" s="184">
        <v>13.7903</v>
      </c>
      <c r="R760" s="184">
        <v>14.2784</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44321</v>
      </c>
      <c r="E761" s="184">
        <v>13.25</v>
      </c>
      <c r="F761" s="184">
        <v>0.46250000000000002</v>
      </c>
      <c r="G761" s="184">
        <v>0.189</v>
      </c>
      <c r="H761" s="184">
        <v>-0.17330000000000001</v>
      </c>
      <c r="I761" s="184">
        <v>1.704</v>
      </c>
      <c r="J761" s="184">
        <v>0.96779999999999999</v>
      </c>
      <c r="K761" s="184">
        <v>1.2686999999999999</v>
      </c>
      <c r="L761" s="184">
        <v>11.3726</v>
      </c>
      <c r="M761" s="184">
        <v>18.3353</v>
      </c>
      <c r="N761" s="184">
        <v>31.6967</v>
      </c>
      <c r="O761" s="184"/>
      <c r="P761" s="184"/>
      <c r="Q761" s="184">
        <v>12.531599999999999</v>
      </c>
      <c r="R761" s="184">
        <v>13.0449</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44321</v>
      </c>
      <c r="E762" s="184">
        <v>11.3887</v>
      </c>
      <c r="F762" s="184">
        <v>0.41170000000000001</v>
      </c>
      <c r="G762" s="184">
        <v>0.1108</v>
      </c>
      <c r="H762" s="184">
        <v>-0.49709999999999999</v>
      </c>
      <c r="I762" s="184">
        <v>1.0513999999999999</v>
      </c>
      <c r="J762" s="184">
        <v>-0.28539999999999999</v>
      </c>
      <c r="K762" s="184">
        <v>0.28620000000000001</v>
      </c>
      <c r="L762" s="184">
        <v>9.6068999999999996</v>
      </c>
      <c r="M762" s="184">
        <v>13.096500000000001</v>
      </c>
      <c r="N762" s="184">
        <v>20.909400000000002</v>
      </c>
      <c r="O762" s="184">
        <v>-3.3199000000000001</v>
      </c>
      <c r="P762" s="184">
        <v>2.327</v>
      </c>
      <c r="Q762" s="184">
        <v>2.2143999999999999</v>
      </c>
      <c r="R762" s="184">
        <v>-4.8433999999999999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44321</v>
      </c>
      <c r="E763" s="184">
        <v>12.0829</v>
      </c>
      <c r="F763" s="184">
        <v>0.41389999999999999</v>
      </c>
      <c r="G763" s="184">
        <v>0.12180000000000001</v>
      </c>
      <c r="H763" s="184">
        <v>-0.48099999999999998</v>
      </c>
      <c r="I763" s="184">
        <v>1.0859000000000001</v>
      </c>
      <c r="J763" s="184">
        <v>-0.218</v>
      </c>
      <c r="K763" s="184">
        <v>0.48649999999999999</v>
      </c>
      <c r="L763" s="184">
        <v>10.051600000000001</v>
      </c>
      <c r="M763" s="184">
        <v>13.7867</v>
      </c>
      <c r="N763" s="184">
        <v>21.895600000000002</v>
      </c>
      <c r="O763" s="184">
        <v>-2.4998</v>
      </c>
      <c r="P763" s="184">
        <v>3.3327</v>
      </c>
      <c r="Q763" s="184">
        <v>3.2382</v>
      </c>
      <c r="R763" s="184">
        <v>-4.0750999999999999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44321</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44321</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44321</v>
      </c>
      <c r="E768" s="184">
        <v>36.563899999999997</v>
      </c>
      <c r="F768" s="184">
        <v>0.35460000000000003</v>
      </c>
      <c r="G768" s="184">
        <v>0.19900000000000001</v>
      </c>
      <c r="H768" s="184">
        <v>3.56E-2</v>
      </c>
      <c r="I768" s="184">
        <v>1.4067000000000001</v>
      </c>
      <c r="J768" s="184">
        <v>0.97740000000000005</v>
      </c>
      <c r="K768" s="184">
        <v>1.2645999999999999</v>
      </c>
      <c r="L768" s="184">
        <v>9.4841999999999995</v>
      </c>
      <c r="M768" s="184">
        <v>13.5938</v>
      </c>
      <c r="N768" s="184">
        <v>20.359500000000001</v>
      </c>
      <c r="O768" s="184">
        <v>6.7953000000000001</v>
      </c>
      <c r="P768" s="184">
        <v>7.2968999999999999</v>
      </c>
      <c r="Q768" s="184">
        <v>7.8018999999999998</v>
      </c>
      <c r="R768" s="184">
        <v>6.8334000000000001</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44321</v>
      </c>
      <c r="E769" s="184">
        <v>39.9452</v>
      </c>
      <c r="F769" s="184">
        <v>0.35849999999999999</v>
      </c>
      <c r="G769" s="184">
        <v>0.21929999999999999</v>
      </c>
      <c r="H769" s="184">
        <v>6.3600000000000004E-2</v>
      </c>
      <c r="I769" s="184">
        <v>1.4677</v>
      </c>
      <c r="J769" s="184">
        <v>1.0982000000000001</v>
      </c>
      <c r="K769" s="184">
        <v>1.6244000000000001</v>
      </c>
      <c r="L769" s="184">
        <v>10.26</v>
      </c>
      <c r="M769" s="184">
        <v>14.7613</v>
      </c>
      <c r="N769" s="184">
        <v>21.958200000000001</v>
      </c>
      <c r="O769" s="184">
        <v>7.9791999999999996</v>
      </c>
      <c r="P769" s="184">
        <v>8.5868000000000002</v>
      </c>
      <c r="Q769" s="184">
        <v>9.3797999999999995</v>
      </c>
      <c r="R769" s="184">
        <v>8.0871999999999993</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44321</v>
      </c>
      <c r="E770" s="184">
        <v>44.068600000000004</v>
      </c>
      <c r="F770" s="184">
        <v>0.47099999999999997</v>
      </c>
      <c r="G770" s="184">
        <v>0.17749999999999999</v>
      </c>
      <c r="H770" s="184">
        <v>-0.68579999999999997</v>
      </c>
      <c r="I770" s="184">
        <v>1.361</v>
      </c>
      <c r="J770" s="184">
        <v>0.6381</v>
      </c>
      <c r="K770" s="184">
        <v>-0.10539999999999999</v>
      </c>
      <c r="L770" s="184">
        <v>10.8329</v>
      </c>
      <c r="M770" s="184">
        <v>16.138999999999999</v>
      </c>
      <c r="N770" s="184">
        <v>28.294</v>
      </c>
      <c r="O770" s="184">
        <v>8.2677999999999994</v>
      </c>
      <c r="P770" s="184">
        <v>8.7325999999999997</v>
      </c>
      <c r="Q770" s="184">
        <v>8.1347000000000005</v>
      </c>
      <c r="R770" s="184">
        <v>10.8788</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44321</v>
      </c>
      <c r="E771" s="184">
        <v>47.759900000000002</v>
      </c>
      <c r="F771" s="184">
        <v>0.47499999999999998</v>
      </c>
      <c r="G771" s="184">
        <v>0.1968</v>
      </c>
      <c r="H771" s="184">
        <v>-0.65939999999999999</v>
      </c>
      <c r="I771" s="184">
        <v>1.4189000000000001</v>
      </c>
      <c r="J771" s="184">
        <v>0.75480000000000003</v>
      </c>
      <c r="K771" s="184">
        <v>0.25969999999999999</v>
      </c>
      <c r="L771" s="184">
        <v>11.604200000000001</v>
      </c>
      <c r="M771" s="184">
        <v>17.325399999999998</v>
      </c>
      <c r="N771" s="184">
        <v>29.958200000000001</v>
      </c>
      <c r="O771" s="184">
        <v>9.6928999999999998</v>
      </c>
      <c r="P771" s="184">
        <v>9.9520999999999997</v>
      </c>
      <c r="Q771" s="184">
        <v>8.4870000000000001</v>
      </c>
      <c r="R771" s="184">
        <v>12.2348</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44321</v>
      </c>
      <c r="E772" s="184">
        <v>44.068600000000004</v>
      </c>
      <c r="F772" s="184">
        <v>0.47099999999999997</v>
      </c>
      <c r="G772" s="184">
        <v>0.17749999999999999</v>
      </c>
      <c r="H772" s="184">
        <v>-0.68579999999999997</v>
      </c>
      <c r="I772" s="184">
        <v>1.361</v>
      </c>
      <c r="J772" s="184">
        <v>0.6381</v>
      </c>
      <c r="K772" s="184">
        <v>-0.10539999999999999</v>
      </c>
      <c r="L772" s="184">
        <v>10.8329</v>
      </c>
      <c r="M772" s="184">
        <v>16.138999999999999</v>
      </c>
      <c r="N772" s="184">
        <v>28.294</v>
      </c>
      <c r="O772" s="184">
        <v>8.2677999999999994</v>
      </c>
      <c r="P772" s="184">
        <v>8.7325999999999997</v>
      </c>
      <c r="Q772" s="184">
        <v>8.1347000000000005</v>
      </c>
      <c r="R772" s="184">
        <v>10.8788</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44321</v>
      </c>
      <c r="E773" s="184">
        <v>44.068600000000004</v>
      </c>
      <c r="F773" s="184">
        <v>0.47099999999999997</v>
      </c>
      <c r="G773" s="184">
        <v>0.17749999999999999</v>
      </c>
      <c r="H773" s="184">
        <v>-0.68579999999999997</v>
      </c>
      <c r="I773" s="184">
        <v>1.361</v>
      </c>
      <c r="J773" s="184">
        <v>0.6381</v>
      </c>
      <c r="K773" s="184">
        <v>-0.10539999999999999</v>
      </c>
      <c r="L773" s="184">
        <v>10.8329</v>
      </c>
      <c r="M773" s="184">
        <v>16.138999999999999</v>
      </c>
      <c r="N773" s="184">
        <v>28.294</v>
      </c>
      <c r="O773" s="184">
        <v>8.2677999999999994</v>
      </c>
      <c r="P773" s="184">
        <v>8.7325999999999997</v>
      </c>
      <c r="Q773" s="184">
        <v>8.1347000000000005</v>
      </c>
      <c r="R773" s="184">
        <v>10.8788</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44321</v>
      </c>
      <c r="E774" s="184">
        <v>17.125</v>
      </c>
      <c r="F774" s="184">
        <v>0.33629999999999999</v>
      </c>
      <c r="G774" s="184">
        <v>0.1802</v>
      </c>
      <c r="H774" s="184">
        <v>-0.26669999999999999</v>
      </c>
      <c r="I774" s="184">
        <v>1.4911000000000001</v>
      </c>
      <c r="J774" s="184">
        <v>1.0646</v>
      </c>
      <c r="K774" s="184">
        <v>0.67369999999999997</v>
      </c>
      <c r="L774" s="184">
        <v>12.099600000000001</v>
      </c>
      <c r="M774" s="184">
        <v>18.262499999999999</v>
      </c>
      <c r="N774" s="184">
        <v>30.564699999999998</v>
      </c>
      <c r="O774" s="184">
        <v>9.0813000000000006</v>
      </c>
      <c r="P774" s="184">
        <v>9.7836999999999996</v>
      </c>
      <c r="Q774" s="184">
        <v>9.4705999999999992</v>
      </c>
      <c r="R774" s="184">
        <v>11.055400000000001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44321</v>
      </c>
      <c r="E775" s="184">
        <v>15.8842</v>
      </c>
      <c r="F775" s="184">
        <v>0.33350000000000002</v>
      </c>
      <c r="G775" s="184">
        <v>0.17030000000000001</v>
      </c>
      <c r="H775" s="184">
        <v>-0.28060000000000002</v>
      </c>
      <c r="I775" s="184">
        <v>1.4621</v>
      </c>
      <c r="J775" s="184">
        <v>1.0065999999999999</v>
      </c>
      <c r="K775" s="184">
        <v>0.50170000000000003</v>
      </c>
      <c r="L775" s="184">
        <v>11.7119</v>
      </c>
      <c r="M775" s="184">
        <v>17.6494</v>
      </c>
      <c r="N775" s="184">
        <v>29.6691</v>
      </c>
      <c r="O775" s="184">
        <v>8.0716000000000001</v>
      </c>
      <c r="P775" s="184">
        <v>8.5394000000000005</v>
      </c>
      <c r="Q775" s="184">
        <v>8.0943000000000005</v>
      </c>
      <c r="R775" s="184">
        <v>10.3287</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44321</v>
      </c>
      <c r="E776" s="184">
        <v>12.2272</v>
      </c>
      <c r="F776" s="184">
        <v>0.315</v>
      </c>
      <c r="G776" s="184">
        <v>-3.0300000000000001E-2</v>
      </c>
      <c r="H776" s="184">
        <v>-0.71460000000000001</v>
      </c>
      <c r="I776" s="184">
        <v>0.66359999999999997</v>
      </c>
      <c r="J776" s="184">
        <v>-0.15759999999999999</v>
      </c>
      <c r="K776" s="184">
        <v>-0.54500000000000004</v>
      </c>
      <c r="L776" s="184">
        <v>7.1161000000000003</v>
      </c>
      <c r="M776" s="184">
        <v>10.979799999999999</v>
      </c>
      <c r="N776" s="184">
        <v>19.8827</v>
      </c>
      <c r="O776" s="184"/>
      <c r="P776" s="184"/>
      <c r="Q776" s="184">
        <v>8.6978000000000009</v>
      </c>
      <c r="R776" s="184">
        <v>8.2603000000000009</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44321</v>
      </c>
      <c r="E777" s="184">
        <v>11.721500000000001</v>
      </c>
      <c r="F777" s="184">
        <v>0.31059999999999999</v>
      </c>
      <c r="G777" s="184">
        <v>-5.4600000000000003E-2</v>
      </c>
      <c r="H777" s="184">
        <v>-0.74939999999999996</v>
      </c>
      <c r="I777" s="184">
        <v>0.58960000000000001</v>
      </c>
      <c r="J777" s="184">
        <v>-0.2994</v>
      </c>
      <c r="K777" s="184">
        <v>-0.95650000000000002</v>
      </c>
      <c r="L777" s="184">
        <v>6.2327000000000004</v>
      </c>
      <c r="M777" s="184">
        <v>9.6306999999999992</v>
      </c>
      <c r="N777" s="184">
        <v>17.9617</v>
      </c>
      <c r="O777" s="184"/>
      <c r="P777" s="184"/>
      <c r="Q777" s="184">
        <v>6.8101000000000003</v>
      </c>
      <c r="R777" s="184">
        <v>6.4119000000000002</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44321</v>
      </c>
      <c r="E778" s="184">
        <v>41.368299999999998</v>
      </c>
      <c r="F778" s="184">
        <v>0.27729999999999999</v>
      </c>
      <c r="G778" s="184">
        <v>-4.1799999999999997E-2</v>
      </c>
      <c r="H778" s="184">
        <v>-0.75429999999999997</v>
      </c>
      <c r="I778" s="184">
        <v>0.72929999999999995</v>
      </c>
      <c r="J778" s="184">
        <v>-9.1800000000000007E-2</v>
      </c>
      <c r="K778" s="184">
        <v>-0.1123</v>
      </c>
      <c r="L778" s="184">
        <v>8.3535000000000004</v>
      </c>
      <c r="M778" s="184">
        <v>13.2485</v>
      </c>
      <c r="N778" s="184">
        <v>21.966699999999999</v>
      </c>
      <c r="O778" s="184">
        <v>7.8784000000000001</v>
      </c>
      <c r="P778" s="184">
        <v>8.3084000000000007</v>
      </c>
      <c r="Q778" s="184">
        <v>8.1014999999999997</v>
      </c>
      <c r="R778" s="184">
        <v>9.0119000000000007</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44321</v>
      </c>
      <c r="E779" s="184">
        <v>50.179687604907002</v>
      </c>
      <c r="F779" s="184">
        <v>0.27460000000000001</v>
      </c>
      <c r="G779" s="184">
        <v>-5.6000000000000001E-2</v>
      </c>
      <c r="H779" s="184">
        <v>-0.77410000000000001</v>
      </c>
      <c r="I779" s="184">
        <v>0.68589999999999995</v>
      </c>
      <c r="J779" s="184">
        <v>-0.17610000000000001</v>
      </c>
      <c r="K779" s="184">
        <v>-0.37709999999999999</v>
      </c>
      <c r="L779" s="184">
        <v>7.7541000000000002</v>
      </c>
      <c r="M779" s="184">
        <v>12.308299999999999</v>
      </c>
      <c r="N779" s="184">
        <v>20.6097</v>
      </c>
      <c r="O779" s="184">
        <v>6.7478999999999996</v>
      </c>
      <c r="P779" s="184">
        <v>7.1540999999999997</v>
      </c>
      <c r="Q779" s="184">
        <v>7.7274000000000003</v>
      </c>
      <c r="R779" s="184">
        <v>7.8293999999999997</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44321</v>
      </c>
      <c r="E780" s="184">
        <v>12.59</v>
      </c>
      <c r="F780" s="184">
        <v>0.2389</v>
      </c>
      <c r="G780" s="184">
        <v>0</v>
      </c>
      <c r="H780" s="184">
        <v>-0.4743</v>
      </c>
      <c r="I780" s="184">
        <v>0.55910000000000004</v>
      </c>
      <c r="J780" s="184">
        <v>7.9500000000000001E-2</v>
      </c>
      <c r="K780" s="184">
        <v>-0.31669999999999998</v>
      </c>
      <c r="L780" s="184">
        <v>6.6948999999999996</v>
      </c>
      <c r="M780" s="184">
        <v>10.73</v>
      </c>
      <c r="N780" s="184">
        <v>20.593900000000001</v>
      </c>
      <c r="O780" s="184"/>
      <c r="P780" s="184"/>
      <c r="Q780" s="184">
        <v>8.7700999999999993</v>
      </c>
      <c r="R780" s="184">
        <v>9.3567</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44321</v>
      </c>
      <c r="E781" s="184">
        <v>12.39</v>
      </c>
      <c r="F781" s="184">
        <v>0.2427</v>
      </c>
      <c r="G781" s="184">
        <v>0</v>
      </c>
      <c r="H781" s="184">
        <v>-0.4819</v>
      </c>
      <c r="I781" s="184">
        <v>0.56820000000000004</v>
      </c>
      <c r="J781" s="184">
        <v>0</v>
      </c>
      <c r="K781" s="184">
        <v>-0.40189999999999998</v>
      </c>
      <c r="L781" s="184">
        <v>6.5347999999999997</v>
      </c>
      <c r="M781" s="184">
        <v>10.329499999999999</v>
      </c>
      <c r="N781" s="184">
        <v>19.9419</v>
      </c>
      <c r="O781" s="184"/>
      <c r="P781" s="184"/>
      <c r="Q781" s="184">
        <v>8.1362000000000005</v>
      </c>
      <c r="R781" s="184">
        <v>8.8493999999999993</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44321</v>
      </c>
      <c r="E782" s="184">
        <v>12.3339</v>
      </c>
      <c r="F782" s="184">
        <v>0.48070000000000002</v>
      </c>
      <c r="G782" s="184">
        <v>4.7899999999999998E-2</v>
      </c>
      <c r="H782" s="184">
        <v>-0.29909999999999998</v>
      </c>
      <c r="I782" s="184">
        <v>1.4268000000000001</v>
      </c>
      <c r="J782" s="184">
        <v>0.92049999999999998</v>
      </c>
      <c r="K782" s="184">
        <v>0.77370000000000005</v>
      </c>
      <c r="L782" s="184">
        <v>12.168200000000001</v>
      </c>
      <c r="M782" s="184">
        <v>16.774000000000001</v>
      </c>
      <c r="N782" s="184">
        <v>26.051600000000001</v>
      </c>
      <c r="O782" s="184"/>
      <c r="P782" s="184"/>
      <c r="Q782" s="184">
        <v>8.1347000000000005</v>
      </c>
      <c r="R782" s="184">
        <v>9.6580999999999992</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44321</v>
      </c>
      <c r="E783" s="184">
        <v>12.0244</v>
      </c>
      <c r="F783" s="184">
        <v>0.4788</v>
      </c>
      <c r="G783" s="184">
        <v>3.6600000000000001E-2</v>
      </c>
      <c r="H783" s="184">
        <v>-0.31419999999999998</v>
      </c>
      <c r="I783" s="184">
        <v>1.3922000000000001</v>
      </c>
      <c r="J783" s="184">
        <v>0.85209999999999997</v>
      </c>
      <c r="K783" s="184">
        <v>0.56869999999999998</v>
      </c>
      <c r="L783" s="184">
        <v>11.703200000000001</v>
      </c>
      <c r="M783" s="184">
        <v>16.037600000000001</v>
      </c>
      <c r="N783" s="184">
        <v>25.0185</v>
      </c>
      <c r="O783" s="184"/>
      <c r="P783" s="184"/>
      <c r="Q783" s="184">
        <v>7.1148999999999996</v>
      </c>
      <c r="R783" s="184">
        <v>8.7749000000000006</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0.34167200000000003</v>
      </c>
      <c r="G784" s="186">
        <v>8.4903999999999993E-2</v>
      </c>
      <c r="H784" s="186">
        <v>-0.398594</v>
      </c>
      <c r="I784" s="186">
        <v>1.000006</v>
      </c>
      <c r="J784" s="186">
        <v>0.40552200000000005</v>
      </c>
      <c r="K784" s="186">
        <v>0.47246400000000011</v>
      </c>
      <c r="L784" s="186">
        <v>9.2943459999999991</v>
      </c>
      <c r="M784" s="186">
        <v>13.876774000000003</v>
      </c>
      <c r="N784" s="186">
        <v>23.512844000000001</v>
      </c>
      <c r="O784" s="186">
        <v>7.2444323529411747</v>
      </c>
      <c r="P784" s="186">
        <v>8.3047062499999988</v>
      </c>
      <c r="Q784" s="186">
        <v>7.9163759999999987</v>
      </c>
      <c r="R784" s="186">
        <v>8.8315652173913062</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0.33925</v>
      </c>
      <c r="G785" s="186">
        <v>0.12634999999999999</v>
      </c>
      <c r="H785" s="186">
        <v>-0.37380000000000002</v>
      </c>
      <c r="I785" s="186">
        <v>1.0705499999999999</v>
      </c>
      <c r="J785" s="186">
        <v>0.34429999999999999</v>
      </c>
      <c r="K785" s="186">
        <v>0.47375</v>
      </c>
      <c r="L785" s="186">
        <v>10.097999999999999</v>
      </c>
      <c r="M785" s="186">
        <v>14.6959</v>
      </c>
      <c r="N785" s="186">
        <v>22.903300000000002</v>
      </c>
      <c r="O785" s="186">
        <v>7.9505499999999998</v>
      </c>
      <c r="P785" s="186">
        <v>8.7154999999999987</v>
      </c>
      <c r="Q785" s="186">
        <v>8.1347000000000005</v>
      </c>
      <c r="R785" s="186">
        <v>8.9692500000000006</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44321</v>
      </c>
      <c r="E788" s="184">
        <v>966.68</v>
      </c>
      <c r="F788" s="184">
        <v>1.3164</v>
      </c>
      <c r="G788" s="184">
        <v>0.73260000000000003</v>
      </c>
      <c r="H788" s="184">
        <v>0.19170000000000001</v>
      </c>
      <c r="I788" s="184">
        <v>4.1703000000000001</v>
      </c>
      <c r="J788" s="184">
        <v>3.0455000000000001</v>
      </c>
      <c r="K788" s="184">
        <v>3.3605999999999998</v>
      </c>
      <c r="L788" s="184">
        <v>26.107900000000001</v>
      </c>
      <c r="M788" s="184">
        <v>39.665399999999998</v>
      </c>
      <c r="N788" s="184">
        <v>66.482399999999998</v>
      </c>
      <c r="O788" s="184">
        <v>10.3696</v>
      </c>
      <c r="P788" s="184">
        <v>15.2498</v>
      </c>
      <c r="Q788" s="184">
        <v>22.304300000000001</v>
      </c>
      <c r="R788" s="184">
        <v>15.421099999999999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44321</v>
      </c>
      <c r="E789" s="184">
        <v>1043.18</v>
      </c>
      <c r="F789" s="184">
        <v>1.3180000000000001</v>
      </c>
      <c r="G789" s="184">
        <v>0.74260000000000004</v>
      </c>
      <c r="H789" s="184">
        <v>0.2056</v>
      </c>
      <c r="I789" s="184">
        <v>4.2003000000000004</v>
      </c>
      <c r="J789" s="184">
        <v>3.1044999999999998</v>
      </c>
      <c r="K789" s="184">
        <v>3.5384000000000002</v>
      </c>
      <c r="L789" s="184">
        <v>26.593399999999999</v>
      </c>
      <c r="M789" s="184">
        <v>40.527799999999999</v>
      </c>
      <c r="N789" s="184">
        <v>67.9298</v>
      </c>
      <c r="O789" s="184">
        <v>11.3779</v>
      </c>
      <c r="P789" s="184">
        <v>16.384899999999998</v>
      </c>
      <c r="Q789" s="184">
        <v>17.142099999999999</v>
      </c>
      <c r="R789" s="184">
        <v>16.415299999999998</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44321</v>
      </c>
      <c r="E790" s="184">
        <v>16.38</v>
      </c>
      <c r="F790" s="184">
        <v>0.67610000000000003</v>
      </c>
      <c r="G790" s="184">
        <v>0.1222</v>
      </c>
      <c r="H790" s="184">
        <v>-1.3847</v>
      </c>
      <c r="I790" s="184">
        <v>3.0188999999999999</v>
      </c>
      <c r="J790" s="184">
        <v>0.86209999999999998</v>
      </c>
      <c r="K790" s="184">
        <v>-0.66710000000000003</v>
      </c>
      <c r="L790" s="184">
        <v>19.300799999999999</v>
      </c>
      <c r="M790" s="184">
        <v>31.1449</v>
      </c>
      <c r="N790" s="184">
        <v>48.909100000000002</v>
      </c>
      <c r="O790" s="184">
        <v>15.2567</v>
      </c>
      <c r="P790" s="184"/>
      <c r="Q790" s="184">
        <v>15.302199999999999</v>
      </c>
      <c r="R790" s="184">
        <v>18.240200000000002</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44321</v>
      </c>
      <c r="E791" s="184">
        <v>15.54</v>
      </c>
      <c r="F791" s="184">
        <v>0.64770000000000005</v>
      </c>
      <c r="G791" s="184">
        <v>0.12889999999999999</v>
      </c>
      <c r="H791" s="184">
        <v>-1.3958999999999999</v>
      </c>
      <c r="I791" s="184">
        <v>2.9821</v>
      </c>
      <c r="J791" s="184">
        <v>0.7782</v>
      </c>
      <c r="K791" s="184">
        <v>-0.95599999999999996</v>
      </c>
      <c r="L791" s="184">
        <v>18.626000000000001</v>
      </c>
      <c r="M791" s="184">
        <v>29.8246</v>
      </c>
      <c r="N791" s="184">
        <v>46.880899999999997</v>
      </c>
      <c r="O791" s="184">
        <v>13.5745</v>
      </c>
      <c r="P791" s="184"/>
      <c r="Q791" s="184">
        <v>13.564</v>
      </c>
      <c r="R791" s="184">
        <v>16.6294</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44321</v>
      </c>
      <c r="E792" s="184">
        <v>15.9</v>
      </c>
      <c r="F792" s="184">
        <v>1.0807</v>
      </c>
      <c r="G792" s="184">
        <v>1.145</v>
      </c>
      <c r="H792" s="184">
        <v>0.50570000000000004</v>
      </c>
      <c r="I792" s="184">
        <v>4.7431000000000001</v>
      </c>
      <c r="J792" s="184">
        <v>6</v>
      </c>
      <c r="K792" s="184">
        <v>10.110799999999999</v>
      </c>
      <c r="L792" s="184">
        <v>31.840800000000002</v>
      </c>
      <c r="M792" s="184">
        <v>47.358699999999999</v>
      </c>
      <c r="N792" s="184"/>
      <c r="O792" s="184"/>
      <c r="P792" s="184"/>
      <c r="Q792" s="184">
        <v>59</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44321</v>
      </c>
      <c r="E793" s="184">
        <v>15.65</v>
      </c>
      <c r="F793" s="184">
        <v>1.0982000000000001</v>
      </c>
      <c r="G793" s="184">
        <v>1.1635</v>
      </c>
      <c r="H793" s="184">
        <v>0.51380000000000003</v>
      </c>
      <c r="I793" s="184">
        <v>4.6822999999999997</v>
      </c>
      <c r="J793" s="184">
        <v>5.8147000000000002</v>
      </c>
      <c r="K793" s="184">
        <v>9.6706000000000003</v>
      </c>
      <c r="L793" s="184">
        <v>30.634399999999999</v>
      </c>
      <c r="M793" s="184">
        <v>45.311</v>
      </c>
      <c r="N793" s="184"/>
      <c r="O793" s="184"/>
      <c r="P793" s="184"/>
      <c r="Q793" s="184">
        <v>56.5</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44321</v>
      </c>
      <c r="E794" s="184">
        <v>196.21</v>
      </c>
      <c r="F794" s="184">
        <v>0.87919999999999998</v>
      </c>
      <c r="G794" s="184">
        <v>1.0200000000000001E-2</v>
      </c>
      <c r="H794" s="184">
        <v>-1.2233000000000001</v>
      </c>
      <c r="I794" s="184">
        <v>2.8031000000000001</v>
      </c>
      <c r="J794" s="184">
        <v>1.0819000000000001</v>
      </c>
      <c r="K794" s="184">
        <v>0.3221</v>
      </c>
      <c r="L794" s="184">
        <v>20.915800000000001</v>
      </c>
      <c r="M794" s="184">
        <v>32.789700000000003</v>
      </c>
      <c r="N794" s="184">
        <v>56.667200000000001</v>
      </c>
      <c r="O794" s="184">
        <v>15.0661</v>
      </c>
      <c r="P794" s="184">
        <v>17.523299999999999</v>
      </c>
      <c r="Q794" s="184">
        <v>14.382300000000001</v>
      </c>
      <c r="R794" s="184">
        <v>18.658300000000001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44321</v>
      </c>
      <c r="E795" s="184">
        <v>184.31</v>
      </c>
      <c r="F795" s="184">
        <v>0.87570000000000003</v>
      </c>
      <c r="G795" s="184">
        <v>-5.4000000000000003E-3</v>
      </c>
      <c r="H795" s="184">
        <v>-1.2431000000000001</v>
      </c>
      <c r="I795" s="184">
        <v>2.7541000000000002</v>
      </c>
      <c r="J795" s="184">
        <v>0.98070000000000002</v>
      </c>
      <c r="K795" s="184">
        <v>1.09E-2</v>
      </c>
      <c r="L795" s="184">
        <v>20.157800000000002</v>
      </c>
      <c r="M795" s="184">
        <v>31.546600000000002</v>
      </c>
      <c r="N795" s="184">
        <v>54.622500000000002</v>
      </c>
      <c r="O795" s="184">
        <v>13.8645</v>
      </c>
      <c r="P795" s="184">
        <v>16.4619</v>
      </c>
      <c r="Q795" s="184">
        <v>17.954999999999998</v>
      </c>
      <c r="R795" s="184">
        <v>17.172499999999999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44321</v>
      </c>
      <c r="E796" s="184">
        <v>59.121000000000002</v>
      </c>
      <c r="F796" s="184">
        <v>0.91839999999999999</v>
      </c>
      <c r="G796" s="184">
        <v>0.53220000000000001</v>
      </c>
      <c r="H796" s="184">
        <v>-0.33210000000000001</v>
      </c>
      <c r="I796" s="184">
        <v>3.6682999999999999</v>
      </c>
      <c r="J796" s="184">
        <v>2.0647000000000002</v>
      </c>
      <c r="K796" s="184">
        <v>3.0809000000000002</v>
      </c>
      <c r="L796" s="184">
        <v>27.8154</v>
      </c>
      <c r="M796" s="184">
        <v>40.633699999999997</v>
      </c>
      <c r="N796" s="184">
        <v>64.540400000000005</v>
      </c>
      <c r="O796" s="184">
        <v>14.460599999999999</v>
      </c>
      <c r="P796" s="184">
        <v>17.5581</v>
      </c>
      <c r="Q796" s="184">
        <v>15.4375</v>
      </c>
      <c r="R796" s="184">
        <v>20.576699999999999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44321</v>
      </c>
      <c r="E797" s="184">
        <v>163.374671459176</v>
      </c>
      <c r="F797" s="184">
        <v>0.91839999999999999</v>
      </c>
      <c r="G797" s="184">
        <v>0.53320000000000001</v>
      </c>
      <c r="H797" s="184">
        <v>-0.33129999999999998</v>
      </c>
      <c r="I797" s="184">
        <v>3.6697000000000002</v>
      </c>
      <c r="J797" s="184">
        <v>2.0657999999999999</v>
      </c>
      <c r="K797" s="184">
        <v>3.0825</v>
      </c>
      <c r="L797" s="184">
        <v>27.816199999999998</v>
      </c>
      <c r="M797" s="184">
        <v>40.634599999999999</v>
      </c>
      <c r="N797" s="184">
        <v>64.543700000000001</v>
      </c>
      <c r="O797" s="184">
        <v>13.4209</v>
      </c>
      <c r="P797" s="184">
        <v>16.917300000000001</v>
      </c>
      <c r="Q797" s="184">
        <v>15.0626</v>
      </c>
      <c r="R797" s="184">
        <v>19.718800000000002</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44321</v>
      </c>
      <c r="E798" s="184">
        <v>55.618000000000002</v>
      </c>
      <c r="F798" s="184">
        <v>0.91449999999999998</v>
      </c>
      <c r="G798" s="184">
        <v>0.51690000000000003</v>
      </c>
      <c r="H798" s="184">
        <v>-0.35299999999999998</v>
      </c>
      <c r="I798" s="184">
        <v>3.6238000000000001</v>
      </c>
      <c r="J798" s="184">
        <v>1.9783999999999999</v>
      </c>
      <c r="K798" s="184">
        <v>2.8287</v>
      </c>
      <c r="L798" s="184">
        <v>27.170500000000001</v>
      </c>
      <c r="M798" s="184">
        <v>39.575400000000002</v>
      </c>
      <c r="N798" s="184">
        <v>62.906799999999997</v>
      </c>
      <c r="O798" s="184">
        <v>13.441000000000001</v>
      </c>
      <c r="P798" s="184">
        <v>16.5885</v>
      </c>
      <c r="Q798" s="184">
        <v>13.118499999999999</v>
      </c>
      <c r="R798" s="184">
        <v>19.421299999999999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44321</v>
      </c>
      <c r="E799" s="184">
        <v>693.66336277810001</v>
      </c>
      <c r="F799" s="184">
        <v>0.91379999999999995</v>
      </c>
      <c r="G799" s="184">
        <v>0.51870000000000005</v>
      </c>
      <c r="H799" s="184">
        <v>-0.35160000000000002</v>
      </c>
      <c r="I799" s="184">
        <v>3.6244000000000001</v>
      </c>
      <c r="J799" s="184">
        <v>1.9779</v>
      </c>
      <c r="K799" s="184">
        <v>2.83</v>
      </c>
      <c r="L799" s="184">
        <v>27.1753</v>
      </c>
      <c r="M799" s="184">
        <v>39.578899999999997</v>
      </c>
      <c r="N799" s="184">
        <v>62.912199999999999</v>
      </c>
      <c r="O799" s="184">
        <v>12.402699999999999</v>
      </c>
      <c r="P799" s="184">
        <v>15.946199999999999</v>
      </c>
      <c r="Q799" s="184">
        <v>19.291499999999999</v>
      </c>
      <c r="R799" s="184">
        <v>18.568000000000001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44321</v>
      </c>
      <c r="E800" s="184">
        <v>20.277999999999999</v>
      </c>
      <c r="F800" s="184">
        <v>0.96589999999999998</v>
      </c>
      <c r="G800" s="184">
        <v>0.6552</v>
      </c>
      <c r="H800" s="184">
        <v>-0.45650000000000002</v>
      </c>
      <c r="I800" s="184">
        <v>3.2117</v>
      </c>
      <c r="J800" s="184">
        <v>0.94579999999999997</v>
      </c>
      <c r="K800" s="184">
        <v>1.0565</v>
      </c>
      <c r="L800" s="184">
        <v>24.657299999999999</v>
      </c>
      <c r="M800" s="184">
        <v>37.1432</v>
      </c>
      <c r="N800" s="184">
        <v>62.484000000000002</v>
      </c>
      <c r="O800" s="184">
        <v>10.7806</v>
      </c>
      <c r="P800" s="184">
        <v>16.5871</v>
      </c>
      <c r="Q800" s="184">
        <v>11.966100000000001</v>
      </c>
      <c r="R800" s="184">
        <v>15.825699999999999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44321</v>
      </c>
      <c r="E801" s="184">
        <v>18.776</v>
      </c>
      <c r="F801" s="184">
        <v>0.96250000000000002</v>
      </c>
      <c r="G801" s="184">
        <v>0.63239999999999996</v>
      </c>
      <c r="H801" s="184">
        <v>-0.4929</v>
      </c>
      <c r="I801" s="184">
        <v>3.1307999999999998</v>
      </c>
      <c r="J801" s="184">
        <v>0.79449999999999998</v>
      </c>
      <c r="K801" s="184">
        <v>0.61629999999999996</v>
      </c>
      <c r="L801" s="184">
        <v>23.567</v>
      </c>
      <c r="M801" s="184">
        <v>35.341999999999999</v>
      </c>
      <c r="N801" s="184">
        <v>59.6327</v>
      </c>
      <c r="O801" s="184">
        <v>8.9167000000000005</v>
      </c>
      <c r="P801" s="184">
        <v>15.1097</v>
      </c>
      <c r="Q801" s="184">
        <v>10.5969</v>
      </c>
      <c r="R801" s="184">
        <v>13.7881</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44321</v>
      </c>
      <c r="E802" s="184">
        <v>772.14639999999997</v>
      </c>
      <c r="F802" s="184">
        <v>1.2237</v>
      </c>
      <c r="G802" s="184">
        <v>1.1923999999999999</v>
      </c>
      <c r="H802" s="184">
        <v>-6.0100000000000001E-2</v>
      </c>
      <c r="I802" s="184">
        <v>3.4173</v>
      </c>
      <c r="J802" s="184">
        <v>1.1067</v>
      </c>
      <c r="K802" s="184">
        <v>-0.1275</v>
      </c>
      <c r="L802" s="184">
        <v>30.5444</v>
      </c>
      <c r="M802" s="184">
        <v>44.360999999999997</v>
      </c>
      <c r="N802" s="184">
        <v>74.050200000000004</v>
      </c>
      <c r="O802" s="184">
        <v>9.8960000000000008</v>
      </c>
      <c r="P802" s="184">
        <v>12.164899999999999</v>
      </c>
      <c r="Q802" s="184">
        <v>17.7395</v>
      </c>
      <c r="R802" s="184">
        <v>13.676399999999999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44321</v>
      </c>
      <c r="E803" s="184">
        <v>832.70159999999998</v>
      </c>
      <c r="F803" s="184">
        <v>1.2256</v>
      </c>
      <c r="G803" s="184">
        <v>1.2013</v>
      </c>
      <c r="H803" s="184">
        <v>-4.7600000000000003E-2</v>
      </c>
      <c r="I803" s="184">
        <v>3.4472999999999998</v>
      </c>
      <c r="J803" s="184">
        <v>1.1672</v>
      </c>
      <c r="K803" s="184">
        <v>5.7200000000000001E-2</v>
      </c>
      <c r="L803" s="184">
        <v>31.029</v>
      </c>
      <c r="M803" s="184">
        <v>45.167999999999999</v>
      </c>
      <c r="N803" s="184">
        <v>75.353899999999996</v>
      </c>
      <c r="O803" s="184">
        <v>10.8139</v>
      </c>
      <c r="P803" s="184">
        <v>13.226000000000001</v>
      </c>
      <c r="Q803" s="184">
        <v>15.3065</v>
      </c>
      <c r="R803" s="184">
        <v>14.5501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44321</v>
      </c>
      <c r="E804" s="184">
        <v>806.03499999999997</v>
      </c>
      <c r="F804" s="184">
        <v>1.5943000000000001</v>
      </c>
      <c r="G804" s="184">
        <v>1.2148000000000001</v>
      </c>
      <c r="H804" s="184">
        <v>0.31080000000000002</v>
      </c>
      <c r="I804" s="184">
        <v>4.2695999999999996</v>
      </c>
      <c r="J804" s="184">
        <v>1.5202</v>
      </c>
      <c r="K804" s="184">
        <v>-0.25919999999999999</v>
      </c>
      <c r="L804" s="184">
        <v>33.89</v>
      </c>
      <c r="M804" s="184">
        <v>43.456299999999999</v>
      </c>
      <c r="N804" s="184">
        <v>64.987499999999997</v>
      </c>
      <c r="O804" s="184">
        <v>9.5464000000000002</v>
      </c>
      <c r="P804" s="184">
        <v>13.921799999999999</v>
      </c>
      <c r="Q804" s="184">
        <v>18.119900000000001</v>
      </c>
      <c r="R804" s="184">
        <v>9.6452000000000009</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44321</v>
      </c>
      <c r="E805" s="184">
        <v>857.33699999999999</v>
      </c>
      <c r="F805" s="184">
        <v>1.5960000000000001</v>
      </c>
      <c r="G805" s="184">
        <v>1.2232000000000001</v>
      </c>
      <c r="H805" s="184">
        <v>0.32250000000000001</v>
      </c>
      <c r="I805" s="184">
        <v>4.2965</v>
      </c>
      <c r="J805" s="184">
        <v>1.5717000000000001</v>
      </c>
      <c r="K805" s="184">
        <v>-0.11119999999999999</v>
      </c>
      <c r="L805" s="184">
        <v>34.272599999999997</v>
      </c>
      <c r="M805" s="184">
        <v>44.076700000000002</v>
      </c>
      <c r="N805" s="184">
        <v>65.954400000000007</v>
      </c>
      <c r="O805" s="184">
        <v>10.2615</v>
      </c>
      <c r="P805" s="184">
        <v>14.770300000000001</v>
      </c>
      <c r="Q805" s="184">
        <v>13.705500000000001</v>
      </c>
      <c r="R805" s="184">
        <v>10.2639</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44321</v>
      </c>
      <c r="E806" s="184">
        <v>106.92610000000001</v>
      </c>
      <c r="F806" s="184">
        <v>0.95520000000000005</v>
      </c>
      <c r="G806" s="184">
        <v>0.3014</v>
      </c>
      <c r="H806" s="184">
        <v>-1.2642</v>
      </c>
      <c r="I806" s="184">
        <v>3.0179999999999998</v>
      </c>
      <c r="J806" s="184">
        <v>0.88229999999999997</v>
      </c>
      <c r="K806" s="184">
        <v>-1.2242999999999999</v>
      </c>
      <c r="L806" s="184">
        <v>20.829599999999999</v>
      </c>
      <c r="M806" s="184">
        <v>33.459600000000002</v>
      </c>
      <c r="N806" s="184">
        <v>59.324599999999997</v>
      </c>
      <c r="O806" s="184">
        <v>6.6402999999999999</v>
      </c>
      <c r="P806" s="184">
        <v>11.5487</v>
      </c>
      <c r="Q806" s="184">
        <v>14.765499999999999</v>
      </c>
      <c r="R806" s="184">
        <v>11.456899999999999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44321</v>
      </c>
      <c r="E807" s="184">
        <v>114.6906</v>
      </c>
      <c r="F807" s="184">
        <v>0.95840000000000003</v>
      </c>
      <c r="G807" s="184">
        <v>0.31719999999999998</v>
      </c>
      <c r="H807" s="184">
        <v>-1.2424999999999999</v>
      </c>
      <c r="I807" s="184">
        <v>3.0665</v>
      </c>
      <c r="J807" s="184">
        <v>0.97750000000000004</v>
      </c>
      <c r="K807" s="184">
        <v>-0.94189999999999996</v>
      </c>
      <c r="L807" s="184">
        <v>21.5276</v>
      </c>
      <c r="M807" s="184">
        <v>34.623699999999999</v>
      </c>
      <c r="N807" s="184">
        <v>61.179200000000002</v>
      </c>
      <c r="O807" s="184">
        <v>7.7262000000000004</v>
      </c>
      <c r="P807" s="184">
        <v>12.56</v>
      </c>
      <c r="Q807" s="184">
        <v>14.057700000000001</v>
      </c>
      <c r="R807" s="184">
        <v>12.7453</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44321</v>
      </c>
      <c r="E808" s="184">
        <v>27.43</v>
      </c>
      <c r="F808" s="184">
        <v>0.99409999999999998</v>
      </c>
      <c r="G808" s="184">
        <v>1.0685</v>
      </c>
      <c r="H808" s="184">
        <v>-0.54390000000000005</v>
      </c>
      <c r="I808" s="184">
        <v>3.5876000000000001</v>
      </c>
      <c r="J808" s="184">
        <v>2.5421</v>
      </c>
      <c r="K808" s="184">
        <v>2.0461</v>
      </c>
      <c r="L808" s="184">
        <v>21.533000000000001</v>
      </c>
      <c r="M808" s="184">
        <v>30.619</v>
      </c>
      <c r="N808" s="184">
        <v>54.796799999999998</v>
      </c>
      <c r="O808" s="184">
        <v>7.9432999999999998</v>
      </c>
      <c r="P808" s="184">
        <v>11.183199999999999</v>
      </c>
      <c r="Q808" s="184">
        <v>15.2494</v>
      </c>
      <c r="R808" s="184">
        <v>15.297499999999999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44321</v>
      </c>
      <c r="E809" s="184">
        <v>30.07</v>
      </c>
      <c r="F809" s="184">
        <v>0.9738</v>
      </c>
      <c r="G809" s="184">
        <v>1.0417000000000001</v>
      </c>
      <c r="H809" s="184">
        <v>-0.52929999999999999</v>
      </c>
      <c r="I809" s="184">
        <v>3.6181999999999999</v>
      </c>
      <c r="J809" s="184">
        <v>2.593</v>
      </c>
      <c r="K809" s="184">
        <v>2.3136999999999999</v>
      </c>
      <c r="L809" s="184">
        <v>22.235800000000001</v>
      </c>
      <c r="M809" s="184">
        <v>31.828099999999999</v>
      </c>
      <c r="N809" s="184">
        <v>56.696199999999997</v>
      </c>
      <c r="O809" s="184">
        <v>9.5822000000000003</v>
      </c>
      <c r="P809" s="184">
        <v>12.9659</v>
      </c>
      <c r="Q809" s="184">
        <v>16.748699999999999</v>
      </c>
      <c r="R809" s="184">
        <v>16.836300000000001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44321</v>
      </c>
      <c r="E810" s="184">
        <v>119.19</v>
      </c>
      <c r="F810" s="184">
        <v>0.70130000000000003</v>
      </c>
      <c r="G810" s="184">
        <v>0.47210000000000002</v>
      </c>
      <c r="H810" s="184">
        <v>-0.88149999999999995</v>
      </c>
      <c r="I810" s="184">
        <v>2.7589000000000001</v>
      </c>
      <c r="J810" s="184">
        <v>1.2229000000000001</v>
      </c>
      <c r="K810" s="184">
        <v>0.87170000000000003</v>
      </c>
      <c r="L810" s="184">
        <v>21.808900000000001</v>
      </c>
      <c r="M810" s="184">
        <v>33.188099999999999</v>
      </c>
      <c r="N810" s="184">
        <v>52.573</v>
      </c>
      <c r="O810" s="184">
        <v>6.4683999999999999</v>
      </c>
      <c r="P810" s="184">
        <v>10.6411</v>
      </c>
      <c r="Q810" s="184">
        <v>13.8284</v>
      </c>
      <c r="R810" s="184">
        <v>11.3645</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44321</v>
      </c>
      <c r="E811" s="184">
        <v>112.33</v>
      </c>
      <c r="F811" s="184">
        <v>0.69920000000000004</v>
      </c>
      <c r="G811" s="184">
        <v>0.45610000000000001</v>
      </c>
      <c r="H811" s="184">
        <v>-0.8911</v>
      </c>
      <c r="I811" s="184">
        <v>2.7252000000000001</v>
      </c>
      <c r="J811" s="184">
        <v>1.1617</v>
      </c>
      <c r="K811" s="184">
        <v>0.69020000000000004</v>
      </c>
      <c r="L811" s="184">
        <v>21.372199999999999</v>
      </c>
      <c r="M811" s="184">
        <v>32.495899999999999</v>
      </c>
      <c r="N811" s="184">
        <v>51.5107</v>
      </c>
      <c r="O811" s="184">
        <v>5.7276999999999996</v>
      </c>
      <c r="P811" s="184">
        <v>9.8438999999999997</v>
      </c>
      <c r="Q811" s="184">
        <v>16.759499999999999</v>
      </c>
      <c r="R811" s="184">
        <v>10.602499999999999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44321</v>
      </c>
      <c r="E812" s="184">
        <v>42.052300000000002</v>
      </c>
      <c r="F812" s="184">
        <v>0.88400000000000001</v>
      </c>
      <c r="G812" s="184">
        <v>0.58189999999999997</v>
      </c>
      <c r="H812" s="184">
        <v>-0.76929999999999998</v>
      </c>
      <c r="I812" s="184">
        <v>2.7631000000000001</v>
      </c>
      <c r="J812" s="184">
        <v>-0.19789999999999999</v>
      </c>
      <c r="K812" s="184">
        <v>-0.77769999999999995</v>
      </c>
      <c r="L812" s="184">
        <v>29.206</v>
      </c>
      <c r="M812" s="184">
        <v>36.5867</v>
      </c>
      <c r="N812" s="184">
        <v>57.824399999999997</v>
      </c>
      <c r="O812" s="184">
        <v>11.7433</v>
      </c>
      <c r="P812" s="184">
        <v>16.087900000000001</v>
      </c>
      <c r="Q812" s="184">
        <v>12.0524</v>
      </c>
      <c r="R812" s="184">
        <v>15.805099999999999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44321</v>
      </c>
      <c r="E813" s="184">
        <v>45.699800000000003</v>
      </c>
      <c r="F813" s="184">
        <v>0.88629999999999998</v>
      </c>
      <c r="G813" s="184">
        <v>0.59279999999999999</v>
      </c>
      <c r="H813" s="184">
        <v>-0.75439999999999996</v>
      </c>
      <c r="I813" s="184">
        <v>2.7961999999999998</v>
      </c>
      <c r="J813" s="184">
        <v>-0.13370000000000001</v>
      </c>
      <c r="K813" s="184">
        <v>-0.58889999999999998</v>
      </c>
      <c r="L813" s="184">
        <v>29.707000000000001</v>
      </c>
      <c r="M813" s="184">
        <v>37.386000000000003</v>
      </c>
      <c r="N813" s="184">
        <v>59.060400000000001</v>
      </c>
      <c r="O813" s="184">
        <v>12.6174</v>
      </c>
      <c r="P813" s="184">
        <v>17.239000000000001</v>
      </c>
      <c r="Q813" s="184">
        <v>15.496</v>
      </c>
      <c r="R813" s="184">
        <v>16.7104</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44321</v>
      </c>
      <c r="E814" s="184">
        <v>45.046999999999997</v>
      </c>
      <c r="F814" s="184">
        <v>1.2793000000000001</v>
      </c>
      <c r="G814" s="184">
        <v>0.30509999999999998</v>
      </c>
      <c r="H814" s="184">
        <v>-1.1237999999999999</v>
      </c>
      <c r="I814" s="184">
        <v>2.5263</v>
      </c>
      <c r="J814" s="184">
        <v>0.34970000000000001</v>
      </c>
      <c r="K814" s="184">
        <v>8.2199999999999995E-2</v>
      </c>
      <c r="L814" s="184">
        <v>22.231000000000002</v>
      </c>
      <c r="M814" s="184">
        <v>31.7164</v>
      </c>
      <c r="N814" s="184">
        <v>57.314500000000002</v>
      </c>
      <c r="O814" s="184">
        <v>11.1205</v>
      </c>
      <c r="P814" s="184">
        <v>14.981299999999999</v>
      </c>
      <c r="Q814" s="184">
        <v>13.7851</v>
      </c>
      <c r="R814" s="184">
        <v>12.6014</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44321</v>
      </c>
      <c r="E815" s="184">
        <v>48.87</v>
      </c>
      <c r="F815" s="184">
        <v>1.2828999999999999</v>
      </c>
      <c r="G815" s="184">
        <v>0.31819999999999998</v>
      </c>
      <c r="H815" s="184">
        <v>-1.1069</v>
      </c>
      <c r="I815" s="184">
        <v>2.5668000000000002</v>
      </c>
      <c r="J815" s="184">
        <v>0.43159999999999998</v>
      </c>
      <c r="K815" s="184">
        <v>0.32850000000000001</v>
      </c>
      <c r="L815" s="184">
        <v>22.8291</v>
      </c>
      <c r="M815" s="184">
        <v>32.6691</v>
      </c>
      <c r="N815" s="184">
        <v>58.8339</v>
      </c>
      <c r="O815" s="184">
        <v>12.211</v>
      </c>
      <c r="P815" s="184">
        <v>16.194600000000001</v>
      </c>
      <c r="Q815" s="184">
        <v>16.7913</v>
      </c>
      <c r="R815" s="184">
        <v>13.6816</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44321</v>
      </c>
      <c r="E816" s="184">
        <v>107.818</v>
      </c>
      <c r="F816" s="184">
        <v>0.98719999999999997</v>
      </c>
      <c r="G816" s="184">
        <v>0.55959999999999999</v>
      </c>
      <c r="H816" s="184">
        <v>-0.63039999999999996</v>
      </c>
      <c r="I816" s="184">
        <v>2.8003</v>
      </c>
      <c r="J816" s="184">
        <v>1.4777</v>
      </c>
      <c r="K816" s="184">
        <v>2.0278999999999998</v>
      </c>
      <c r="L816" s="184">
        <v>21.401599999999998</v>
      </c>
      <c r="M816" s="184">
        <v>29.295200000000001</v>
      </c>
      <c r="N816" s="184">
        <v>57.247</v>
      </c>
      <c r="O816" s="184">
        <v>7.4291</v>
      </c>
      <c r="P816" s="184">
        <v>12.851000000000001</v>
      </c>
      <c r="Q816" s="184">
        <v>13.298</v>
      </c>
      <c r="R816" s="184">
        <v>12.402799999999999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44321</v>
      </c>
      <c r="E817" s="184">
        <v>101.798</v>
      </c>
      <c r="F817" s="184">
        <v>0.98509999999999998</v>
      </c>
      <c r="G817" s="184">
        <v>0.54920000000000002</v>
      </c>
      <c r="H817" s="184">
        <v>-0.64610000000000001</v>
      </c>
      <c r="I817" s="184">
        <v>2.7681</v>
      </c>
      <c r="J817" s="184">
        <v>1.4147000000000001</v>
      </c>
      <c r="K817" s="184">
        <v>1.853</v>
      </c>
      <c r="L817" s="184">
        <v>20.9922</v>
      </c>
      <c r="M817" s="184">
        <v>28.6221</v>
      </c>
      <c r="N817" s="184">
        <v>56.131900000000002</v>
      </c>
      <c r="O817" s="184">
        <v>6.6726999999999999</v>
      </c>
      <c r="P817" s="184">
        <v>12.048500000000001</v>
      </c>
      <c r="Q817" s="184">
        <v>15.627000000000001</v>
      </c>
      <c r="R817" s="184">
        <v>11.6387</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44321</v>
      </c>
      <c r="E818" s="184">
        <v>56.709699999999998</v>
      </c>
      <c r="F818" s="184">
        <v>0.93210000000000004</v>
      </c>
      <c r="G818" s="184">
        <v>0.73470000000000002</v>
      </c>
      <c r="H818" s="184">
        <v>-0.86409999999999998</v>
      </c>
      <c r="I818" s="184">
        <v>1.2995000000000001</v>
      </c>
      <c r="J818" s="184">
        <v>-0.3775</v>
      </c>
      <c r="K818" s="184">
        <v>-0.57840000000000003</v>
      </c>
      <c r="L818" s="184">
        <v>14.3299</v>
      </c>
      <c r="M818" s="184">
        <v>24.156199999999998</v>
      </c>
      <c r="N818" s="184">
        <v>39.509700000000002</v>
      </c>
      <c r="O818" s="184">
        <v>8.1676000000000002</v>
      </c>
      <c r="P818" s="184">
        <v>9.7073</v>
      </c>
      <c r="Q818" s="184">
        <v>8.7730999999999995</v>
      </c>
      <c r="R818" s="184">
        <v>10.945499999999999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44321</v>
      </c>
      <c r="E819" s="184">
        <v>60.175400000000003</v>
      </c>
      <c r="F819" s="184">
        <v>0.93479999999999996</v>
      </c>
      <c r="G819" s="184">
        <v>0.74819999999999998</v>
      </c>
      <c r="H819" s="184">
        <v>-0.84550000000000003</v>
      </c>
      <c r="I819" s="184">
        <v>1.3404</v>
      </c>
      <c r="J819" s="184">
        <v>-0.29659999999999997</v>
      </c>
      <c r="K819" s="184">
        <v>-0.34129999999999999</v>
      </c>
      <c r="L819" s="184">
        <v>14.8635</v>
      </c>
      <c r="M819" s="184">
        <v>24.981400000000001</v>
      </c>
      <c r="N819" s="184">
        <v>40.779899999999998</v>
      </c>
      <c r="O819" s="184">
        <v>9.0802999999999994</v>
      </c>
      <c r="P819" s="184">
        <v>10.610300000000001</v>
      </c>
      <c r="Q819" s="184">
        <v>9.8504000000000005</v>
      </c>
      <c r="R819" s="184">
        <v>11.819599999999999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44321</v>
      </c>
      <c r="E820" s="184">
        <v>32.962299999999999</v>
      </c>
      <c r="F820" s="184">
        <v>0.65559999999999996</v>
      </c>
      <c r="G820" s="184">
        <v>-6.3700000000000007E-2</v>
      </c>
      <c r="H820" s="184">
        <v>-2.5331999999999999</v>
      </c>
      <c r="I820" s="184">
        <v>1.0828</v>
      </c>
      <c r="J820" s="184">
        <v>-1.7343999999999999</v>
      </c>
      <c r="K820" s="184">
        <v>-0.68220000000000003</v>
      </c>
      <c r="L820" s="184">
        <v>17.6632</v>
      </c>
      <c r="M820" s="184">
        <v>22.791599999999999</v>
      </c>
      <c r="N820" s="184">
        <v>52.628</v>
      </c>
      <c r="O820" s="184">
        <v>5.8263999999999996</v>
      </c>
      <c r="P820" s="184">
        <v>13.2675</v>
      </c>
      <c r="Q820" s="184">
        <v>18.506699999999999</v>
      </c>
      <c r="R820" s="184">
        <v>10.4612</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44321</v>
      </c>
      <c r="E821" s="184">
        <v>30.839300000000001</v>
      </c>
      <c r="F821" s="184">
        <v>0.65339999999999998</v>
      </c>
      <c r="G821" s="184">
        <v>-7.5499999999999998E-2</v>
      </c>
      <c r="H821" s="184">
        <v>-2.5493999999999999</v>
      </c>
      <c r="I821" s="184">
        <v>1.0333000000000001</v>
      </c>
      <c r="J821" s="184">
        <v>-1.8171999999999999</v>
      </c>
      <c r="K821" s="184">
        <v>-0.89910000000000001</v>
      </c>
      <c r="L821" s="184">
        <v>17.160399999999999</v>
      </c>
      <c r="M821" s="184">
        <v>21.965800000000002</v>
      </c>
      <c r="N821" s="184">
        <v>51.208599999999997</v>
      </c>
      <c r="O821" s="184">
        <v>4.8581000000000003</v>
      </c>
      <c r="P821" s="184">
        <v>12.241899999999999</v>
      </c>
      <c r="Q821" s="184">
        <v>17.3888</v>
      </c>
      <c r="R821" s="184">
        <v>9.4658999999999995</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44321</v>
      </c>
      <c r="E822" s="184">
        <v>14.0197</v>
      </c>
      <c r="F822" s="184">
        <v>0.97960000000000003</v>
      </c>
      <c r="G822" s="184">
        <v>0.1736</v>
      </c>
      <c r="H822" s="184">
        <v>-0.27239999999999998</v>
      </c>
      <c r="I822" s="184">
        <v>4.0754999999999999</v>
      </c>
      <c r="J822" s="184">
        <v>3.0929000000000002</v>
      </c>
      <c r="K822" s="184">
        <v>2.9142999999999999</v>
      </c>
      <c r="L822" s="184">
        <v>25.088799999999999</v>
      </c>
      <c r="M822" s="184">
        <v>33.865200000000002</v>
      </c>
      <c r="N822" s="184">
        <v>59.287599999999998</v>
      </c>
      <c r="O822" s="184"/>
      <c r="P822" s="184"/>
      <c r="Q822" s="184">
        <v>12.7066</v>
      </c>
      <c r="R822" s="184">
        <v>13.6241</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44321</v>
      </c>
      <c r="E823" s="184">
        <v>13.207599999999999</v>
      </c>
      <c r="F823" s="184">
        <v>0.97319999999999995</v>
      </c>
      <c r="G823" s="184">
        <v>0.14330000000000001</v>
      </c>
      <c r="H823" s="184">
        <v>-0.314</v>
      </c>
      <c r="I823" s="184">
        <v>3.9838</v>
      </c>
      <c r="J823" s="184">
        <v>2.9094000000000002</v>
      </c>
      <c r="K823" s="184">
        <v>2.3717999999999999</v>
      </c>
      <c r="L823" s="184">
        <v>23.825500000000002</v>
      </c>
      <c r="M823" s="184">
        <v>31.7532</v>
      </c>
      <c r="N823" s="184">
        <v>55.952300000000001</v>
      </c>
      <c r="O823" s="184"/>
      <c r="P823" s="184"/>
      <c r="Q823" s="184">
        <v>10.3506</v>
      </c>
      <c r="R823" s="184">
        <v>11.362500000000001</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44321</v>
      </c>
      <c r="E824" s="184">
        <v>41.975200000000001</v>
      </c>
      <c r="F824" s="184">
        <v>0.28720000000000001</v>
      </c>
      <c r="G824" s="184">
        <v>-1.6199999999999999E-2</v>
      </c>
      <c r="H824" s="184">
        <v>0.22520000000000001</v>
      </c>
      <c r="I824" s="184">
        <v>2.61</v>
      </c>
      <c r="J824" s="184">
        <v>4.2476000000000003</v>
      </c>
      <c r="K824" s="184">
        <v>5.8098999999999998</v>
      </c>
      <c r="L824" s="184">
        <v>24.565799999999999</v>
      </c>
      <c r="M824" s="184">
        <v>35.683599999999998</v>
      </c>
      <c r="N824" s="184">
        <v>74.457599999999999</v>
      </c>
      <c r="O824" s="184">
        <v>20.744399999999999</v>
      </c>
      <c r="P824" s="184">
        <v>19.8809</v>
      </c>
      <c r="Q824" s="184">
        <v>19.796099999999999</v>
      </c>
      <c r="R824" s="184">
        <v>27.273800000000001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44321</v>
      </c>
      <c r="E825" s="184">
        <v>39.906199999999998</v>
      </c>
      <c r="F825" s="184">
        <v>0.28399999999999997</v>
      </c>
      <c r="G825" s="184">
        <v>-3.2099999999999997E-2</v>
      </c>
      <c r="H825" s="184">
        <v>0.2029</v>
      </c>
      <c r="I825" s="184">
        <v>2.5613000000000001</v>
      </c>
      <c r="J825" s="184">
        <v>4.1500000000000004</v>
      </c>
      <c r="K825" s="184">
        <v>5.5548999999999999</v>
      </c>
      <c r="L825" s="184">
        <v>23.962700000000002</v>
      </c>
      <c r="M825" s="184">
        <v>34.681699999999999</v>
      </c>
      <c r="N825" s="184">
        <v>72.755600000000001</v>
      </c>
      <c r="O825" s="184">
        <v>19.7577</v>
      </c>
      <c r="P825" s="184">
        <v>19.022099999999998</v>
      </c>
      <c r="Q825" s="184">
        <v>19.036200000000001</v>
      </c>
      <c r="R825" s="184">
        <v>26.138500000000001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44321</v>
      </c>
      <c r="E826" s="184">
        <v>23.43</v>
      </c>
      <c r="F826" s="184">
        <v>1.2969999999999999</v>
      </c>
      <c r="G826" s="184">
        <v>0.94789999999999996</v>
      </c>
      <c r="H826" s="184">
        <v>0.81759999999999999</v>
      </c>
      <c r="I826" s="184">
        <v>5.2561</v>
      </c>
      <c r="J826" s="184">
        <v>4.8791000000000002</v>
      </c>
      <c r="K826" s="184">
        <v>6.5968999999999998</v>
      </c>
      <c r="L826" s="184">
        <v>32.898499999999999</v>
      </c>
      <c r="M826" s="184">
        <v>44.9876</v>
      </c>
      <c r="N826" s="184">
        <v>87.740399999999994</v>
      </c>
      <c r="O826" s="184">
        <v>19.287800000000001</v>
      </c>
      <c r="P826" s="184">
        <v>19.876200000000001</v>
      </c>
      <c r="Q826" s="184">
        <v>14.783300000000001</v>
      </c>
      <c r="R826" s="184">
        <v>29.046900000000001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44321</v>
      </c>
      <c r="E827" s="184">
        <v>21.39</v>
      </c>
      <c r="F827" s="184">
        <v>1.3264</v>
      </c>
      <c r="G827" s="184">
        <v>0.94379999999999997</v>
      </c>
      <c r="H827" s="184">
        <v>0.80110000000000003</v>
      </c>
      <c r="I827" s="184">
        <v>5.2140000000000004</v>
      </c>
      <c r="J827" s="184">
        <v>4.7502000000000004</v>
      </c>
      <c r="K827" s="184">
        <v>6.0486000000000004</v>
      </c>
      <c r="L827" s="184">
        <v>31.549800000000001</v>
      </c>
      <c r="M827" s="184">
        <v>42.885800000000003</v>
      </c>
      <c r="N827" s="184">
        <v>84.0792</v>
      </c>
      <c r="O827" s="184">
        <v>17.011099999999999</v>
      </c>
      <c r="P827" s="184">
        <v>17.863</v>
      </c>
      <c r="Q827" s="184">
        <v>13.102600000000001</v>
      </c>
      <c r="R827" s="184">
        <v>26.646999999999998</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44321</v>
      </c>
      <c r="E828" s="184">
        <v>68.1404</v>
      </c>
      <c r="F828" s="184">
        <v>0.84009999999999996</v>
      </c>
      <c r="G828" s="184">
        <v>0.35270000000000001</v>
      </c>
      <c r="H828" s="184">
        <v>-0.56469999999999998</v>
      </c>
      <c r="I828" s="184">
        <v>3.4617</v>
      </c>
      <c r="J828" s="184">
        <v>1.2337</v>
      </c>
      <c r="K828" s="184">
        <v>0.71699999999999997</v>
      </c>
      <c r="L828" s="184">
        <v>26.575500000000002</v>
      </c>
      <c r="M828" s="184">
        <v>39.699800000000003</v>
      </c>
      <c r="N828" s="184">
        <v>62.547499999999999</v>
      </c>
      <c r="O828" s="184">
        <v>11.0055</v>
      </c>
      <c r="P828" s="184">
        <v>15.060499999999999</v>
      </c>
      <c r="Q828" s="184">
        <v>16.5398</v>
      </c>
      <c r="R828" s="184">
        <v>14.9268</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44321</v>
      </c>
      <c r="E829" s="184">
        <v>63.301499999999997</v>
      </c>
      <c r="F829" s="184">
        <v>0.83740000000000003</v>
      </c>
      <c r="G829" s="184">
        <v>0.33910000000000001</v>
      </c>
      <c r="H829" s="184">
        <v>-0.58379999999999999</v>
      </c>
      <c r="I829" s="184">
        <v>3.4190999999999998</v>
      </c>
      <c r="J829" s="184">
        <v>1.1505000000000001</v>
      </c>
      <c r="K829" s="184">
        <v>0.47310000000000002</v>
      </c>
      <c r="L829" s="184">
        <v>25.9681</v>
      </c>
      <c r="M829" s="184">
        <v>38.718400000000003</v>
      </c>
      <c r="N829" s="184">
        <v>60.9955</v>
      </c>
      <c r="O829" s="184">
        <v>9.9313000000000002</v>
      </c>
      <c r="P829" s="184">
        <v>13.8766</v>
      </c>
      <c r="Q829" s="184">
        <v>12.5197</v>
      </c>
      <c r="R829" s="184">
        <v>13.8527</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44321</v>
      </c>
      <c r="E830" s="184">
        <v>13.042</v>
      </c>
      <c r="F830" s="184">
        <v>1.1642999999999999</v>
      </c>
      <c r="G830" s="184">
        <v>0.55900000000000005</v>
      </c>
      <c r="H830" s="184">
        <v>-1.2456</v>
      </c>
      <c r="I830" s="184">
        <v>2.2949999999999999</v>
      </c>
      <c r="J830" s="184">
        <v>0.2737</v>
      </c>
      <c r="K830" s="184">
        <v>-1.6840999999999999</v>
      </c>
      <c r="L830" s="184">
        <v>16.244</v>
      </c>
      <c r="M830" s="184">
        <v>24.0748</v>
      </c>
      <c r="N830" s="184">
        <v>46.066699999999997</v>
      </c>
      <c r="O830" s="184"/>
      <c r="P830" s="184"/>
      <c r="Q830" s="184">
        <v>10.743</v>
      </c>
      <c r="R830" s="184">
        <v>10.7729</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44321</v>
      </c>
      <c r="E831" s="184">
        <v>12.4414</v>
      </c>
      <c r="F831" s="184">
        <v>1.1595</v>
      </c>
      <c r="G831" s="184">
        <v>0.53410000000000002</v>
      </c>
      <c r="H831" s="184">
        <v>-1.2806999999999999</v>
      </c>
      <c r="I831" s="184">
        <v>2.2174999999999998</v>
      </c>
      <c r="J831" s="184">
        <v>0.1207</v>
      </c>
      <c r="K831" s="184">
        <v>-2.121</v>
      </c>
      <c r="L831" s="184">
        <v>15.2013</v>
      </c>
      <c r="M831" s="184">
        <v>22.4053</v>
      </c>
      <c r="N831" s="184">
        <v>43.466299999999997</v>
      </c>
      <c r="O831" s="184"/>
      <c r="P831" s="184"/>
      <c r="Q831" s="184">
        <v>8.7551000000000005</v>
      </c>
      <c r="R831" s="184">
        <v>8.7733000000000008</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44321</v>
      </c>
      <c r="E832" s="184">
        <v>14.034700000000001</v>
      </c>
      <c r="F832" s="184">
        <v>1.0418000000000001</v>
      </c>
      <c r="G832" s="184">
        <v>-0.16719999999999999</v>
      </c>
      <c r="H832" s="184">
        <v>-1.4715</v>
      </c>
      <c r="I832" s="184">
        <v>2.1537999999999999</v>
      </c>
      <c r="J832" s="184">
        <v>0.57979999999999998</v>
      </c>
      <c r="K832" s="184">
        <v>-1.2800000000000001E-2</v>
      </c>
      <c r="L832" s="184">
        <v>17.537600000000001</v>
      </c>
      <c r="M832" s="184">
        <v>27.407499999999999</v>
      </c>
      <c r="N832" s="184">
        <v>49.119700000000002</v>
      </c>
      <c r="O832" s="184"/>
      <c r="P832" s="184"/>
      <c r="Q832" s="184">
        <v>13.573499999999999</v>
      </c>
      <c r="R832" s="184">
        <v>15.247999999999999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44321</v>
      </c>
      <c r="E833" s="184">
        <v>13.3635</v>
      </c>
      <c r="F833" s="184">
        <v>1.0381</v>
      </c>
      <c r="G833" s="184">
        <v>-0.186</v>
      </c>
      <c r="H833" s="184">
        <v>-1.4971000000000001</v>
      </c>
      <c r="I833" s="184">
        <v>2.0948000000000002</v>
      </c>
      <c r="J833" s="184">
        <v>0.46229999999999999</v>
      </c>
      <c r="K833" s="184">
        <v>-0.34079999999999999</v>
      </c>
      <c r="L833" s="184">
        <v>16.590599999999998</v>
      </c>
      <c r="M833" s="184">
        <v>25.897300000000001</v>
      </c>
      <c r="N833" s="184">
        <v>46.626100000000001</v>
      </c>
      <c r="O833" s="184"/>
      <c r="P833" s="184"/>
      <c r="Q833" s="184">
        <v>11.502599999999999</v>
      </c>
      <c r="R833" s="184">
        <v>13.2569</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44321</v>
      </c>
      <c r="E834" s="184">
        <v>131.71</v>
      </c>
      <c r="F834" s="184">
        <v>1.0123</v>
      </c>
      <c r="G834" s="184">
        <v>0.29699999999999999</v>
      </c>
      <c r="H834" s="184">
        <v>-0.873</v>
      </c>
      <c r="I834" s="184">
        <v>2.6257999999999999</v>
      </c>
      <c r="J834" s="184">
        <v>1.4950000000000001</v>
      </c>
      <c r="K834" s="184">
        <v>1.1209</v>
      </c>
      <c r="L834" s="184">
        <v>19.0868</v>
      </c>
      <c r="M834" s="184">
        <v>27.588899999999999</v>
      </c>
      <c r="N834" s="184">
        <v>48.455800000000004</v>
      </c>
      <c r="O834" s="184">
        <v>4.0693999999999999</v>
      </c>
      <c r="P834" s="184">
        <v>9.1821999999999999</v>
      </c>
      <c r="Q834" s="184">
        <v>9.0291999999999994</v>
      </c>
      <c r="R834" s="184">
        <v>6.2057000000000002</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44321</v>
      </c>
      <c r="E835" s="184">
        <v>126.87</v>
      </c>
      <c r="F835" s="184">
        <v>1.0031000000000001</v>
      </c>
      <c r="G835" s="184">
        <v>0.29249999999999998</v>
      </c>
      <c r="H835" s="184">
        <v>-0.87509999999999999</v>
      </c>
      <c r="I835" s="184">
        <v>2.6206999999999998</v>
      </c>
      <c r="J835" s="184">
        <v>1.4879</v>
      </c>
      <c r="K835" s="184">
        <v>1.1076999999999999</v>
      </c>
      <c r="L835" s="184">
        <v>19.059699999999999</v>
      </c>
      <c r="M835" s="184">
        <v>27.533200000000001</v>
      </c>
      <c r="N835" s="184">
        <v>48.316600000000001</v>
      </c>
      <c r="O835" s="184">
        <v>3.9457</v>
      </c>
      <c r="P835" s="184">
        <v>8.9385999999999992</v>
      </c>
      <c r="Q835" s="184">
        <v>9.7596000000000007</v>
      </c>
      <c r="R835" s="184">
        <v>6.0936000000000003</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44321</v>
      </c>
      <c r="E836" s="184">
        <v>28.66</v>
      </c>
      <c r="F836" s="184">
        <v>0.73809999999999998</v>
      </c>
      <c r="G836" s="184">
        <v>6.9800000000000001E-2</v>
      </c>
      <c r="H836" s="184">
        <v>-1.0359</v>
      </c>
      <c r="I836" s="184">
        <v>3.2421000000000002</v>
      </c>
      <c r="J836" s="184">
        <v>1.1648000000000001</v>
      </c>
      <c r="K836" s="184">
        <v>1.4873000000000001</v>
      </c>
      <c r="L836" s="184">
        <v>23.641100000000002</v>
      </c>
      <c r="M836" s="184">
        <v>34.617199999999997</v>
      </c>
      <c r="N836" s="184">
        <v>62.0124</v>
      </c>
      <c r="O836" s="184">
        <v>13.418900000000001</v>
      </c>
      <c r="P836" s="184">
        <v>14.6065</v>
      </c>
      <c r="Q836" s="184">
        <v>12.2944</v>
      </c>
      <c r="R836" s="184">
        <v>18.043399999999998</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44321</v>
      </c>
      <c r="E837" s="184">
        <v>26.97</v>
      </c>
      <c r="F837" s="184">
        <v>0.70950000000000002</v>
      </c>
      <c r="G837" s="184">
        <v>3.7100000000000001E-2</v>
      </c>
      <c r="H837" s="184">
        <v>-1.0638000000000001</v>
      </c>
      <c r="I837" s="184">
        <v>3.1751999999999998</v>
      </c>
      <c r="J837" s="184">
        <v>1.0490999999999999</v>
      </c>
      <c r="K837" s="184">
        <v>1.2767999999999999</v>
      </c>
      <c r="L837" s="184">
        <v>23.150700000000001</v>
      </c>
      <c r="M837" s="184">
        <v>33.779800000000002</v>
      </c>
      <c r="N837" s="184">
        <v>60.7271</v>
      </c>
      <c r="O837" s="184">
        <v>12.6182</v>
      </c>
      <c r="P837" s="184">
        <v>13.7934</v>
      </c>
      <c r="Q837" s="184">
        <v>10.5303</v>
      </c>
      <c r="R837" s="184">
        <v>17.1678</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44321</v>
      </c>
      <c r="E838" s="184">
        <v>220.53360000000001</v>
      </c>
      <c r="F838" s="184">
        <v>1.0602</v>
      </c>
      <c r="G838" s="184">
        <v>0.27</v>
      </c>
      <c r="H838" s="184">
        <v>-1.6482000000000001</v>
      </c>
      <c r="I838" s="184">
        <v>1.6637999999999999</v>
      </c>
      <c r="J838" s="184">
        <v>0.10150000000000001</v>
      </c>
      <c r="K838" s="184">
        <v>0.4854</v>
      </c>
      <c r="L838" s="184">
        <v>25.311</v>
      </c>
      <c r="M838" s="184">
        <v>43.015300000000003</v>
      </c>
      <c r="N838" s="184">
        <v>73.693200000000004</v>
      </c>
      <c r="O838" s="184">
        <v>16.452500000000001</v>
      </c>
      <c r="P838" s="184">
        <v>17.516500000000001</v>
      </c>
      <c r="Q838" s="184">
        <v>16.1234</v>
      </c>
      <c r="R838" s="184">
        <v>23.212800000000001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44321</v>
      </c>
      <c r="E839" s="184">
        <v>193.62967734443799</v>
      </c>
      <c r="F839" s="184">
        <v>1.0603</v>
      </c>
      <c r="G839" s="184">
        <v>0.27</v>
      </c>
      <c r="H839" s="184">
        <v>-1.6480999999999999</v>
      </c>
      <c r="I839" s="184">
        <v>1.6637999999999999</v>
      </c>
      <c r="J839" s="184">
        <v>0.10150000000000001</v>
      </c>
      <c r="K839" s="184">
        <v>0.4854</v>
      </c>
      <c r="L839" s="184">
        <v>25.311</v>
      </c>
      <c r="M839" s="184">
        <v>43.015599999999999</v>
      </c>
      <c r="N839" s="184">
        <v>73.6935</v>
      </c>
      <c r="O839" s="184">
        <v>16.196300000000001</v>
      </c>
      <c r="P839" s="184">
        <v>17.3611</v>
      </c>
      <c r="Q839" s="184">
        <v>16.023499999999999</v>
      </c>
      <c r="R839" s="184">
        <v>23.005199999999999</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44321</v>
      </c>
      <c r="E840" s="184">
        <v>212.2552</v>
      </c>
      <c r="F840" s="184">
        <v>1.0582</v>
      </c>
      <c r="G840" s="184">
        <v>0.26100000000000001</v>
      </c>
      <c r="H840" s="184">
        <v>-1.6612</v>
      </c>
      <c r="I840" s="184">
        <v>1.6346000000000001</v>
      </c>
      <c r="J840" s="184">
        <v>4.19E-2</v>
      </c>
      <c r="K840" s="184">
        <v>0.30909999999999999</v>
      </c>
      <c r="L840" s="184">
        <v>24.884499999999999</v>
      </c>
      <c r="M840" s="184">
        <v>42.2239</v>
      </c>
      <c r="N840" s="184">
        <v>72.465900000000005</v>
      </c>
      <c r="O840" s="184">
        <v>15.7552</v>
      </c>
      <c r="P840" s="184">
        <v>16.879100000000001</v>
      </c>
      <c r="Q840" s="184">
        <v>15.592700000000001</v>
      </c>
      <c r="R840" s="184">
        <v>22.435700000000001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44321</v>
      </c>
      <c r="E841" s="184">
        <v>339.85648677542798</v>
      </c>
      <c r="F841" s="184">
        <v>1.0583</v>
      </c>
      <c r="G841" s="184">
        <v>0.26100000000000001</v>
      </c>
      <c r="H841" s="184">
        <v>-1.6612</v>
      </c>
      <c r="I841" s="184">
        <v>1.6347</v>
      </c>
      <c r="J841" s="184">
        <v>4.1799999999999997E-2</v>
      </c>
      <c r="K841" s="184">
        <v>0.30890000000000001</v>
      </c>
      <c r="L841" s="184">
        <v>24.884399999999999</v>
      </c>
      <c r="M841" s="184">
        <v>42.223700000000001</v>
      </c>
      <c r="N841" s="184">
        <v>72.465800000000002</v>
      </c>
      <c r="O841" s="184">
        <v>15.493499999999999</v>
      </c>
      <c r="P841" s="184">
        <v>16.720300000000002</v>
      </c>
      <c r="Q841" s="184">
        <v>12.936199999999999</v>
      </c>
      <c r="R841" s="184">
        <v>22.223099999999999</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0.97808148148148155</v>
      </c>
      <c r="G842" s="186">
        <v>0.47255185185185167</v>
      </c>
      <c r="H842" s="186">
        <v>-0.7119833333333333</v>
      </c>
      <c r="I842" s="186">
        <v>3.0197796296296295</v>
      </c>
      <c r="J842" s="186">
        <v>1.4572185185185189</v>
      </c>
      <c r="K842" s="186">
        <v>1.3987648148148148</v>
      </c>
      <c r="L842" s="186">
        <v>23.835981481481479</v>
      </c>
      <c r="M842" s="186">
        <v>35.010762962962957</v>
      </c>
      <c r="N842" s="186">
        <v>60.007717307692332</v>
      </c>
      <c r="O842" s="186">
        <v>11.368513043478261</v>
      </c>
      <c r="P842" s="186">
        <v>14.612702272727264</v>
      </c>
      <c r="Q842" s="186">
        <v>16.02168148148148</v>
      </c>
      <c r="R842" s="186">
        <v>15.609940384615387</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0.97350000000000003</v>
      </c>
      <c r="G843" s="186">
        <v>0.46410000000000001</v>
      </c>
      <c r="H843" s="186">
        <v>-0.76184999999999992</v>
      </c>
      <c r="I843" s="186">
        <v>3.0000499999999999</v>
      </c>
      <c r="J843" s="186">
        <v>1.1560999999999999</v>
      </c>
      <c r="K843" s="186">
        <v>0.55084999999999995</v>
      </c>
      <c r="L843" s="186">
        <v>23.7333</v>
      </c>
      <c r="M843" s="186">
        <v>34.620449999999998</v>
      </c>
      <c r="N843" s="186">
        <v>59.306100000000001</v>
      </c>
      <c r="O843" s="186">
        <v>11.062999999999999</v>
      </c>
      <c r="P843" s="186">
        <v>15.020899999999999</v>
      </c>
      <c r="Q843" s="186">
        <v>14.7744</v>
      </c>
      <c r="R843" s="186">
        <v>15.087399999999999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44321</v>
      </c>
      <c r="E846" s="184">
        <v>267.7971</v>
      </c>
      <c r="F846" s="184">
        <v>5.1664000000000003</v>
      </c>
      <c r="G846" s="184">
        <v>5.7507999999999999</v>
      </c>
      <c r="H846" s="184">
        <v>7.1829999999999998</v>
      </c>
      <c r="I846" s="184">
        <v>10.5046</v>
      </c>
      <c r="J846" s="184">
        <v>7.4710999999999999</v>
      </c>
      <c r="K846" s="184">
        <v>6.2862999999999998</v>
      </c>
      <c r="L846" s="184">
        <v>3.9986999999999999</v>
      </c>
      <c r="M846" s="184">
        <v>4.7901999999999996</v>
      </c>
      <c r="N846" s="184">
        <v>7.1208</v>
      </c>
      <c r="O846" s="184">
        <v>7.8433999999999999</v>
      </c>
      <c r="P846" s="184">
        <v>7.7901999999999996</v>
      </c>
      <c r="Q846" s="184">
        <v>8.4647000000000006</v>
      </c>
      <c r="R846" s="184">
        <v>7.7080000000000002</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44321</v>
      </c>
      <c r="E847" s="184">
        <v>272.74029999999999</v>
      </c>
      <c r="F847" s="184">
        <v>5.3404999999999996</v>
      </c>
      <c r="G847" s="184">
        <v>5.9012000000000002</v>
      </c>
      <c r="H847" s="184">
        <v>7.3345000000000002</v>
      </c>
      <c r="I847" s="184">
        <v>10.6563</v>
      </c>
      <c r="J847" s="184">
        <v>7.6224999999999996</v>
      </c>
      <c r="K847" s="184">
        <v>6.4389000000000003</v>
      </c>
      <c r="L847" s="184">
        <v>4.1592000000000002</v>
      </c>
      <c r="M847" s="184">
        <v>4.9581</v>
      </c>
      <c r="N847" s="184">
        <v>7.2976000000000001</v>
      </c>
      <c r="O847" s="184">
        <v>8.0623000000000005</v>
      </c>
      <c r="P847" s="184">
        <v>8.0282</v>
      </c>
      <c r="Q847" s="184">
        <v>8.6455000000000002</v>
      </c>
      <c r="R847" s="184">
        <v>7.9149000000000003</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44321</v>
      </c>
      <c r="E848" s="184">
        <v>10.145799999999999</v>
      </c>
      <c r="F848" s="184">
        <v>36.011000000000003</v>
      </c>
      <c r="G848" s="184">
        <v>7.9953000000000003</v>
      </c>
      <c r="H848" s="184">
        <v>11.4344</v>
      </c>
      <c r="I848" s="184">
        <v>10.6714</v>
      </c>
      <c r="J848" s="184">
        <v>8.2459000000000007</v>
      </c>
      <c r="K848" s="184"/>
      <c r="L848" s="184"/>
      <c r="M848" s="184"/>
      <c r="N848" s="184"/>
      <c r="O848" s="184"/>
      <c r="P848" s="184"/>
      <c r="Q848" s="184">
        <v>11.322800000000001</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44321</v>
      </c>
      <c r="E849" s="184">
        <v>10.1419</v>
      </c>
      <c r="F849" s="184">
        <v>36.024799999999999</v>
      </c>
      <c r="G849" s="184">
        <v>7.7098000000000004</v>
      </c>
      <c r="H849" s="184">
        <v>11.129</v>
      </c>
      <c r="I849" s="184">
        <v>10.3851</v>
      </c>
      <c r="J849" s="184">
        <v>7.9451999999999998</v>
      </c>
      <c r="K849" s="184"/>
      <c r="L849" s="184"/>
      <c r="M849" s="184"/>
      <c r="N849" s="184"/>
      <c r="O849" s="184"/>
      <c r="P849" s="184"/>
      <c r="Q849" s="184">
        <v>11.0199</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44321</v>
      </c>
      <c r="E850" s="184">
        <v>31.511099999999999</v>
      </c>
      <c r="F850" s="184">
        <v>1.8533999999999999</v>
      </c>
      <c r="G850" s="184">
        <v>4.4043000000000001</v>
      </c>
      <c r="H850" s="184">
        <v>4.3555999999999999</v>
      </c>
      <c r="I850" s="184">
        <v>5.9839000000000002</v>
      </c>
      <c r="J850" s="184">
        <v>4.5225999999999997</v>
      </c>
      <c r="K850" s="184">
        <v>3.3140999999999998</v>
      </c>
      <c r="L850" s="184">
        <v>3.774</v>
      </c>
      <c r="M850" s="184">
        <v>4.3484999999999996</v>
      </c>
      <c r="N850" s="184">
        <v>5.5602</v>
      </c>
      <c r="O850" s="184">
        <v>6.3273999999999999</v>
      </c>
      <c r="P850" s="184">
        <v>6.2062999999999997</v>
      </c>
      <c r="Q850" s="184">
        <v>5.8925000000000001</v>
      </c>
      <c r="R850" s="184">
        <v>6.0521000000000003</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44321</v>
      </c>
      <c r="E851" s="184">
        <v>33.400100000000002</v>
      </c>
      <c r="F851" s="184">
        <v>2.5135999999999998</v>
      </c>
      <c r="G851" s="184">
        <v>5.0742000000000003</v>
      </c>
      <c r="H851" s="184">
        <v>5.0160999999999998</v>
      </c>
      <c r="I851" s="184">
        <v>6.6551999999999998</v>
      </c>
      <c r="J851" s="184">
        <v>5.1947000000000001</v>
      </c>
      <c r="K851" s="184">
        <v>3.9258999999999999</v>
      </c>
      <c r="L851" s="184">
        <v>4.4062999999999999</v>
      </c>
      <c r="M851" s="184">
        <v>5.03</v>
      </c>
      <c r="N851" s="184">
        <v>6.3037000000000001</v>
      </c>
      <c r="O851" s="184">
        <v>6.9610000000000003</v>
      </c>
      <c r="P851" s="184">
        <v>6.8463000000000003</v>
      </c>
      <c r="Q851" s="184">
        <v>7.1414999999999997</v>
      </c>
      <c r="R851" s="184">
        <v>6.7237</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44321</v>
      </c>
      <c r="E852" s="184">
        <v>38.140700000000002</v>
      </c>
      <c r="F852" s="184">
        <v>13.402699999999999</v>
      </c>
      <c r="G852" s="184">
        <v>9.4481000000000002</v>
      </c>
      <c r="H852" s="184">
        <v>10.0677</v>
      </c>
      <c r="I852" s="184">
        <v>7.4424999999999999</v>
      </c>
      <c r="J852" s="184">
        <v>6.1814999999999998</v>
      </c>
      <c r="K852" s="184">
        <v>5.1532</v>
      </c>
      <c r="L852" s="184">
        <v>4.8136000000000001</v>
      </c>
      <c r="M852" s="184">
        <v>5.8505000000000003</v>
      </c>
      <c r="N852" s="184">
        <v>8.0075000000000003</v>
      </c>
      <c r="O852" s="184">
        <v>7.9424999999999999</v>
      </c>
      <c r="P852" s="184">
        <v>7.75</v>
      </c>
      <c r="Q852" s="184">
        <v>8.1610999999999994</v>
      </c>
      <c r="R852" s="184">
        <v>8.0190000000000001</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44321</v>
      </c>
      <c r="E853" s="184">
        <v>38.531199999999998</v>
      </c>
      <c r="F853" s="184">
        <v>13.646000000000001</v>
      </c>
      <c r="G853" s="184">
        <v>9.6941000000000006</v>
      </c>
      <c r="H853" s="184">
        <v>10.3187</v>
      </c>
      <c r="I853" s="184">
        <v>7.6909000000000001</v>
      </c>
      <c r="J853" s="184">
        <v>6.4310999999999998</v>
      </c>
      <c r="K853" s="184">
        <v>5.4059999999999997</v>
      </c>
      <c r="L853" s="184">
        <v>5.0696000000000003</v>
      </c>
      <c r="M853" s="184">
        <v>6.1119000000000003</v>
      </c>
      <c r="N853" s="184">
        <v>8.2655999999999992</v>
      </c>
      <c r="O853" s="184">
        <v>8.1392000000000007</v>
      </c>
      <c r="P853" s="184">
        <v>7.9207999999999998</v>
      </c>
      <c r="Q853" s="184">
        <v>8.4169</v>
      </c>
      <c r="R853" s="184">
        <v>8.2287999999999997</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44321</v>
      </c>
      <c r="E854" s="184">
        <v>325.54450000000003</v>
      </c>
      <c r="F854" s="184">
        <v>8.31</v>
      </c>
      <c r="G854" s="184">
        <v>6.2256999999999998</v>
      </c>
      <c r="H854" s="184">
        <v>6.7022000000000004</v>
      </c>
      <c r="I854" s="184">
        <v>6.1281999999999996</v>
      </c>
      <c r="J854" s="184">
        <v>3.4721000000000002</v>
      </c>
      <c r="K854" s="184">
        <v>1.8720000000000001</v>
      </c>
      <c r="L854" s="184">
        <v>4.2061000000000002</v>
      </c>
      <c r="M854" s="184">
        <v>5.5110999999999999</v>
      </c>
      <c r="N854" s="184">
        <v>8.4420000000000002</v>
      </c>
      <c r="O854" s="184">
        <v>7.6406999999999998</v>
      </c>
      <c r="P854" s="184">
        <v>7.5273000000000003</v>
      </c>
      <c r="Q854" s="184">
        <v>7.9263000000000003</v>
      </c>
      <c r="R854" s="184">
        <v>7.8993000000000002</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44321</v>
      </c>
      <c r="E855" s="184">
        <v>345.7971</v>
      </c>
      <c r="F855" s="184">
        <v>9.0269999999999992</v>
      </c>
      <c r="G855" s="184">
        <v>6.9457000000000004</v>
      </c>
      <c r="H855" s="184">
        <v>7.4234</v>
      </c>
      <c r="I855" s="184">
        <v>6.8506</v>
      </c>
      <c r="J855" s="184">
        <v>4.1943000000000001</v>
      </c>
      <c r="K855" s="184">
        <v>2.5960000000000001</v>
      </c>
      <c r="L855" s="184">
        <v>4.9421999999999997</v>
      </c>
      <c r="M855" s="184">
        <v>6.2626999999999997</v>
      </c>
      <c r="N855" s="184">
        <v>9.2265999999999995</v>
      </c>
      <c r="O855" s="184">
        <v>8.4412000000000003</v>
      </c>
      <c r="P855" s="184">
        <v>8.3736999999999995</v>
      </c>
      <c r="Q855" s="184">
        <v>8.8356999999999992</v>
      </c>
      <c r="R855" s="184">
        <v>8.69</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44321</v>
      </c>
      <c r="E856" s="184">
        <v>10.1006</v>
      </c>
      <c r="F856" s="184">
        <v>4.3369</v>
      </c>
      <c r="G856" s="184">
        <v>3.3984000000000001</v>
      </c>
      <c r="H856" s="184">
        <v>5.5812999999999997</v>
      </c>
      <c r="I856" s="184">
        <v>8.5824999999999996</v>
      </c>
      <c r="J856" s="184">
        <v>6.3813000000000004</v>
      </c>
      <c r="K856" s="184"/>
      <c r="L856" s="184"/>
      <c r="M856" s="184"/>
      <c r="N856" s="184"/>
      <c r="O856" s="184"/>
      <c r="P856" s="184"/>
      <c r="Q856" s="184">
        <v>4.8314000000000004</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44321</v>
      </c>
      <c r="E857" s="184">
        <v>10.0905</v>
      </c>
      <c r="F857" s="184">
        <v>3.9794</v>
      </c>
      <c r="G857" s="184">
        <v>2.9674</v>
      </c>
      <c r="H857" s="184">
        <v>5.1208999999999998</v>
      </c>
      <c r="I857" s="184">
        <v>8.1054999999999993</v>
      </c>
      <c r="J857" s="184">
        <v>5.9005000000000001</v>
      </c>
      <c r="K857" s="184"/>
      <c r="L857" s="184"/>
      <c r="M857" s="184"/>
      <c r="N857" s="184"/>
      <c r="O857" s="184"/>
      <c r="P857" s="184"/>
      <c r="Q857" s="184">
        <v>4.3464</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44321</v>
      </c>
      <c r="E858" s="184">
        <v>1172.4099000000001</v>
      </c>
      <c r="F858" s="184">
        <v>21.110700000000001</v>
      </c>
      <c r="G858" s="184">
        <v>15.011699999999999</v>
      </c>
      <c r="H858" s="184">
        <v>17.4268</v>
      </c>
      <c r="I858" s="184">
        <v>19.019200000000001</v>
      </c>
      <c r="J858" s="184">
        <v>12.604699999999999</v>
      </c>
      <c r="K858" s="184">
        <v>7.5877999999999997</v>
      </c>
      <c r="L858" s="184">
        <v>4.5976999999999997</v>
      </c>
      <c r="M858" s="184">
        <v>5.7023999999999999</v>
      </c>
      <c r="N858" s="184">
        <v>10.3825</v>
      </c>
      <c r="O858" s="184"/>
      <c r="P858" s="184"/>
      <c r="Q858" s="184">
        <v>8.3733000000000004</v>
      </c>
      <c r="R858" s="184"/>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44321</v>
      </c>
      <c r="E859" s="184">
        <v>1164.6593</v>
      </c>
      <c r="F859" s="184">
        <v>20.711600000000001</v>
      </c>
      <c r="G859" s="184">
        <v>14.610900000000001</v>
      </c>
      <c r="H859" s="184">
        <v>17.025400000000001</v>
      </c>
      <c r="I859" s="184">
        <v>18.6158</v>
      </c>
      <c r="J859" s="184">
        <v>12.2006</v>
      </c>
      <c r="K859" s="184">
        <v>7.18</v>
      </c>
      <c r="L859" s="184">
        <v>4.1886000000000001</v>
      </c>
      <c r="M859" s="184">
        <v>5.2857000000000003</v>
      </c>
      <c r="N859" s="184">
        <v>9.9411000000000005</v>
      </c>
      <c r="O859" s="184"/>
      <c r="P859" s="184"/>
      <c r="Q859" s="184">
        <v>8.0106000000000002</v>
      </c>
      <c r="R859" s="184"/>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44321</v>
      </c>
      <c r="E860" s="184">
        <v>34.942900000000002</v>
      </c>
      <c r="F860" s="184">
        <v>10.8667</v>
      </c>
      <c r="G860" s="184">
        <v>4.7035999999999998</v>
      </c>
      <c r="H860" s="184">
        <v>7.3821000000000003</v>
      </c>
      <c r="I860" s="184">
        <v>14.282400000000001</v>
      </c>
      <c r="J860" s="184">
        <v>8.0508000000000006</v>
      </c>
      <c r="K860" s="184">
        <v>7.2172999999999998</v>
      </c>
      <c r="L860" s="184">
        <v>4.4431000000000003</v>
      </c>
      <c r="M860" s="184">
        <v>5.4770000000000003</v>
      </c>
      <c r="N860" s="184">
        <v>8.8682999999999996</v>
      </c>
      <c r="O860" s="184">
        <v>8.51</v>
      </c>
      <c r="P860" s="184">
        <v>7.7942</v>
      </c>
      <c r="Q860" s="184">
        <v>7.7881999999999998</v>
      </c>
      <c r="R860" s="184">
        <v>9.1364000000000001</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44321</v>
      </c>
      <c r="E861" s="184">
        <v>36.295200000000001</v>
      </c>
      <c r="F861" s="184">
        <v>11.166</v>
      </c>
      <c r="G861" s="184">
        <v>5.0316999999999998</v>
      </c>
      <c r="H861" s="184">
        <v>7.7117000000000004</v>
      </c>
      <c r="I861" s="184">
        <v>14.608700000000001</v>
      </c>
      <c r="J861" s="184">
        <v>8.3841000000000001</v>
      </c>
      <c r="K861" s="184">
        <v>7.5594000000000001</v>
      </c>
      <c r="L861" s="184">
        <v>4.7938999999999998</v>
      </c>
      <c r="M861" s="184">
        <v>5.8371000000000004</v>
      </c>
      <c r="N861" s="184">
        <v>9.2429000000000006</v>
      </c>
      <c r="O861" s="184">
        <v>8.9535</v>
      </c>
      <c r="P861" s="184">
        <v>8.2529000000000003</v>
      </c>
      <c r="Q861" s="184">
        <v>8.6729000000000003</v>
      </c>
      <c r="R861" s="184">
        <v>9.5597999999999992</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44321</v>
      </c>
      <c r="E862" s="184">
        <v>10.2478</v>
      </c>
      <c r="F862" s="184">
        <v>6.056</v>
      </c>
      <c r="G862" s="184">
        <v>3.92</v>
      </c>
      <c r="H862" s="184">
        <v>4.9912000000000001</v>
      </c>
      <c r="I862" s="184">
        <v>3.8289</v>
      </c>
      <c r="J862" s="184">
        <v>3.9066999999999998</v>
      </c>
      <c r="K862" s="184">
        <v>1.9824999999999999</v>
      </c>
      <c r="L862" s="184">
        <v>4.5331000000000001</v>
      </c>
      <c r="M862" s="184"/>
      <c r="N862" s="184"/>
      <c r="O862" s="184"/>
      <c r="P862" s="184"/>
      <c r="Q862" s="184">
        <v>4.7603999999999997</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44321</v>
      </c>
      <c r="E863" s="184">
        <v>10.236800000000001</v>
      </c>
      <c r="F863" s="184">
        <v>5.7058</v>
      </c>
      <c r="G863" s="184">
        <v>3.7101000000000002</v>
      </c>
      <c r="H863" s="184">
        <v>4.7923999999999998</v>
      </c>
      <c r="I863" s="184">
        <v>3.6423000000000001</v>
      </c>
      <c r="J863" s="184">
        <v>3.7075999999999998</v>
      </c>
      <c r="K863" s="184">
        <v>1.7825</v>
      </c>
      <c r="L863" s="184">
        <v>4.3240999999999996</v>
      </c>
      <c r="M863" s="184"/>
      <c r="N863" s="184"/>
      <c r="O863" s="184"/>
      <c r="P863" s="184"/>
      <c r="Q863" s="184">
        <v>4.5491000000000001</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44321</v>
      </c>
      <c r="E864" s="184">
        <v>1216.6722</v>
      </c>
      <c r="F864" s="184">
        <v>12.19</v>
      </c>
      <c r="G864" s="184">
        <v>5.4839000000000002</v>
      </c>
      <c r="H864" s="184">
        <v>6.4644000000000004</v>
      </c>
      <c r="I864" s="184">
        <v>8.2540999999999993</v>
      </c>
      <c r="J864" s="184">
        <v>5.7232000000000003</v>
      </c>
      <c r="K864" s="184">
        <v>5.6105999999999998</v>
      </c>
      <c r="L864" s="184">
        <v>4.125</v>
      </c>
      <c r="M864" s="184">
        <v>4.5923999999999996</v>
      </c>
      <c r="N864" s="184">
        <v>6.9047999999999998</v>
      </c>
      <c r="O864" s="184"/>
      <c r="P864" s="184"/>
      <c r="Q864" s="184">
        <v>8.1098999999999997</v>
      </c>
      <c r="R864" s="184">
        <v>7.83</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44321</v>
      </c>
      <c r="E865" s="184">
        <v>1187.4982</v>
      </c>
      <c r="F865" s="184">
        <v>11.3208</v>
      </c>
      <c r="G865" s="184">
        <v>4.6140999999999996</v>
      </c>
      <c r="H865" s="184">
        <v>5.5934999999999997</v>
      </c>
      <c r="I865" s="184">
        <v>7.3813000000000004</v>
      </c>
      <c r="J865" s="184">
        <v>4.8471000000000002</v>
      </c>
      <c r="K865" s="184">
        <v>4.7218999999999998</v>
      </c>
      <c r="L865" s="184">
        <v>3.2195999999999998</v>
      </c>
      <c r="M865" s="184">
        <v>3.6634000000000002</v>
      </c>
      <c r="N865" s="184">
        <v>5.9325999999999999</v>
      </c>
      <c r="O865" s="184"/>
      <c r="P865" s="184"/>
      <c r="Q865" s="184">
        <v>7.0716000000000001</v>
      </c>
      <c r="R865" s="184">
        <v>6.8216000000000001</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11.936965000000001</v>
      </c>
      <c r="G866" s="186">
        <v>6.6300499999999998</v>
      </c>
      <c r="H866" s="186">
        <v>8.1527150000000006</v>
      </c>
      <c r="I866" s="186">
        <v>9.4644700000000004</v>
      </c>
      <c r="J866" s="186">
        <v>6.649379999999999</v>
      </c>
      <c r="K866" s="186">
        <v>4.9146500000000009</v>
      </c>
      <c r="L866" s="186">
        <v>4.3496750000000004</v>
      </c>
      <c r="M866" s="186">
        <v>5.2443571428571421</v>
      </c>
      <c r="N866" s="186">
        <v>7.9640142857142857</v>
      </c>
      <c r="O866" s="186">
        <v>7.8821200000000022</v>
      </c>
      <c r="P866" s="186">
        <v>7.6489899999999995</v>
      </c>
      <c r="Q866" s="186">
        <v>7.6170349999999996</v>
      </c>
      <c r="R866" s="186">
        <v>7.8819666666666661</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9.9468499999999995</v>
      </c>
      <c r="G867" s="186">
        <v>5.6173500000000001</v>
      </c>
      <c r="H867" s="186">
        <v>7.25875</v>
      </c>
      <c r="I867" s="186">
        <v>8.1798000000000002</v>
      </c>
      <c r="J867" s="186">
        <v>6.2813999999999997</v>
      </c>
      <c r="K867" s="186">
        <v>5.2796000000000003</v>
      </c>
      <c r="L867" s="186">
        <v>4.3651999999999997</v>
      </c>
      <c r="M867" s="186">
        <v>5.3813500000000003</v>
      </c>
      <c r="N867" s="186">
        <v>8.1365499999999997</v>
      </c>
      <c r="O867" s="186">
        <v>8.0023999999999997</v>
      </c>
      <c r="P867" s="186">
        <v>7.7921999999999993</v>
      </c>
      <c r="Q867" s="186">
        <v>8.0602499999999999</v>
      </c>
      <c r="R867" s="186">
        <v>7.9070999999999998</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44321</v>
      </c>
      <c r="E870" s="184">
        <v>75.957599999999999</v>
      </c>
      <c r="F870" s="184">
        <v>0.81989999999999996</v>
      </c>
      <c r="G870" s="184">
        <v>0.25790000000000002</v>
      </c>
      <c r="H870" s="184">
        <v>-1.0684</v>
      </c>
      <c r="I870" s="184">
        <v>2.7547999999999999</v>
      </c>
      <c r="J870" s="184">
        <v>0.996</v>
      </c>
      <c r="K870" s="184">
        <v>-1.8325</v>
      </c>
      <c r="L870" s="184">
        <v>19.848500000000001</v>
      </c>
      <c r="M870" s="184">
        <v>29.904</v>
      </c>
      <c r="N870" s="184">
        <v>54.507800000000003</v>
      </c>
      <c r="O870" s="184">
        <v>10.0932</v>
      </c>
      <c r="P870" s="184">
        <v>12.956899999999999</v>
      </c>
      <c r="Q870" s="184">
        <v>13.9373</v>
      </c>
      <c r="R870" s="184">
        <v>12.5787</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44321</v>
      </c>
      <c r="E871" s="184">
        <v>82.229500000000002</v>
      </c>
      <c r="F871" s="184">
        <v>0.82240000000000002</v>
      </c>
      <c r="G871" s="184">
        <v>0.2702</v>
      </c>
      <c r="H871" s="184">
        <v>-1.0512999999999999</v>
      </c>
      <c r="I871" s="184">
        <v>2.7928999999999999</v>
      </c>
      <c r="J871" s="184">
        <v>1.0709</v>
      </c>
      <c r="K871" s="184">
        <v>-1.6374</v>
      </c>
      <c r="L871" s="184">
        <v>20.360700000000001</v>
      </c>
      <c r="M871" s="184">
        <v>30.7773</v>
      </c>
      <c r="N871" s="184">
        <v>55.933199999999999</v>
      </c>
      <c r="O871" s="184">
        <v>11.104699999999999</v>
      </c>
      <c r="P871" s="184">
        <v>14.128399999999999</v>
      </c>
      <c r="Q871" s="184">
        <v>14.674799999999999</v>
      </c>
      <c r="R871" s="184">
        <v>13.590400000000001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44321</v>
      </c>
      <c r="E872" s="184">
        <v>42.31</v>
      </c>
      <c r="F872" s="184">
        <v>0.73809999999999998</v>
      </c>
      <c r="G872" s="184">
        <v>0.47489999999999999</v>
      </c>
      <c r="H872" s="184">
        <v>-0.72740000000000005</v>
      </c>
      <c r="I872" s="184">
        <v>4.0835999999999997</v>
      </c>
      <c r="J872" s="184">
        <v>2.3216000000000001</v>
      </c>
      <c r="K872" s="184">
        <v>-0.32979999999999998</v>
      </c>
      <c r="L872" s="184">
        <v>21.895700000000001</v>
      </c>
      <c r="M872" s="184">
        <v>35.175699999999999</v>
      </c>
      <c r="N872" s="184">
        <v>59.239699999999999</v>
      </c>
      <c r="O872" s="184">
        <v>13.3919</v>
      </c>
      <c r="P872" s="184">
        <v>18.828299999999999</v>
      </c>
      <c r="Q872" s="184">
        <v>16.700800000000001</v>
      </c>
      <c r="R872" s="184">
        <v>19.169499999999999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44321</v>
      </c>
      <c r="E873" s="184">
        <v>38.26</v>
      </c>
      <c r="F873" s="184">
        <v>0.76380000000000003</v>
      </c>
      <c r="G873" s="184">
        <v>0.47270000000000001</v>
      </c>
      <c r="H873" s="184">
        <v>-0.72650000000000003</v>
      </c>
      <c r="I873" s="184">
        <v>4.0522</v>
      </c>
      <c r="J873" s="184">
        <v>2.2448000000000001</v>
      </c>
      <c r="K873" s="184">
        <v>-0.54590000000000005</v>
      </c>
      <c r="L873" s="184">
        <v>21.3063</v>
      </c>
      <c r="M873" s="184">
        <v>34.057499999999997</v>
      </c>
      <c r="N873" s="184">
        <v>57.383800000000001</v>
      </c>
      <c r="O873" s="184">
        <v>12.007999999999999</v>
      </c>
      <c r="P873" s="184">
        <v>17.411000000000001</v>
      </c>
      <c r="Q873" s="184">
        <v>16.361999999999998</v>
      </c>
      <c r="R873" s="184">
        <v>17.765999999999998</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44321</v>
      </c>
      <c r="E874" s="184">
        <v>12.875</v>
      </c>
      <c r="F874" s="184">
        <v>0.82220000000000004</v>
      </c>
      <c r="G874" s="184">
        <v>0.28039999999999998</v>
      </c>
      <c r="H874" s="184">
        <v>-1.1971000000000001</v>
      </c>
      <c r="I874" s="184">
        <v>2.8929999999999998</v>
      </c>
      <c r="J874" s="184">
        <v>1.2823</v>
      </c>
      <c r="K874" s="184">
        <v>-1.5069999999999999</v>
      </c>
      <c r="L874" s="184">
        <v>19.014600000000002</v>
      </c>
      <c r="M874" s="184">
        <v>29.866900000000001</v>
      </c>
      <c r="N874" s="184">
        <v>49.622300000000003</v>
      </c>
      <c r="O874" s="184">
        <v>9.2278000000000002</v>
      </c>
      <c r="P874" s="184"/>
      <c r="Q874" s="184">
        <v>7.3121</v>
      </c>
      <c r="R874" s="184">
        <v>14.5852</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44321</v>
      </c>
      <c r="E875" s="184">
        <v>12.244</v>
      </c>
      <c r="F875" s="184">
        <v>0.81520000000000004</v>
      </c>
      <c r="G875" s="184">
        <v>0.25380000000000003</v>
      </c>
      <c r="H875" s="184">
        <v>-1.2262</v>
      </c>
      <c r="I875" s="184">
        <v>2.8216000000000001</v>
      </c>
      <c r="J875" s="184">
        <v>1.1398999999999999</v>
      </c>
      <c r="K875" s="184">
        <v>-1.891</v>
      </c>
      <c r="L875" s="184">
        <v>18.105499999999999</v>
      </c>
      <c r="M875" s="184">
        <v>28.3977</v>
      </c>
      <c r="N875" s="184">
        <v>47.429299999999998</v>
      </c>
      <c r="O875" s="184">
        <v>7.7370999999999999</v>
      </c>
      <c r="P875" s="184"/>
      <c r="Q875" s="184">
        <v>5.8166000000000002</v>
      </c>
      <c r="R875" s="184">
        <v>12.983700000000001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44321</v>
      </c>
      <c r="E876" s="184">
        <v>31.510999999999999</v>
      </c>
      <c r="F876" s="184">
        <v>0.6966</v>
      </c>
      <c r="G876" s="184">
        <v>0.16850000000000001</v>
      </c>
      <c r="H876" s="184">
        <v>-0.77780000000000005</v>
      </c>
      <c r="I876" s="184">
        <v>1.4846999999999999</v>
      </c>
      <c r="J876" s="184">
        <v>0.58409999999999995</v>
      </c>
      <c r="K876" s="184">
        <v>-0.73709999999999998</v>
      </c>
      <c r="L876" s="184">
        <v>20.275600000000001</v>
      </c>
      <c r="M876" s="184">
        <v>30.415500000000002</v>
      </c>
      <c r="N876" s="184">
        <v>58.617699999999999</v>
      </c>
      <c r="O876" s="184">
        <v>10.6548</v>
      </c>
      <c r="P876" s="184">
        <v>12.958</v>
      </c>
      <c r="Q876" s="184">
        <v>13.3514</v>
      </c>
      <c r="R876" s="184">
        <v>13.861000000000001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44321</v>
      </c>
      <c r="E877" s="184">
        <v>29.501999999999999</v>
      </c>
      <c r="F877" s="184">
        <v>0.69289999999999996</v>
      </c>
      <c r="G877" s="184">
        <v>0.15279999999999999</v>
      </c>
      <c r="H877" s="184">
        <v>-0.79690000000000005</v>
      </c>
      <c r="I877" s="184">
        <v>1.4407000000000001</v>
      </c>
      <c r="J877" s="184">
        <v>0.49730000000000002</v>
      </c>
      <c r="K877" s="184">
        <v>-0.99339999999999995</v>
      </c>
      <c r="L877" s="184">
        <v>19.6447</v>
      </c>
      <c r="M877" s="184">
        <v>29.383400000000002</v>
      </c>
      <c r="N877" s="184">
        <v>56.9255</v>
      </c>
      <c r="O877" s="184">
        <v>9.5311000000000003</v>
      </c>
      <c r="P877" s="184">
        <v>11.933299999999999</v>
      </c>
      <c r="Q877" s="184">
        <v>10.4251</v>
      </c>
      <c r="R877" s="184">
        <v>12.6511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44321</v>
      </c>
      <c r="E878" s="184">
        <v>53.378900000000002</v>
      </c>
      <c r="F878" s="184">
        <v>1.5008999999999999</v>
      </c>
      <c r="G878" s="184">
        <v>1.3212999999999999</v>
      </c>
      <c r="H878" s="184">
        <v>0.49419999999999997</v>
      </c>
      <c r="I878" s="184">
        <v>4.7995000000000001</v>
      </c>
      <c r="J878" s="184">
        <v>2.956</v>
      </c>
      <c r="K878" s="184">
        <v>0.74399999999999999</v>
      </c>
      <c r="L878" s="184">
        <v>35.317</v>
      </c>
      <c r="M878" s="184">
        <v>48.156599999999997</v>
      </c>
      <c r="N878" s="184">
        <v>71.670599999999993</v>
      </c>
      <c r="O878" s="184">
        <v>12.1327</v>
      </c>
      <c r="P878" s="184">
        <v>14.159700000000001</v>
      </c>
      <c r="Q878" s="184">
        <v>12.917299999999999</v>
      </c>
      <c r="R878" s="184">
        <v>13.1913</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44321</v>
      </c>
      <c r="E879" s="184">
        <v>58.121499999999997</v>
      </c>
      <c r="F879" s="184">
        <v>1.5028999999999999</v>
      </c>
      <c r="G879" s="184">
        <v>1.3318000000000001</v>
      </c>
      <c r="H879" s="184">
        <v>0.5091</v>
      </c>
      <c r="I879" s="184">
        <v>4.8338999999999999</v>
      </c>
      <c r="J879" s="184">
        <v>3.0238</v>
      </c>
      <c r="K879" s="184">
        <v>0.95099999999999996</v>
      </c>
      <c r="L879" s="184">
        <v>35.889299999999999</v>
      </c>
      <c r="M879" s="184">
        <v>49.078800000000001</v>
      </c>
      <c r="N879" s="184">
        <v>73.098100000000002</v>
      </c>
      <c r="O879" s="184">
        <v>13.1889</v>
      </c>
      <c r="P879" s="184">
        <v>15.3391</v>
      </c>
      <c r="Q879" s="184">
        <v>17.9863</v>
      </c>
      <c r="R879" s="184">
        <v>14.1554</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44321</v>
      </c>
      <c r="E880" s="184">
        <v>88.977999999999994</v>
      </c>
      <c r="F880" s="184">
        <v>1.1930000000000001</v>
      </c>
      <c r="G880" s="184">
        <v>0.55720000000000003</v>
      </c>
      <c r="H880" s="184">
        <v>-0.52769999999999995</v>
      </c>
      <c r="I880" s="184">
        <v>3.9026000000000001</v>
      </c>
      <c r="J880" s="184">
        <v>0.63449999999999995</v>
      </c>
      <c r="K880" s="184">
        <v>0.3145</v>
      </c>
      <c r="L880" s="184">
        <v>29.6281</v>
      </c>
      <c r="M880" s="184">
        <v>33.888100000000001</v>
      </c>
      <c r="N880" s="184">
        <v>56.2498</v>
      </c>
      <c r="O880" s="184">
        <v>3.6709000000000001</v>
      </c>
      <c r="P880" s="184">
        <v>9.7241999999999997</v>
      </c>
      <c r="Q880" s="184">
        <v>14.0367</v>
      </c>
      <c r="R880" s="184">
        <v>7.2662000000000004</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44321</v>
      </c>
      <c r="E881" s="184">
        <v>95.766999999999996</v>
      </c>
      <c r="F881" s="184">
        <v>1.1961999999999999</v>
      </c>
      <c r="G881" s="184">
        <v>0.57450000000000001</v>
      </c>
      <c r="H881" s="184">
        <v>-0.50490000000000002</v>
      </c>
      <c r="I881" s="184">
        <v>3.9363999999999999</v>
      </c>
      <c r="J881" s="184">
        <v>0.72250000000000003</v>
      </c>
      <c r="K881" s="184">
        <v>0.61360000000000003</v>
      </c>
      <c r="L881" s="184">
        <v>30.3626</v>
      </c>
      <c r="M881" s="184">
        <v>34.9801</v>
      </c>
      <c r="N881" s="184">
        <v>57.893300000000004</v>
      </c>
      <c r="O881" s="184">
        <v>4.6630000000000003</v>
      </c>
      <c r="P881" s="184">
        <v>10.881600000000001</v>
      </c>
      <c r="Q881" s="184">
        <v>11.097899999999999</v>
      </c>
      <c r="R881" s="184">
        <v>8.3192000000000004</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44321</v>
      </c>
      <c r="E882" s="184">
        <v>13.297599999999999</v>
      </c>
      <c r="F882" s="184">
        <v>0.76759999999999995</v>
      </c>
      <c r="G882" s="184">
        <v>0.14990000000000001</v>
      </c>
      <c r="H882" s="184">
        <v>-1.5197000000000001</v>
      </c>
      <c r="I882" s="184">
        <v>2.1987999999999999</v>
      </c>
      <c r="J882" s="184">
        <v>0.56950000000000001</v>
      </c>
      <c r="K882" s="184">
        <v>-1.397</v>
      </c>
      <c r="L882" s="184">
        <v>21.712700000000002</v>
      </c>
      <c r="M882" s="184">
        <v>33.161099999999998</v>
      </c>
      <c r="N882" s="184"/>
      <c r="O882" s="184"/>
      <c r="P882" s="184"/>
      <c r="Q882" s="184">
        <v>32.975999999999999</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44321</v>
      </c>
      <c r="E883" s="184">
        <v>13.126200000000001</v>
      </c>
      <c r="F883" s="184">
        <v>0.76300000000000001</v>
      </c>
      <c r="G883" s="184">
        <v>0.12820000000000001</v>
      </c>
      <c r="H883" s="184">
        <v>-1.5496000000000001</v>
      </c>
      <c r="I883" s="184">
        <v>2.1311</v>
      </c>
      <c r="J883" s="184">
        <v>0.43609999999999999</v>
      </c>
      <c r="K883" s="184">
        <v>-1.7978000000000001</v>
      </c>
      <c r="L883" s="184">
        <v>20.709599999999998</v>
      </c>
      <c r="M883" s="184">
        <v>31.5303</v>
      </c>
      <c r="N883" s="184"/>
      <c r="O883" s="184"/>
      <c r="P883" s="184"/>
      <c r="Q883" s="184">
        <v>31.262</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44321</v>
      </c>
      <c r="E884" s="184">
        <v>40.130000000000003</v>
      </c>
      <c r="F884" s="184">
        <v>1.2105999999999999</v>
      </c>
      <c r="G884" s="184">
        <v>1.3128</v>
      </c>
      <c r="H884" s="184">
        <v>0.57640000000000002</v>
      </c>
      <c r="I884" s="184">
        <v>3.7219000000000002</v>
      </c>
      <c r="J884" s="184">
        <v>1.6979</v>
      </c>
      <c r="K884" s="184">
        <v>1.0831</v>
      </c>
      <c r="L884" s="184">
        <v>28.169899999999998</v>
      </c>
      <c r="M884" s="184">
        <v>32.661200000000001</v>
      </c>
      <c r="N884" s="184">
        <v>59.626100000000001</v>
      </c>
      <c r="O884" s="184">
        <v>11.657500000000001</v>
      </c>
      <c r="P884" s="184">
        <v>13.1601</v>
      </c>
      <c r="Q884" s="184">
        <v>12.3362</v>
      </c>
      <c r="R884" s="184">
        <v>14.380100000000001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44321</v>
      </c>
      <c r="E885" s="184">
        <v>43.67</v>
      </c>
      <c r="F885" s="184">
        <v>1.2051000000000001</v>
      </c>
      <c r="G885" s="184">
        <v>1.3225</v>
      </c>
      <c r="H885" s="184">
        <v>0.59889999999999999</v>
      </c>
      <c r="I885" s="184">
        <v>3.7538999999999998</v>
      </c>
      <c r="J885" s="184">
        <v>1.7948999999999999</v>
      </c>
      <c r="K885" s="184">
        <v>1.3694999999999999</v>
      </c>
      <c r="L885" s="184">
        <v>28.934200000000001</v>
      </c>
      <c r="M885" s="184">
        <v>33.8339</v>
      </c>
      <c r="N885" s="184">
        <v>61.561199999999999</v>
      </c>
      <c r="O885" s="184">
        <v>12.870100000000001</v>
      </c>
      <c r="P885" s="184">
        <v>14.4194</v>
      </c>
      <c r="Q885" s="184">
        <v>13.3848</v>
      </c>
      <c r="R885" s="184">
        <v>15.635300000000001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44321</v>
      </c>
      <c r="E886" s="184">
        <v>13.01</v>
      </c>
      <c r="F886" s="184">
        <v>0.54100000000000004</v>
      </c>
      <c r="G886" s="184">
        <v>-0.38279999999999997</v>
      </c>
      <c r="H886" s="184">
        <v>-2.1067999999999998</v>
      </c>
      <c r="I886" s="184">
        <v>1.6406000000000001</v>
      </c>
      <c r="J886" s="184">
        <v>-0.38279999999999997</v>
      </c>
      <c r="K886" s="184">
        <v>-1.9593</v>
      </c>
      <c r="L886" s="184">
        <v>17.312899999999999</v>
      </c>
      <c r="M886" s="184">
        <v>26.188199999999998</v>
      </c>
      <c r="N886" s="184">
        <v>50.928100000000001</v>
      </c>
      <c r="O886" s="184">
        <v>8.5748999999999995</v>
      </c>
      <c r="P886" s="184"/>
      <c r="Q886" s="184">
        <v>7.8879999999999999</v>
      </c>
      <c r="R886" s="184">
        <v>12.334300000000001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44321</v>
      </c>
      <c r="E887" s="184">
        <v>12.31</v>
      </c>
      <c r="F887" s="184">
        <v>0.65410000000000001</v>
      </c>
      <c r="G887" s="184">
        <v>-0.32390000000000002</v>
      </c>
      <c r="H887" s="184">
        <v>-2.0684</v>
      </c>
      <c r="I887" s="184">
        <v>1.6515</v>
      </c>
      <c r="J887" s="184">
        <v>-0.32390000000000002</v>
      </c>
      <c r="K887" s="184">
        <v>-2.1463000000000001</v>
      </c>
      <c r="L887" s="184">
        <v>16.9041</v>
      </c>
      <c r="M887" s="184">
        <v>25.356400000000001</v>
      </c>
      <c r="N887" s="184">
        <v>49.756700000000002</v>
      </c>
      <c r="O887" s="184">
        <v>7.0529000000000002</v>
      </c>
      <c r="P887" s="184"/>
      <c r="Q887" s="184">
        <v>6.18</v>
      </c>
      <c r="R887" s="184">
        <v>11.2361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44321</v>
      </c>
      <c r="E888" s="184">
        <v>50.5</v>
      </c>
      <c r="F888" s="184">
        <v>0.93940000000000001</v>
      </c>
      <c r="G888" s="184">
        <v>3.9600000000000003E-2</v>
      </c>
      <c r="H888" s="184">
        <v>-0.9415</v>
      </c>
      <c r="I888" s="184">
        <v>2.7467000000000001</v>
      </c>
      <c r="J888" s="184">
        <v>-0.86380000000000001</v>
      </c>
      <c r="K888" s="184">
        <v>-3.6076000000000001</v>
      </c>
      <c r="L888" s="184">
        <v>13.076599999999999</v>
      </c>
      <c r="M888" s="184">
        <v>21.161200000000001</v>
      </c>
      <c r="N888" s="184">
        <v>50.163499999999999</v>
      </c>
      <c r="O888" s="184">
        <v>5.9367999999999999</v>
      </c>
      <c r="P888" s="184">
        <v>14.6616</v>
      </c>
      <c r="Q888" s="184">
        <v>11.751300000000001</v>
      </c>
      <c r="R888" s="184">
        <v>13.055899999999999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44321</v>
      </c>
      <c r="E889" s="184">
        <v>45.31</v>
      </c>
      <c r="F889" s="184">
        <v>0.93559999999999999</v>
      </c>
      <c r="G889" s="184">
        <v>0</v>
      </c>
      <c r="H889" s="184">
        <v>-0.98340000000000005</v>
      </c>
      <c r="I889" s="184">
        <v>2.6739000000000002</v>
      </c>
      <c r="J889" s="184">
        <v>-0.98340000000000005</v>
      </c>
      <c r="K889" s="184">
        <v>-3.9432</v>
      </c>
      <c r="L889" s="184">
        <v>12.292400000000001</v>
      </c>
      <c r="M889" s="184">
        <v>19.8994</v>
      </c>
      <c r="N889" s="184">
        <v>48.1203</v>
      </c>
      <c r="O889" s="184">
        <v>4.4977</v>
      </c>
      <c r="P889" s="184">
        <v>12.9505</v>
      </c>
      <c r="Q889" s="184">
        <v>10.489000000000001</v>
      </c>
      <c r="R889" s="184">
        <v>11.5197</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44321</v>
      </c>
      <c r="E890" s="184">
        <v>26.1294</v>
      </c>
      <c r="F890" s="184">
        <v>0.78220000000000001</v>
      </c>
      <c r="G890" s="184">
        <v>0.37609999999999999</v>
      </c>
      <c r="H890" s="184">
        <v>-0.86729999999999996</v>
      </c>
      <c r="I890" s="184">
        <v>3.8092000000000001</v>
      </c>
      <c r="J890" s="184">
        <v>1.6534</v>
      </c>
      <c r="K890" s="184">
        <v>0.25900000000000001</v>
      </c>
      <c r="L890" s="184">
        <v>23.256</v>
      </c>
      <c r="M890" s="184">
        <v>37.631100000000004</v>
      </c>
      <c r="N890" s="184">
        <v>66.734099999999998</v>
      </c>
      <c r="O890" s="184">
        <v>19.523800000000001</v>
      </c>
      <c r="P890" s="184">
        <v>19.625900000000001</v>
      </c>
      <c r="Q890" s="184">
        <v>15.8773</v>
      </c>
      <c r="R890" s="184">
        <v>24.381799999999998</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44321</v>
      </c>
      <c r="E891" s="184">
        <v>24.06</v>
      </c>
      <c r="F891" s="184">
        <v>0.77910000000000001</v>
      </c>
      <c r="G891" s="184">
        <v>0.35959999999999998</v>
      </c>
      <c r="H891" s="184">
        <v>-0.88980000000000004</v>
      </c>
      <c r="I891" s="184">
        <v>3.7587999999999999</v>
      </c>
      <c r="J891" s="184">
        <v>1.5541</v>
      </c>
      <c r="K891" s="184">
        <v>2.9499999999999998E-2</v>
      </c>
      <c r="L891" s="184">
        <v>22.612500000000001</v>
      </c>
      <c r="M891" s="184">
        <v>36.456400000000002</v>
      </c>
      <c r="N891" s="184">
        <v>64.740399999999994</v>
      </c>
      <c r="O891" s="184">
        <v>17.863900000000001</v>
      </c>
      <c r="P891" s="184">
        <v>18.108899999999998</v>
      </c>
      <c r="Q891" s="184">
        <v>14.419600000000001</v>
      </c>
      <c r="R891" s="184">
        <v>22.7316</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44321</v>
      </c>
      <c r="E892" s="184">
        <v>12.55</v>
      </c>
      <c r="F892" s="184">
        <v>0.72230000000000005</v>
      </c>
      <c r="G892" s="184">
        <v>-7.9600000000000004E-2</v>
      </c>
      <c r="H892" s="184">
        <v>-0.15909999999999999</v>
      </c>
      <c r="I892" s="184">
        <v>2.7004999999999999</v>
      </c>
      <c r="J892" s="184">
        <v>0.72230000000000005</v>
      </c>
      <c r="K892" s="184">
        <v>-1.0251999999999999</v>
      </c>
      <c r="L892" s="184">
        <v>22.319700000000001</v>
      </c>
      <c r="M892" s="184"/>
      <c r="N892" s="184"/>
      <c r="O892" s="184"/>
      <c r="P892" s="184"/>
      <c r="Q892" s="184">
        <v>25.5</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44321</v>
      </c>
      <c r="E893" s="184">
        <v>12.42</v>
      </c>
      <c r="F893" s="184">
        <v>0.81169999999999998</v>
      </c>
      <c r="G893" s="184">
        <v>0</v>
      </c>
      <c r="H893" s="184">
        <v>-0.1608</v>
      </c>
      <c r="I893" s="184">
        <v>2.7294999999999998</v>
      </c>
      <c r="J893" s="184">
        <v>0.64829999999999999</v>
      </c>
      <c r="K893" s="184">
        <v>-1.3503000000000001</v>
      </c>
      <c r="L893" s="184">
        <v>21.289100000000001</v>
      </c>
      <c r="M893" s="184"/>
      <c r="N893" s="184"/>
      <c r="O893" s="184"/>
      <c r="P893" s="184"/>
      <c r="Q893" s="184">
        <v>24.2</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44321</v>
      </c>
      <c r="E894" s="184">
        <v>9.8861000000000008</v>
      </c>
      <c r="F894" s="184">
        <v>0.64949999999999997</v>
      </c>
      <c r="G894" s="184">
        <v>-0.39800000000000002</v>
      </c>
      <c r="H894" s="184">
        <v>-1.6895</v>
      </c>
      <c r="I894" s="184">
        <v>1.4573</v>
      </c>
      <c r="J894" s="184">
        <v>-0.99350000000000005</v>
      </c>
      <c r="K894" s="184">
        <v>-4.7930000000000001</v>
      </c>
      <c r="L894" s="184">
        <v>17.7926</v>
      </c>
      <c r="M894" s="184">
        <v>25.569700000000001</v>
      </c>
      <c r="N894" s="184">
        <v>46.952800000000003</v>
      </c>
      <c r="O894" s="184">
        <v>4.8291000000000004</v>
      </c>
      <c r="P894" s="184">
        <v>12.9877</v>
      </c>
      <c r="Q894" s="184">
        <v>-8.6900000000000005E-2</v>
      </c>
      <c r="R894" s="184">
        <v>4.5576999999999996</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44321</v>
      </c>
      <c r="E895" s="184">
        <v>10.998900000000001</v>
      </c>
      <c r="F895" s="184">
        <v>0.65249999999999997</v>
      </c>
      <c r="G895" s="184">
        <v>-0.3831</v>
      </c>
      <c r="H895" s="184">
        <v>-1.6691</v>
      </c>
      <c r="I895" s="184">
        <v>1.5024</v>
      </c>
      <c r="J895" s="184">
        <v>-0.90459999999999996</v>
      </c>
      <c r="K895" s="184">
        <v>-4.5384000000000002</v>
      </c>
      <c r="L895" s="184">
        <v>18.437100000000001</v>
      </c>
      <c r="M895" s="184">
        <v>26.642499999999998</v>
      </c>
      <c r="N895" s="184">
        <v>48.712200000000003</v>
      </c>
      <c r="O895" s="184">
        <v>6.4085999999999999</v>
      </c>
      <c r="P895" s="184">
        <v>14.561400000000001</v>
      </c>
      <c r="Q895" s="184">
        <v>13.2791</v>
      </c>
      <c r="R895" s="184">
        <v>6.1584000000000003</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44321</v>
      </c>
      <c r="E896" s="184">
        <v>13.824999999999999</v>
      </c>
      <c r="F896" s="184">
        <v>1.0526</v>
      </c>
      <c r="G896" s="184">
        <v>0.43590000000000001</v>
      </c>
      <c r="H896" s="184">
        <v>-1.6783999999999999</v>
      </c>
      <c r="I896" s="184">
        <v>1.7292000000000001</v>
      </c>
      <c r="J896" s="184">
        <v>-0.62539999999999996</v>
      </c>
      <c r="K896" s="184">
        <v>0.23200000000000001</v>
      </c>
      <c r="L896" s="184">
        <v>23.768999999999998</v>
      </c>
      <c r="M896" s="184">
        <v>33.265900000000002</v>
      </c>
      <c r="N896" s="184">
        <v>59.384399999999999</v>
      </c>
      <c r="O896" s="184"/>
      <c r="P896" s="184"/>
      <c r="Q896" s="184">
        <v>19.6493</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44321</v>
      </c>
      <c r="E897" s="184">
        <v>13.391999999999999</v>
      </c>
      <c r="F897" s="184">
        <v>1.0488</v>
      </c>
      <c r="G897" s="184">
        <v>0.40489999999999998</v>
      </c>
      <c r="H897" s="184">
        <v>-1.7101</v>
      </c>
      <c r="I897" s="184">
        <v>1.6625000000000001</v>
      </c>
      <c r="J897" s="184">
        <v>-0.76319999999999999</v>
      </c>
      <c r="K897" s="184">
        <v>-0.20119999999999999</v>
      </c>
      <c r="L897" s="184">
        <v>22.6935</v>
      </c>
      <c r="M897" s="184">
        <v>31.526199999999999</v>
      </c>
      <c r="N897" s="184">
        <v>56.631599999999999</v>
      </c>
      <c r="O897" s="184"/>
      <c r="P897" s="184"/>
      <c r="Q897" s="184">
        <v>17.559000000000001</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44321</v>
      </c>
      <c r="E898" s="184">
        <v>14.467000000000001</v>
      </c>
      <c r="F898" s="184">
        <v>0.69599999999999995</v>
      </c>
      <c r="G898" s="184">
        <v>0.2009</v>
      </c>
      <c r="H898" s="184">
        <v>0.3886</v>
      </c>
      <c r="I898" s="184">
        <v>2.1968999999999999</v>
      </c>
      <c r="J898" s="184">
        <v>0.95599999999999996</v>
      </c>
      <c r="K898" s="184">
        <v>6.3281000000000001</v>
      </c>
      <c r="L898" s="184">
        <v>19.4041</v>
      </c>
      <c r="M898" s="184">
        <v>27.249500000000001</v>
      </c>
      <c r="N898" s="184">
        <v>49.917099999999998</v>
      </c>
      <c r="O898" s="184"/>
      <c r="P898" s="184"/>
      <c r="Q898" s="184">
        <v>15.9275</v>
      </c>
      <c r="R898" s="184">
        <v>15.2607</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44321</v>
      </c>
      <c r="E899" s="184">
        <v>14.068</v>
      </c>
      <c r="F899" s="184">
        <v>0.68710000000000004</v>
      </c>
      <c r="G899" s="184">
        <v>0.17799999999999999</v>
      </c>
      <c r="H899" s="184">
        <v>0.36380000000000001</v>
      </c>
      <c r="I899" s="184">
        <v>2.1493000000000002</v>
      </c>
      <c r="J899" s="184">
        <v>0.85309999999999997</v>
      </c>
      <c r="K899" s="184">
        <v>6.0216000000000003</v>
      </c>
      <c r="L899" s="184">
        <v>18.717300000000002</v>
      </c>
      <c r="M899" s="184">
        <v>26.1478</v>
      </c>
      <c r="N899" s="184">
        <v>48.209000000000003</v>
      </c>
      <c r="O899" s="184"/>
      <c r="P899" s="184"/>
      <c r="Q899" s="184">
        <v>14.6372</v>
      </c>
      <c r="R899" s="184">
        <v>13.959199999999999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44321</v>
      </c>
      <c r="E900" s="184">
        <v>12.435700000000001</v>
      </c>
      <c r="F900" s="184">
        <v>1.0909</v>
      </c>
      <c r="G900" s="184">
        <v>0.8679</v>
      </c>
      <c r="H900" s="184">
        <v>-0.3478</v>
      </c>
      <c r="I900" s="184">
        <v>4.0053000000000001</v>
      </c>
      <c r="J900" s="184">
        <v>2.3144</v>
      </c>
      <c r="K900" s="184">
        <v>5.4659000000000004</v>
      </c>
      <c r="L900" s="184"/>
      <c r="M900" s="184"/>
      <c r="N900" s="184"/>
      <c r="O900" s="184"/>
      <c r="P900" s="184"/>
      <c r="Q900" s="184">
        <v>24.356999999999999</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44321</v>
      </c>
      <c r="E901" s="184">
        <v>12.312200000000001</v>
      </c>
      <c r="F901" s="184">
        <v>1.0853999999999999</v>
      </c>
      <c r="G901" s="184">
        <v>0.84030000000000005</v>
      </c>
      <c r="H901" s="184">
        <v>-0.3851</v>
      </c>
      <c r="I901" s="184">
        <v>3.9215</v>
      </c>
      <c r="J901" s="184">
        <v>2.1454</v>
      </c>
      <c r="K901" s="184">
        <v>4.9240000000000004</v>
      </c>
      <c r="L901" s="184"/>
      <c r="M901" s="184"/>
      <c r="N901" s="184"/>
      <c r="O901" s="184"/>
      <c r="P901" s="184"/>
      <c r="Q901" s="184">
        <v>23.122</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44321</v>
      </c>
      <c r="E902" s="184">
        <v>16.190000000000001</v>
      </c>
      <c r="F902" s="184">
        <v>1.0864</v>
      </c>
      <c r="G902" s="184">
        <v>0.2601</v>
      </c>
      <c r="H902" s="184">
        <v>-0.82089999999999996</v>
      </c>
      <c r="I902" s="184">
        <v>2.1387</v>
      </c>
      <c r="J902" s="184">
        <v>1.8499999999999999E-2</v>
      </c>
      <c r="K902" s="184">
        <v>1.8431</v>
      </c>
      <c r="L902" s="184">
        <v>24.643899999999999</v>
      </c>
      <c r="M902" s="184">
        <v>38.803199999999997</v>
      </c>
      <c r="N902" s="184">
        <v>76.534700000000001</v>
      </c>
      <c r="O902" s="184"/>
      <c r="P902" s="184"/>
      <c r="Q902" s="184">
        <v>27.58</v>
      </c>
      <c r="R902" s="184"/>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44321</v>
      </c>
      <c r="E903" s="184">
        <v>15.675000000000001</v>
      </c>
      <c r="F903" s="184">
        <v>1.0769</v>
      </c>
      <c r="G903" s="184">
        <v>0.2366</v>
      </c>
      <c r="H903" s="184">
        <v>-0.85389999999999999</v>
      </c>
      <c r="I903" s="184">
        <v>2.0773999999999999</v>
      </c>
      <c r="J903" s="184">
        <v>-0.10829999999999999</v>
      </c>
      <c r="K903" s="184">
        <v>1.4562999999999999</v>
      </c>
      <c r="L903" s="184">
        <v>23.688199999999998</v>
      </c>
      <c r="M903" s="184">
        <v>37.199100000000001</v>
      </c>
      <c r="N903" s="184">
        <v>73.799800000000005</v>
      </c>
      <c r="O903" s="184"/>
      <c r="P903" s="184"/>
      <c r="Q903" s="184">
        <v>25.512</v>
      </c>
      <c r="R903" s="184"/>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44321</v>
      </c>
      <c r="E904" s="184">
        <v>32.702100000000002</v>
      </c>
      <c r="F904" s="184">
        <v>1.1702999999999999</v>
      </c>
      <c r="G904" s="184">
        <v>0.10290000000000001</v>
      </c>
      <c r="H904" s="184">
        <v>-1.7948999999999999</v>
      </c>
      <c r="I904" s="184">
        <v>1.2741</v>
      </c>
      <c r="J904" s="184">
        <v>0.1133</v>
      </c>
      <c r="K904" s="184">
        <v>-2.3601999999999999</v>
      </c>
      <c r="L904" s="184">
        <v>17.738900000000001</v>
      </c>
      <c r="M904" s="184">
        <v>29.273199999999999</v>
      </c>
      <c r="N904" s="184">
        <v>50.444400000000002</v>
      </c>
      <c r="O904" s="184">
        <v>12.4528</v>
      </c>
      <c r="P904" s="184">
        <v>15.700100000000001</v>
      </c>
      <c r="Q904" s="184">
        <v>15.999000000000001</v>
      </c>
      <c r="R904" s="184">
        <v>17.8675</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44321</v>
      </c>
      <c r="E905" s="184">
        <v>29.3797</v>
      </c>
      <c r="F905" s="184">
        <v>1.1673</v>
      </c>
      <c r="G905" s="184">
        <v>8.72E-2</v>
      </c>
      <c r="H905" s="184">
        <v>-1.8160000000000001</v>
      </c>
      <c r="I905" s="184">
        <v>1.2217</v>
      </c>
      <c r="J905" s="184">
        <v>1.5299999999999999E-2</v>
      </c>
      <c r="K905" s="184">
        <v>-2.6353</v>
      </c>
      <c r="L905" s="184">
        <v>17.067900000000002</v>
      </c>
      <c r="M905" s="184">
        <v>28.111599999999999</v>
      </c>
      <c r="N905" s="184">
        <v>48.572200000000002</v>
      </c>
      <c r="O905" s="184">
        <v>11.082700000000001</v>
      </c>
      <c r="P905" s="184">
        <v>14.2258</v>
      </c>
      <c r="Q905" s="184">
        <v>14.4528</v>
      </c>
      <c r="R905" s="184">
        <v>16.4465</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44321</v>
      </c>
      <c r="E906" s="184">
        <v>63.705599999999997</v>
      </c>
      <c r="F906" s="184">
        <v>0.97640000000000005</v>
      </c>
      <c r="G906" s="184">
        <v>-0.12590000000000001</v>
      </c>
      <c r="H906" s="184">
        <v>-1.4128000000000001</v>
      </c>
      <c r="I906" s="184">
        <v>3.2265999999999999</v>
      </c>
      <c r="J906" s="184">
        <v>0.63329999999999997</v>
      </c>
      <c r="K906" s="184">
        <v>1.7372000000000001</v>
      </c>
      <c r="L906" s="184">
        <v>36.666800000000002</v>
      </c>
      <c r="M906" s="184">
        <v>49.144500000000001</v>
      </c>
      <c r="N906" s="184">
        <v>78.844800000000006</v>
      </c>
      <c r="O906" s="184">
        <v>10.538399999999999</v>
      </c>
      <c r="P906" s="184">
        <v>14.821300000000001</v>
      </c>
      <c r="Q906" s="184">
        <v>13.755800000000001</v>
      </c>
      <c r="R906" s="184">
        <v>15.7057</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44321</v>
      </c>
      <c r="E907" s="184">
        <v>68.081400000000002</v>
      </c>
      <c r="F907" s="184">
        <v>0.97819999999999996</v>
      </c>
      <c r="G907" s="184">
        <v>-0.1172</v>
      </c>
      <c r="H907" s="184">
        <v>-1.4008</v>
      </c>
      <c r="I907" s="184">
        <v>3.2545000000000002</v>
      </c>
      <c r="J907" s="184">
        <v>0.68700000000000006</v>
      </c>
      <c r="K907" s="184">
        <v>1.8986000000000001</v>
      </c>
      <c r="L907" s="184">
        <v>37.127400000000002</v>
      </c>
      <c r="M907" s="184">
        <v>49.896599999999999</v>
      </c>
      <c r="N907" s="184">
        <v>80.021900000000002</v>
      </c>
      <c r="O907" s="184">
        <v>11.312799999999999</v>
      </c>
      <c r="P907" s="184">
        <v>15.779500000000001</v>
      </c>
      <c r="Q907" s="184">
        <v>17.8508</v>
      </c>
      <c r="R907" s="184">
        <v>16.467199999999998</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44321</v>
      </c>
      <c r="E908" s="184">
        <v>91.16</v>
      </c>
      <c r="F908" s="184">
        <v>0.87419999999999998</v>
      </c>
      <c r="G908" s="184">
        <v>0.31909999999999999</v>
      </c>
      <c r="H908" s="184">
        <v>-0.84840000000000004</v>
      </c>
      <c r="I908" s="184">
        <v>4.0401999999999996</v>
      </c>
      <c r="J908" s="184">
        <v>2.7502</v>
      </c>
      <c r="K908" s="184">
        <v>2.3464999999999998</v>
      </c>
      <c r="L908" s="184">
        <v>28.466699999999999</v>
      </c>
      <c r="M908" s="184">
        <v>37.4133</v>
      </c>
      <c r="N908" s="184">
        <v>57.362299999999998</v>
      </c>
      <c r="O908" s="184">
        <v>14.388999999999999</v>
      </c>
      <c r="P908" s="184">
        <v>15.8058</v>
      </c>
      <c r="Q908" s="184">
        <v>15.335000000000001</v>
      </c>
      <c r="R908" s="184">
        <v>19.540199999999999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44321</v>
      </c>
      <c r="E909" s="184">
        <v>96.68</v>
      </c>
      <c r="F909" s="184">
        <v>0.87649999999999995</v>
      </c>
      <c r="G909" s="184">
        <v>0.32169999999999999</v>
      </c>
      <c r="H909" s="184">
        <v>-0.83089999999999997</v>
      </c>
      <c r="I909" s="184">
        <v>4.0689000000000002</v>
      </c>
      <c r="J909" s="184">
        <v>2.8182</v>
      </c>
      <c r="K909" s="184">
        <v>2.5674000000000001</v>
      </c>
      <c r="L909" s="184">
        <v>29.061499999999999</v>
      </c>
      <c r="M909" s="184">
        <v>38.331699999999998</v>
      </c>
      <c r="N909" s="184">
        <v>58.752099999999999</v>
      </c>
      <c r="O909" s="184">
        <v>15.2967</v>
      </c>
      <c r="P909" s="184">
        <v>16.6831</v>
      </c>
      <c r="Q909" s="184">
        <v>14.5977</v>
      </c>
      <c r="R909" s="184">
        <v>20.4557</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44321</v>
      </c>
      <c r="E910" s="184">
        <v>48.119300000000003</v>
      </c>
      <c r="F910" s="184">
        <v>1.6644000000000001</v>
      </c>
      <c r="G910" s="184">
        <v>2.5562999999999998</v>
      </c>
      <c r="H910" s="184">
        <v>2.4563000000000001</v>
      </c>
      <c r="I910" s="184">
        <v>5.2123999999999997</v>
      </c>
      <c r="J910" s="184">
        <v>5.3093000000000004</v>
      </c>
      <c r="K910" s="184">
        <v>15.3348</v>
      </c>
      <c r="L910" s="184">
        <v>41.737900000000003</v>
      </c>
      <c r="M910" s="184">
        <v>50.894300000000001</v>
      </c>
      <c r="N910" s="184">
        <v>79.003299999999996</v>
      </c>
      <c r="O910" s="184">
        <v>13.6173</v>
      </c>
      <c r="P910" s="184">
        <v>15.4034</v>
      </c>
      <c r="Q910" s="184">
        <v>13.095000000000001</v>
      </c>
      <c r="R910" s="184">
        <v>23.552600000000002</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44321</v>
      </c>
      <c r="E911" s="184">
        <v>49.559100000000001</v>
      </c>
      <c r="F911" s="184">
        <v>1.6700999999999999</v>
      </c>
      <c r="G911" s="184">
        <v>2.5775000000000001</v>
      </c>
      <c r="H911" s="184">
        <v>2.4807999999999999</v>
      </c>
      <c r="I911" s="184">
        <v>5.2948000000000004</v>
      </c>
      <c r="J911" s="184">
        <v>5.4733999999999998</v>
      </c>
      <c r="K911" s="184">
        <v>15.921200000000001</v>
      </c>
      <c r="L911" s="184">
        <v>43.136299999999999</v>
      </c>
      <c r="M911" s="184">
        <v>53.060299999999998</v>
      </c>
      <c r="N911" s="184">
        <v>82.364800000000002</v>
      </c>
      <c r="O911" s="184">
        <v>15.062799999999999</v>
      </c>
      <c r="P911" s="184">
        <v>16.3277</v>
      </c>
      <c r="Q911" s="184">
        <v>17.861899999999999</v>
      </c>
      <c r="R911" s="184">
        <v>25.541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44321</v>
      </c>
      <c r="E912" s="184">
        <v>206.5762</v>
      </c>
      <c r="F912" s="184">
        <v>8.1199999999999994E-2</v>
      </c>
      <c r="G912" s="184">
        <v>-5.1799999999999999E-2</v>
      </c>
      <c r="H912" s="184">
        <v>-0.21729999999999999</v>
      </c>
      <c r="I912" s="184">
        <v>2.6295000000000002</v>
      </c>
      <c r="J912" s="184">
        <v>2.6276999999999999</v>
      </c>
      <c r="K912" s="184">
        <v>3.1747000000000001</v>
      </c>
      <c r="L912" s="184">
        <v>25.717600000000001</v>
      </c>
      <c r="M912" s="184">
        <v>35.851199999999999</v>
      </c>
      <c r="N912" s="184">
        <v>56.615699999999997</v>
      </c>
      <c r="O912" s="184">
        <v>12.8908</v>
      </c>
      <c r="P912" s="184">
        <v>16.388300000000001</v>
      </c>
      <c r="Q912" s="184">
        <v>15.6348</v>
      </c>
      <c r="R912" s="184">
        <v>17.067399999999999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44321</v>
      </c>
      <c r="E913" s="184">
        <v>191.2878</v>
      </c>
      <c r="F913" s="184">
        <v>7.8100000000000003E-2</v>
      </c>
      <c r="G913" s="184">
        <v>-6.7400000000000002E-2</v>
      </c>
      <c r="H913" s="184">
        <v>-0.23910000000000001</v>
      </c>
      <c r="I913" s="184">
        <v>2.5813999999999999</v>
      </c>
      <c r="J913" s="184">
        <v>2.5316000000000001</v>
      </c>
      <c r="K913" s="184">
        <v>2.8976999999999999</v>
      </c>
      <c r="L913" s="184">
        <v>25.034300000000002</v>
      </c>
      <c r="M913" s="184">
        <v>34.781799999999997</v>
      </c>
      <c r="N913" s="184">
        <v>54.954000000000001</v>
      </c>
      <c r="O913" s="184">
        <v>11.734299999999999</v>
      </c>
      <c r="P913" s="184">
        <v>15.257199999999999</v>
      </c>
      <c r="Q913" s="184">
        <v>19.488199999999999</v>
      </c>
      <c r="R913" s="184">
        <v>15.8642</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44321</v>
      </c>
      <c r="E914" s="184">
        <v>226.96539999999999</v>
      </c>
      <c r="F914" s="184">
        <v>1.0999000000000001</v>
      </c>
      <c r="G914" s="184">
        <v>0.32100000000000001</v>
      </c>
      <c r="H914" s="184">
        <v>-1.1533</v>
      </c>
      <c r="I914" s="184">
        <v>2.4641999999999999</v>
      </c>
      <c r="J914" s="184">
        <v>-0.27650000000000002</v>
      </c>
      <c r="K914" s="184">
        <v>-2.2549000000000001</v>
      </c>
      <c r="L914" s="184">
        <v>19.5991</v>
      </c>
      <c r="M914" s="184">
        <v>28.1083</v>
      </c>
      <c r="N914" s="184">
        <v>47.5702</v>
      </c>
      <c r="O914" s="184">
        <v>10.732200000000001</v>
      </c>
      <c r="P914" s="184">
        <v>14.1998</v>
      </c>
      <c r="Q914" s="184">
        <v>18.089099999999998</v>
      </c>
      <c r="R914" s="184">
        <v>12.063000000000001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44321</v>
      </c>
      <c r="E915" s="184">
        <v>241.3355</v>
      </c>
      <c r="F915" s="184">
        <v>1.1027</v>
      </c>
      <c r="G915" s="184">
        <v>0.33460000000000001</v>
      </c>
      <c r="H915" s="184">
        <v>-1.1346000000000001</v>
      </c>
      <c r="I915" s="184">
        <v>2.5061</v>
      </c>
      <c r="J915" s="184">
        <v>-0.19520000000000001</v>
      </c>
      <c r="K915" s="184">
        <v>-2.0255000000000001</v>
      </c>
      <c r="L915" s="184">
        <v>20.172599999999999</v>
      </c>
      <c r="M915" s="184">
        <v>29.047899999999998</v>
      </c>
      <c r="N915" s="184">
        <v>49.011200000000002</v>
      </c>
      <c r="O915" s="184">
        <v>11.845700000000001</v>
      </c>
      <c r="P915" s="184">
        <v>15.271699999999999</v>
      </c>
      <c r="Q915" s="184">
        <v>12.344099999999999</v>
      </c>
      <c r="R915" s="184">
        <v>13.040100000000001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44321</v>
      </c>
      <c r="E916" s="184">
        <v>12.648199999999999</v>
      </c>
      <c r="F916" s="184">
        <v>1.2536</v>
      </c>
      <c r="G916" s="184">
        <v>0.42480000000000001</v>
      </c>
      <c r="H916" s="184">
        <v>-1.0188999999999999</v>
      </c>
      <c r="I916" s="184">
        <v>2.7465000000000002</v>
      </c>
      <c r="J916" s="184">
        <v>0.73270000000000002</v>
      </c>
      <c r="K916" s="184">
        <v>-2.3699999999999999E-2</v>
      </c>
      <c r="L916" s="184">
        <v>25.4483</v>
      </c>
      <c r="M916" s="184">
        <v>36.641300000000001</v>
      </c>
      <c r="N916" s="184">
        <v>63.953600000000002</v>
      </c>
      <c r="O916" s="184"/>
      <c r="P916" s="184"/>
      <c r="Q916" s="184">
        <v>18.040700000000001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44321</v>
      </c>
      <c r="E917" s="184">
        <v>12.2956</v>
      </c>
      <c r="F917" s="184">
        <v>1.2492000000000001</v>
      </c>
      <c r="G917" s="184">
        <v>0.40260000000000001</v>
      </c>
      <c r="H917" s="184">
        <v>-1.0502</v>
      </c>
      <c r="I917" s="184">
        <v>2.6755</v>
      </c>
      <c r="J917" s="184">
        <v>0.59150000000000003</v>
      </c>
      <c r="K917" s="184">
        <v>-0.45579999999999998</v>
      </c>
      <c r="L917" s="184">
        <v>24.329799999999999</v>
      </c>
      <c r="M917" s="184">
        <v>34.874899999999997</v>
      </c>
      <c r="N917" s="184">
        <v>61.1312</v>
      </c>
      <c r="O917" s="184"/>
      <c r="P917" s="184"/>
      <c r="Q917" s="184">
        <v>15.7079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44321</v>
      </c>
      <c r="E918" s="184">
        <v>14.95</v>
      </c>
      <c r="F918" s="184">
        <v>0.80920000000000003</v>
      </c>
      <c r="G918" s="184">
        <v>-0.1336</v>
      </c>
      <c r="H918" s="184">
        <v>-1.1897</v>
      </c>
      <c r="I918" s="184">
        <v>3.2458999999999998</v>
      </c>
      <c r="J918" s="184">
        <v>1.2873000000000001</v>
      </c>
      <c r="K918" s="184">
        <v>1.4247000000000001</v>
      </c>
      <c r="L918" s="184">
        <v>22.240400000000001</v>
      </c>
      <c r="M918" s="184">
        <v>34.563499999999998</v>
      </c>
      <c r="N918" s="184">
        <v>60.925699999999999</v>
      </c>
      <c r="O918" s="184"/>
      <c r="P918" s="184"/>
      <c r="Q918" s="184">
        <v>25.8218</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44321</v>
      </c>
      <c r="E919" s="184">
        <v>14.71</v>
      </c>
      <c r="F919" s="184">
        <v>0.75339999999999996</v>
      </c>
      <c r="G919" s="184">
        <v>-0.1358</v>
      </c>
      <c r="H919" s="184">
        <v>-1.2751999999999999</v>
      </c>
      <c r="I919" s="184">
        <v>3.1556999999999999</v>
      </c>
      <c r="J919" s="184">
        <v>1.1692</v>
      </c>
      <c r="K919" s="184">
        <v>1.3085</v>
      </c>
      <c r="L919" s="184">
        <v>21.7715</v>
      </c>
      <c r="M919" s="184">
        <v>33.605800000000002</v>
      </c>
      <c r="N919" s="184">
        <v>59.544499999999999</v>
      </c>
      <c r="O919" s="184"/>
      <c r="P919" s="184"/>
      <c r="Q919" s="184">
        <v>24.664000000000001</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0.93213199999999985</v>
      </c>
      <c r="G920" s="186">
        <v>0.36955800000000011</v>
      </c>
      <c r="H920" s="186">
        <v>-0.73038799999999982</v>
      </c>
      <c r="I920" s="186">
        <v>2.9150160000000001</v>
      </c>
      <c r="J920" s="186">
        <v>1.06314</v>
      </c>
      <c r="K920" s="186">
        <v>0.68515400000000004</v>
      </c>
      <c r="L920" s="186">
        <v>23.847937499999997</v>
      </c>
      <c r="M920" s="186">
        <v>33.955758695652179</v>
      </c>
      <c r="N920" s="186">
        <v>59.077613636363616</v>
      </c>
      <c r="O920" s="186">
        <v>10.811026470588235</v>
      </c>
      <c r="P920" s="186">
        <v>14.82199</v>
      </c>
      <c r="Q920" s="186">
        <v>16.303146000000005</v>
      </c>
      <c r="R920" s="186">
        <v>14.970544444444446</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0.87534999999999996</v>
      </c>
      <c r="G921" s="186">
        <v>0.25900000000000001</v>
      </c>
      <c r="H921" s="186">
        <v>-0.87854999999999994</v>
      </c>
      <c r="I921" s="186">
        <v>2.7465999999999999</v>
      </c>
      <c r="J921" s="186">
        <v>0.72760000000000002</v>
      </c>
      <c r="K921" s="186">
        <v>2.8999999999999998E-3</v>
      </c>
      <c r="L921" s="186">
        <v>22.068049999999999</v>
      </c>
      <c r="M921" s="186">
        <v>33.435850000000002</v>
      </c>
      <c r="N921" s="186">
        <v>57.373049999999999</v>
      </c>
      <c r="O921" s="186">
        <v>11.208749999999998</v>
      </c>
      <c r="P921" s="186">
        <v>14.74145</v>
      </c>
      <c r="Q921" s="186">
        <v>15.4849</v>
      </c>
      <c r="R921" s="186">
        <v>14.267749999999999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44321</v>
      </c>
      <c r="E924" s="184">
        <v>18.0383</v>
      </c>
      <c r="F924" s="184">
        <v>76.444699999999997</v>
      </c>
      <c r="G924" s="184">
        <v>32.683100000000003</v>
      </c>
      <c r="H924" s="184">
        <v>33.953800000000001</v>
      </c>
      <c r="I924" s="184">
        <v>22.821000000000002</v>
      </c>
      <c r="J924" s="184">
        <v>18.369800000000001</v>
      </c>
      <c r="K924" s="184">
        <v>8.6073000000000004</v>
      </c>
      <c r="L924" s="184">
        <v>3.4868999999999999</v>
      </c>
      <c r="M924" s="184">
        <v>3.6964999999999999</v>
      </c>
      <c r="N924" s="184">
        <v>6.1870000000000003</v>
      </c>
      <c r="O924" s="184">
        <v>10.4917</v>
      </c>
      <c r="P924" s="184">
        <v>8.7508999999999997</v>
      </c>
      <c r="Q924" s="184">
        <v>9.3335000000000008</v>
      </c>
      <c r="R924" s="184">
        <v>11.3597</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44321</v>
      </c>
      <c r="E925" s="184">
        <v>17.7592</v>
      </c>
      <c r="F925" s="184">
        <v>76.203900000000004</v>
      </c>
      <c r="G925" s="184">
        <v>32.452500000000001</v>
      </c>
      <c r="H925" s="184">
        <v>33.747300000000003</v>
      </c>
      <c r="I925" s="184">
        <v>22.596699999999998</v>
      </c>
      <c r="J925" s="184">
        <v>18.140499999999999</v>
      </c>
      <c r="K925" s="184">
        <v>8.3893000000000004</v>
      </c>
      <c r="L925" s="184">
        <v>3.2749000000000001</v>
      </c>
      <c r="M925" s="184">
        <v>3.4862000000000002</v>
      </c>
      <c r="N925" s="184">
        <v>5.97</v>
      </c>
      <c r="O925" s="184">
        <v>10.2445</v>
      </c>
      <c r="P925" s="184">
        <v>8.4992999999999999</v>
      </c>
      <c r="Q925" s="184">
        <v>9.0759000000000007</v>
      </c>
      <c r="R925" s="184">
        <v>11.1204</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44321</v>
      </c>
      <c r="E926" s="184">
        <v>19.1221</v>
      </c>
      <c r="F926" s="184">
        <v>22.919799999999999</v>
      </c>
      <c r="G926" s="184">
        <v>8.7527000000000008</v>
      </c>
      <c r="H926" s="184">
        <v>14.3827</v>
      </c>
      <c r="I926" s="184">
        <v>18.915600000000001</v>
      </c>
      <c r="J926" s="184">
        <v>9.8714999999999993</v>
      </c>
      <c r="K926" s="184">
        <v>4.9071999999999996</v>
      </c>
      <c r="L926" s="184">
        <v>1.4167000000000001</v>
      </c>
      <c r="M926" s="184">
        <v>3.1781999999999999</v>
      </c>
      <c r="N926" s="184">
        <v>6.1913999999999998</v>
      </c>
      <c r="O926" s="184">
        <v>11.476699999999999</v>
      </c>
      <c r="P926" s="184">
        <v>9.8048999999999999</v>
      </c>
      <c r="Q926" s="184">
        <v>10.2403</v>
      </c>
      <c r="R926" s="184">
        <v>12.029</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44321</v>
      </c>
      <c r="E927" s="184">
        <v>19.4207</v>
      </c>
      <c r="F927" s="184">
        <v>22.9436</v>
      </c>
      <c r="G927" s="184">
        <v>8.9193999999999996</v>
      </c>
      <c r="H927" s="184">
        <v>14.511900000000001</v>
      </c>
      <c r="I927" s="184">
        <v>19.067900000000002</v>
      </c>
      <c r="J927" s="184">
        <v>10.036899999999999</v>
      </c>
      <c r="K927" s="184">
        <v>5.0688000000000004</v>
      </c>
      <c r="L927" s="184">
        <v>1.5770999999999999</v>
      </c>
      <c r="M927" s="184">
        <v>3.3418999999999999</v>
      </c>
      <c r="N927" s="184">
        <v>6.3612000000000002</v>
      </c>
      <c r="O927" s="184">
        <v>11.692299999999999</v>
      </c>
      <c r="P927" s="184">
        <v>10.024800000000001</v>
      </c>
      <c r="Q927" s="184">
        <v>10.4975</v>
      </c>
      <c r="R927" s="184">
        <v>12.225899999999999</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44321</v>
      </c>
      <c r="E928" s="184">
        <v>36.128500000000003</v>
      </c>
      <c r="F928" s="184">
        <v>31.851700000000001</v>
      </c>
      <c r="G928" s="184">
        <v>9.8129000000000008</v>
      </c>
      <c r="H928" s="184">
        <v>18.1906</v>
      </c>
      <c r="I928" s="184">
        <v>20.005099999999999</v>
      </c>
      <c r="J928" s="184">
        <v>9.6328999999999994</v>
      </c>
      <c r="K928" s="184">
        <v>4.1936999999999998</v>
      </c>
      <c r="L928" s="184">
        <v>0.96970000000000001</v>
      </c>
      <c r="M928" s="184">
        <v>2.2551999999999999</v>
      </c>
      <c r="N928" s="184">
        <v>5.5351999999999997</v>
      </c>
      <c r="O928" s="184">
        <v>12.3148</v>
      </c>
      <c r="P928" s="184">
        <v>10.3521</v>
      </c>
      <c r="Q928" s="184">
        <v>10.4809</v>
      </c>
      <c r="R928" s="184">
        <v>12.003500000000001</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44321</v>
      </c>
      <c r="E929" s="184">
        <v>35.8001</v>
      </c>
      <c r="F929" s="184">
        <v>31.837700000000002</v>
      </c>
      <c r="G929" s="184">
        <v>9.6986000000000008</v>
      </c>
      <c r="H929" s="184">
        <v>18.064699999999998</v>
      </c>
      <c r="I929" s="184">
        <v>19.879200000000001</v>
      </c>
      <c r="J929" s="184">
        <v>9.5045000000000002</v>
      </c>
      <c r="K929" s="184">
        <v>4.0631000000000004</v>
      </c>
      <c r="L929" s="184">
        <v>0.83940000000000003</v>
      </c>
      <c r="M929" s="184">
        <v>2.1234999999999999</v>
      </c>
      <c r="N929" s="184">
        <v>5.3970000000000002</v>
      </c>
      <c r="O929" s="184">
        <v>12.1791</v>
      </c>
      <c r="P929" s="184">
        <v>10.2232</v>
      </c>
      <c r="Q929" s="184">
        <v>6.8792999999999997</v>
      </c>
      <c r="R929" s="184">
        <v>11.8584</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44321</v>
      </c>
      <c r="E930" s="184">
        <v>49.684399999999997</v>
      </c>
      <c r="F930" s="184">
        <v>36.400799999999997</v>
      </c>
      <c r="G930" s="184">
        <v>11.3604</v>
      </c>
      <c r="H930" s="184">
        <v>18.716200000000001</v>
      </c>
      <c r="I930" s="184">
        <v>20.087800000000001</v>
      </c>
      <c r="J930" s="184">
        <v>10.6142</v>
      </c>
      <c r="K930" s="184">
        <v>4.2920999999999996</v>
      </c>
      <c r="L930" s="184">
        <v>0.89690000000000003</v>
      </c>
      <c r="M930" s="184">
        <v>2.3761999999999999</v>
      </c>
      <c r="N930" s="184">
        <v>4.7023000000000001</v>
      </c>
      <c r="O930" s="184">
        <v>10.3782</v>
      </c>
      <c r="P930" s="184">
        <v>9.6066000000000003</v>
      </c>
      <c r="Q930" s="184">
        <v>8.1867999999999999</v>
      </c>
      <c r="R930" s="184">
        <v>10.581799999999999</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44321</v>
      </c>
      <c r="E931" s="184">
        <v>50.981999999999999</v>
      </c>
      <c r="F931" s="184">
        <v>36.692900000000002</v>
      </c>
      <c r="G931" s="184">
        <v>11.674099999999999</v>
      </c>
      <c r="H931" s="184">
        <v>19.031400000000001</v>
      </c>
      <c r="I931" s="184">
        <v>20.402100000000001</v>
      </c>
      <c r="J931" s="184">
        <v>10.927</v>
      </c>
      <c r="K931" s="184">
        <v>4.6041999999999996</v>
      </c>
      <c r="L931" s="184">
        <v>1.2077</v>
      </c>
      <c r="M931" s="184">
        <v>2.6905000000000001</v>
      </c>
      <c r="N931" s="184">
        <v>5.024</v>
      </c>
      <c r="O931" s="184">
        <v>10.730499999999999</v>
      </c>
      <c r="P931" s="184">
        <v>9.9746000000000006</v>
      </c>
      <c r="Q931" s="184">
        <v>10.1602</v>
      </c>
      <c r="R931" s="184">
        <v>10.917400000000001</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41.911887499999999</v>
      </c>
      <c r="G932" s="186">
        <v>15.6692125</v>
      </c>
      <c r="H932" s="186">
        <v>21.324825000000001</v>
      </c>
      <c r="I932" s="186">
        <v>20.471924999999995</v>
      </c>
      <c r="J932" s="186">
        <v>12.137162500000002</v>
      </c>
      <c r="K932" s="186">
        <v>5.5157124999999994</v>
      </c>
      <c r="L932" s="186">
        <v>1.7086625</v>
      </c>
      <c r="M932" s="186">
        <v>2.8935249999999999</v>
      </c>
      <c r="N932" s="186">
        <v>5.6710124999999998</v>
      </c>
      <c r="O932" s="186">
        <v>11.188475</v>
      </c>
      <c r="P932" s="186">
        <v>9.6545499999999986</v>
      </c>
      <c r="Q932" s="186">
        <v>9.3568000000000016</v>
      </c>
      <c r="R932" s="186">
        <v>11.512012500000001</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34.126249999999999</v>
      </c>
      <c r="G933" s="186">
        <v>10.586650000000001</v>
      </c>
      <c r="H933" s="186">
        <v>18.453400000000002</v>
      </c>
      <c r="I933" s="186">
        <v>20.04645</v>
      </c>
      <c r="J933" s="186">
        <v>10.32555</v>
      </c>
      <c r="K933" s="186">
        <v>4.7556999999999992</v>
      </c>
      <c r="L933" s="186">
        <v>1.3122</v>
      </c>
      <c r="M933" s="186">
        <v>2.9343500000000002</v>
      </c>
      <c r="N933" s="186">
        <v>5.7525999999999993</v>
      </c>
      <c r="O933" s="186">
        <v>11.1036</v>
      </c>
      <c r="P933" s="186">
        <v>9.8897499999999994</v>
      </c>
      <c r="Q933" s="186">
        <v>9.7468500000000002</v>
      </c>
      <c r="R933" s="186">
        <v>11.60905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44321</v>
      </c>
      <c r="E936" s="184">
        <v>4295.4130999999998</v>
      </c>
      <c r="F936" s="184">
        <v>-76.289100000000005</v>
      </c>
      <c r="G936" s="184">
        <v>39.628799999999998</v>
      </c>
      <c r="H936" s="184">
        <v>16.570900000000002</v>
      </c>
      <c r="I936" s="184">
        <v>-3.5695000000000001</v>
      </c>
      <c r="J936" s="184">
        <v>55.385300000000001</v>
      </c>
      <c r="K936" s="184">
        <v>-2.1602000000000001</v>
      </c>
      <c r="L936" s="184">
        <v>-18.144600000000001</v>
      </c>
      <c r="M936" s="184">
        <v>-20.1129</v>
      </c>
      <c r="N936" s="184">
        <v>-0.39240000000000003</v>
      </c>
      <c r="O936" s="184">
        <v>13.9428</v>
      </c>
      <c r="P936" s="184">
        <v>8.1415000000000006</v>
      </c>
      <c r="Q936" s="184">
        <v>6.7906000000000004</v>
      </c>
      <c r="R936" s="184">
        <v>21.750599999999999</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44321</v>
      </c>
      <c r="E937" s="184">
        <v>14.364699999999999</v>
      </c>
      <c r="F937" s="184">
        <v>-235.03919999999999</v>
      </c>
      <c r="G937" s="184">
        <v>-41.384799999999998</v>
      </c>
      <c r="H937" s="184">
        <v>-54.419499999999999</v>
      </c>
      <c r="I937" s="184">
        <v>-43.015000000000001</v>
      </c>
      <c r="J937" s="184">
        <v>32.372199999999999</v>
      </c>
      <c r="K937" s="184">
        <v>-6.4492000000000003</v>
      </c>
      <c r="L937" s="184">
        <v>-19.282699999999998</v>
      </c>
      <c r="M937" s="184">
        <v>-21.206199999999999</v>
      </c>
      <c r="N937" s="184">
        <v>-3.1343000000000001</v>
      </c>
      <c r="O937" s="184">
        <v>12.9407</v>
      </c>
      <c r="P937" s="184">
        <v>7.9776999999999996</v>
      </c>
      <c r="Q937" s="184">
        <v>4.0461</v>
      </c>
      <c r="R937" s="184">
        <v>19.242699999999999</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44321</v>
      </c>
      <c r="E938" s="184">
        <v>14.708</v>
      </c>
      <c r="F938" s="184">
        <v>-234.733</v>
      </c>
      <c r="G938" s="184">
        <v>-40.964100000000002</v>
      </c>
      <c r="H938" s="184">
        <v>-53.960999999999999</v>
      </c>
      <c r="I938" s="184">
        <v>-42.571399999999997</v>
      </c>
      <c r="J938" s="184">
        <v>32.843400000000003</v>
      </c>
      <c r="K938" s="184">
        <v>-5.9980000000000002</v>
      </c>
      <c r="L938" s="184">
        <v>-18.867999999999999</v>
      </c>
      <c r="M938" s="184">
        <v>-20.857500000000002</v>
      </c>
      <c r="N938" s="184">
        <v>-2.7757000000000001</v>
      </c>
      <c r="O938" s="184">
        <v>13.319800000000001</v>
      </c>
      <c r="P938" s="184">
        <v>8.3095999999999997</v>
      </c>
      <c r="Q938" s="184">
        <v>3.9672000000000001</v>
      </c>
      <c r="R938" s="184">
        <v>19.686599999999999</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44321</v>
      </c>
      <c r="E939" s="184">
        <v>40.735300000000002</v>
      </c>
      <c r="F939" s="184">
        <v>-76.271500000000003</v>
      </c>
      <c r="G939" s="184">
        <v>28.19</v>
      </c>
      <c r="H939" s="184">
        <v>16.552099999999999</v>
      </c>
      <c r="I939" s="184">
        <v>-3.5908000000000002</v>
      </c>
      <c r="J939" s="184">
        <v>54.7483</v>
      </c>
      <c r="K939" s="184">
        <v>-2.0535999999999999</v>
      </c>
      <c r="L939" s="184">
        <v>-17.9252</v>
      </c>
      <c r="M939" s="184">
        <v>-19.7361</v>
      </c>
      <c r="N939" s="184">
        <v>0.13009999999999999</v>
      </c>
      <c r="O939" s="184">
        <v>13.981400000000001</v>
      </c>
      <c r="P939" s="184">
        <v>7.5697000000000001</v>
      </c>
      <c r="Q939" s="184">
        <v>6.8803999999999998</v>
      </c>
      <c r="R939" s="184">
        <v>21.649000000000001</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44321</v>
      </c>
      <c r="E940" s="184">
        <v>15.5435</v>
      </c>
      <c r="F940" s="184">
        <v>-167.36359999999999</v>
      </c>
      <c r="G940" s="184">
        <v>1.4092</v>
      </c>
      <c r="H940" s="184">
        <v>-7.6039000000000003</v>
      </c>
      <c r="I940" s="184">
        <v>-26.233599999999999</v>
      </c>
      <c r="J940" s="184">
        <v>38.2027</v>
      </c>
      <c r="K940" s="184">
        <v>-5.1405000000000003</v>
      </c>
      <c r="L940" s="184">
        <v>-17.5015</v>
      </c>
      <c r="M940" s="184">
        <v>-19.990500000000001</v>
      </c>
      <c r="N940" s="184">
        <v>-2.4746000000000001</v>
      </c>
      <c r="O940" s="184">
        <v>14.4323</v>
      </c>
      <c r="P940" s="184">
        <v>8.1369000000000007</v>
      </c>
      <c r="Q940" s="184">
        <v>3.7401</v>
      </c>
      <c r="R940" s="184">
        <v>21.2789</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44321</v>
      </c>
      <c r="E941" s="184">
        <v>14.4434</v>
      </c>
      <c r="F941" s="184">
        <v>-167.78309999999999</v>
      </c>
      <c r="G941" s="184">
        <v>0.90990000000000004</v>
      </c>
      <c r="H941" s="184">
        <v>-8.0741999999999994</v>
      </c>
      <c r="I941" s="184">
        <v>-26.6769</v>
      </c>
      <c r="J941" s="184">
        <v>39.7361</v>
      </c>
      <c r="K941" s="184">
        <v>-4.7792000000000003</v>
      </c>
      <c r="L941" s="184">
        <v>-17.569600000000001</v>
      </c>
      <c r="M941" s="184">
        <v>-20.175599999999999</v>
      </c>
      <c r="N941" s="184">
        <v>-2.74</v>
      </c>
      <c r="O941" s="184">
        <v>14.077500000000001</v>
      </c>
      <c r="P941" s="184">
        <v>7.5693000000000001</v>
      </c>
      <c r="Q941" s="184">
        <v>3.9257</v>
      </c>
      <c r="R941" s="184">
        <v>20.954699999999999</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44320</v>
      </c>
      <c r="E942" s="184">
        <v>19.693000000000001</v>
      </c>
      <c r="F942" s="184">
        <v>423.36340000000001</v>
      </c>
      <c r="G942" s="184">
        <v>235.61969999999999</v>
      </c>
      <c r="H942" s="184">
        <v>-97.4876</v>
      </c>
      <c r="I942" s="184">
        <v>-63.951099999999997</v>
      </c>
      <c r="J942" s="184">
        <v>114.54179999999999</v>
      </c>
      <c r="K942" s="184">
        <v>24.969799999999999</v>
      </c>
      <c r="L942" s="184">
        <v>-16.049099999999999</v>
      </c>
      <c r="M942" s="184">
        <v>-21.136800000000001</v>
      </c>
      <c r="N942" s="184">
        <v>7.6938000000000004</v>
      </c>
      <c r="O942" s="184">
        <v>18.704799999999999</v>
      </c>
      <c r="P942" s="184">
        <v>8.1506000000000007</v>
      </c>
      <c r="Q942" s="184">
        <v>1.2213000000000001</v>
      </c>
      <c r="R942" s="184">
        <v>34.1907</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44320</v>
      </c>
      <c r="E943" s="184">
        <v>18.933700000000002</v>
      </c>
      <c r="F943" s="184">
        <v>422.98099999999999</v>
      </c>
      <c r="G943" s="184">
        <v>235.01759999999999</v>
      </c>
      <c r="H943" s="184">
        <v>-98.0886</v>
      </c>
      <c r="I943" s="184">
        <v>-64.552800000000005</v>
      </c>
      <c r="J943" s="184">
        <v>113.8481</v>
      </c>
      <c r="K943" s="184">
        <v>24.2683</v>
      </c>
      <c r="L943" s="184">
        <v>-16.6629</v>
      </c>
      <c r="M943" s="184">
        <v>-21.672699999999999</v>
      </c>
      <c r="N943" s="184">
        <v>7.0323000000000002</v>
      </c>
      <c r="O943" s="184">
        <v>18.0779</v>
      </c>
      <c r="P943" s="184">
        <v>7.5928000000000004</v>
      </c>
      <c r="Q943" s="184">
        <v>4.7888999999999999</v>
      </c>
      <c r="R943" s="184">
        <v>33.470700000000001</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44321</v>
      </c>
      <c r="E944" s="184">
        <v>41.865200000000002</v>
      </c>
      <c r="F944" s="184">
        <v>-76.214200000000005</v>
      </c>
      <c r="G944" s="184">
        <v>39.427399999999999</v>
      </c>
      <c r="H944" s="184">
        <v>16.417300000000001</v>
      </c>
      <c r="I944" s="184">
        <v>-3.6909999999999998</v>
      </c>
      <c r="J944" s="184">
        <v>55.1815</v>
      </c>
      <c r="K944" s="184">
        <v>-2.2248999999999999</v>
      </c>
      <c r="L944" s="184">
        <v>-18.185199999999998</v>
      </c>
      <c r="M944" s="184">
        <v>-20.1465</v>
      </c>
      <c r="N944" s="184">
        <v>-4.1599999999999998E-2</v>
      </c>
      <c r="O944" s="184">
        <v>13.597799999999999</v>
      </c>
      <c r="P944" s="184">
        <v>8.1582000000000008</v>
      </c>
      <c r="Q944" s="184">
        <v>8.1791</v>
      </c>
      <c r="R944" s="184">
        <v>21.246700000000001</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44321</v>
      </c>
      <c r="E945" s="184">
        <v>14.825900000000001</v>
      </c>
      <c r="F945" s="184">
        <v>-201.25299999999999</v>
      </c>
      <c r="G945" s="184">
        <v>-6.0021000000000004</v>
      </c>
      <c r="H945" s="184">
        <v>-20.633199999999999</v>
      </c>
      <c r="I945" s="184">
        <v>-32.771900000000002</v>
      </c>
      <c r="J945" s="184">
        <v>37.875100000000003</v>
      </c>
      <c r="K945" s="184">
        <v>-6.5170000000000003</v>
      </c>
      <c r="L945" s="184">
        <v>-19.1206</v>
      </c>
      <c r="M945" s="184">
        <v>-21.582000000000001</v>
      </c>
      <c r="N945" s="184">
        <v>-2.8702000000000001</v>
      </c>
      <c r="O945" s="184">
        <v>13.2605</v>
      </c>
      <c r="P945" s="184">
        <v>7.9775999999999998</v>
      </c>
      <c r="Q945" s="184">
        <v>4.2253999999999996</v>
      </c>
      <c r="R945" s="184">
        <v>20.521599999999999</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44321</v>
      </c>
      <c r="E946" s="184">
        <v>15.306699999999999</v>
      </c>
      <c r="F946" s="184">
        <v>-200.62629999999999</v>
      </c>
      <c r="G946" s="184">
        <v>-5.5279999999999996</v>
      </c>
      <c r="H946" s="184">
        <v>-20.2242</v>
      </c>
      <c r="I946" s="184">
        <v>-32.514499999999998</v>
      </c>
      <c r="J946" s="184">
        <v>38.085099999999997</v>
      </c>
      <c r="K946" s="184">
        <v>-6.2062999999999997</v>
      </c>
      <c r="L946" s="184">
        <v>-18.7879</v>
      </c>
      <c r="M946" s="184">
        <v>-21.237300000000001</v>
      </c>
      <c r="N946" s="184">
        <v>-2.484</v>
      </c>
      <c r="O946" s="184">
        <v>13.719099999999999</v>
      </c>
      <c r="P946" s="184">
        <v>8.4337999999999997</v>
      </c>
      <c r="Q946" s="184">
        <v>4.0258000000000003</v>
      </c>
      <c r="R946" s="184">
        <v>20.989699999999999</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44321</v>
      </c>
      <c r="E947" s="184">
        <v>41.770299999999999</v>
      </c>
      <c r="F947" s="184">
        <v>-76.3</v>
      </c>
      <c r="G947" s="184">
        <v>27.9819</v>
      </c>
      <c r="H947" s="184">
        <v>16.341699999999999</v>
      </c>
      <c r="I947" s="184">
        <v>-3.8039000000000001</v>
      </c>
      <c r="J947" s="184">
        <v>55.229799999999997</v>
      </c>
      <c r="K947" s="184">
        <v>-2.2789000000000001</v>
      </c>
      <c r="L947" s="184">
        <v>-18.182200000000002</v>
      </c>
      <c r="M947" s="184">
        <v>-20.171500000000002</v>
      </c>
      <c r="N947" s="184">
        <v>-0.1754</v>
      </c>
      <c r="O947" s="184">
        <v>13.6252</v>
      </c>
      <c r="P947" s="184">
        <v>7.7992999999999997</v>
      </c>
      <c r="Q947" s="184">
        <v>7.6768000000000001</v>
      </c>
      <c r="R947" s="184">
        <v>21.2287</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44321</v>
      </c>
      <c r="E948" s="184">
        <v>15.333</v>
      </c>
      <c r="F948" s="184">
        <v>-183.79560000000001</v>
      </c>
      <c r="G948" s="184">
        <v>-9.3195999999999994</v>
      </c>
      <c r="H948" s="184">
        <v>-16.779299999999999</v>
      </c>
      <c r="I948" s="184">
        <v>-24.911999999999999</v>
      </c>
      <c r="J948" s="184">
        <v>38.313200000000002</v>
      </c>
      <c r="K948" s="184">
        <v>-6.0453000000000001</v>
      </c>
      <c r="L948" s="184">
        <v>-18.9024</v>
      </c>
      <c r="M948" s="184">
        <v>-21.454799999999999</v>
      </c>
      <c r="N948" s="184">
        <v>-3.6545000000000001</v>
      </c>
      <c r="O948" s="184">
        <v>13.071300000000001</v>
      </c>
      <c r="P948" s="184">
        <v>7.9081000000000001</v>
      </c>
      <c r="Q948" s="184">
        <v>4.5662000000000003</v>
      </c>
      <c r="R948" s="184">
        <v>19.836600000000001</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44321</v>
      </c>
      <c r="E949" s="184">
        <v>15.6853</v>
      </c>
      <c r="F949" s="184">
        <v>-183.374</v>
      </c>
      <c r="G949" s="184">
        <v>-8.8783999999999992</v>
      </c>
      <c r="H949" s="184">
        <v>-16.3706</v>
      </c>
      <c r="I949" s="184">
        <v>-24.479700000000001</v>
      </c>
      <c r="J949" s="184">
        <v>38.754399999999997</v>
      </c>
      <c r="K949" s="184">
        <v>-5.6242999999999999</v>
      </c>
      <c r="L949" s="184">
        <v>-18.512599999999999</v>
      </c>
      <c r="M949" s="184">
        <v>-21.088100000000001</v>
      </c>
      <c r="N949" s="184">
        <v>-3.3246000000000002</v>
      </c>
      <c r="O949" s="184">
        <v>13.4375</v>
      </c>
      <c r="P949" s="184">
        <v>8.2012</v>
      </c>
      <c r="Q949" s="184">
        <v>4.0015999999999998</v>
      </c>
      <c r="R949" s="184">
        <v>20.205200000000001</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44321</v>
      </c>
      <c r="E950" s="184">
        <v>4334.2111999999997</v>
      </c>
      <c r="F950" s="184">
        <v>-76.980400000000003</v>
      </c>
      <c r="G950" s="184">
        <v>40.21</v>
      </c>
      <c r="H950" s="184">
        <v>16.902899999999999</v>
      </c>
      <c r="I950" s="184">
        <v>-3.4582999999999999</v>
      </c>
      <c r="J950" s="184">
        <v>56.179600000000001</v>
      </c>
      <c r="K950" s="184">
        <v>-1.8922000000000001</v>
      </c>
      <c r="L950" s="184">
        <v>-18.093299999999999</v>
      </c>
      <c r="M950" s="184">
        <v>-20.073</v>
      </c>
      <c r="N950" s="184">
        <v>-9.4500000000000001E-2</v>
      </c>
      <c r="O950" s="184">
        <v>13.8788</v>
      </c>
      <c r="P950" s="184">
        <v>8.3198000000000008</v>
      </c>
      <c r="Q950" s="184">
        <v>4.3178000000000001</v>
      </c>
      <c r="R950" s="184">
        <v>21.223700000000001</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44321</v>
      </c>
      <c r="E951" s="184">
        <v>13.0153</v>
      </c>
      <c r="F951" s="184">
        <v>191.9836</v>
      </c>
      <c r="G951" s="184">
        <v>2.6371000000000002</v>
      </c>
      <c r="H951" s="184">
        <v>3.0064000000000002</v>
      </c>
      <c r="I951" s="184">
        <v>37.956200000000003</v>
      </c>
      <c r="J951" s="184">
        <v>48.000900000000001</v>
      </c>
      <c r="K951" s="184">
        <v>3.7843</v>
      </c>
      <c r="L951" s="184">
        <v>-12.5479</v>
      </c>
      <c r="M951" s="184">
        <v>-21.095400000000001</v>
      </c>
      <c r="N951" s="184">
        <v>0.32369999999999999</v>
      </c>
      <c r="O951" s="184">
        <v>13.138500000000001</v>
      </c>
      <c r="P951" s="184">
        <v>7.0247000000000002</v>
      </c>
      <c r="Q951" s="184">
        <v>3.0653000000000001</v>
      </c>
      <c r="R951" s="184">
        <v>20.872599999999998</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44321</v>
      </c>
      <c r="E952" s="184">
        <v>13.4839</v>
      </c>
      <c r="F952" s="184">
        <v>192.66239999999999</v>
      </c>
      <c r="G952" s="184">
        <v>3.0329999999999999</v>
      </c>
      <c r="H952" s="184">
        <v>3.4051999999999998</v>
      </c>
      <c r="I952" s="184">
        <v>38.384900000000002</v>
      </c>
      <c r="J952" s="184">
        <v>48.441099999999999</v>
      </c>
      <c r="K952" s="184">
        <v>4.1444000000000001</v>
      </c>
      <c r="L952" s="184">
        <v>-12.2028</v>
      </c>
      <c r="M952" s="184">
        <v>-20.7958</v>
      </c>
      <c r="N952" s="184">
        <v>0.71260000000000001</v>
      </c>
      <c r="O952" s="184">
        <v>13.6576</v>
      </c>
      <c r="P952" s="184">
        <v>7.5514999999999999</v>
      </c>
      <c r="Q952" s="184">
        <v>3.65</v>
      </c>
      <c r="R952" s="184">
        <v>21.3691</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44321</v>
      </c>
      <c r="E953" s="184">
        <v>4238.5421999999999</v>
      </c>
      <c r="F953" s="184">
        <v>-76.826899999999995</v>
      </c>
      <c r="G953" s="184">
        <v>28.466699999999999</v>
      </c>
      <c r="H953" s="184">
        <v>16.743200000000002</v>
      </c>
      <c r="I953" s="184">
        <v>-3.5609999999999999</v>
      </c>
      <c r="J953" s="184">
        <v>55.807299999999998</v>
      </c>
      <c r="K953" s="184">
        <v>-2.0367999999999999</v>
      </c>
      <c r="L953" s="184">
        <v>-18.109200000000001</v>
      </c>
      <c r="M953" s="184">
        <v>-20.106300000000001</v>
      </c>
      <c r="N953" s="184">
        <v>6.88E-2</v>
      </c>
      <c r="O953" s="184">
        <v>13.990600000000001</v>
      </c>
      <c r="P953" s="184">
        <v>8.1685999999999996</v>
      </c>
      <c r="Q953" s="184">
        <v>8.6305999999999994</v>
      </c>
      <c r="R953" s="184">
        <v>21.7882</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44321</v>
      </c>
      <c r="E954" s="184">
        <v>14.1031</v>
      </c>
      <c r="F954" s="184">
        <v>-71.549400000000006</v>
      </c>
      <c r="G954" s="184">
        <v>19.3063</v>
      </c>
      <c r="H954" s="184">
        <v>0.55459999999999998</v>
      </c>
      <c r="I954" s="184">
        <v>-15.958</v>
      </c>
      <c r="J954" s="184">
        <v>39.346400000000003</v>
      </c>
      <c r="K954" s="184">
        <v>-6.55</v>
      </c>
      <c r="L954" s="184">
        <v>-19.520499999999998</v>
      </c>
      <c r="M954" s="184">
        <v>-21.046399999999998</v>
      </c>
      <c r="N954" s="184">
        <v>-1.6986000000000001</v>
      </c>
      <c r="O954" s="184">
        <v>13.319800000000001</v>
      </c>
      <c r="P954" s="184">
        <v>8.0619999999999994</v>
      </c>
      <c r="Q954" s="184">
        <v>3.7164000000000001</v>
      </c>
      <c r="R954" s="184">
        <v>21.081099999999999</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44321</v>
      </c>
      <c r="E955" s="184">
        <v>14.4566</v>
      </c>
      <c r="F955" s="184">
        <v>-71.060699999999997</v>
      </c>
      <c r="G955" s="184">
        <v>19.645199999999999</v>
      </c>
      <c r="H955" s="184">
        <v>0.93799999999999994</v>
      </c>
      <c r="I955" s="184">
        <v>-15.5869</v>
      </c>
      <c r="J955" s="184">
        <v>39.7346</v>
      </c>
      <c r="K955" s="184">
        <v>-6.1778000000000004</v>
      </c>
      <c r="L955" s="184">
        <v>-19.178699999999999</v>
      </c>
      <c r="M955" s="184">
        <v>-20.731400000000001</v>
      </c>
      <c r="N955" s="184">
        <v>-1.3188</v>
      </c>
      <c r="O955" s="184">
        <v>13.7471</v>
      </c>
      <c r="P955" s="184">
        <v>8.4138999999999999</v>
      </c>
      <c r="Q955" s="184">
        <v>3.8954</v>
      </c>
      <c r="R955" s="184">
        <v>21.572399999999998</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44321</v>
      </c>
      <c r="E956" s="184">
        <v>408.42090000000002</v>
      </c>
      <c r="F956" s="184">
        <v>-76.277199999999993</v>
      </c>
      <c r="G956" s="184">
        <v>28.081800000000001</v>
      </c>
      <c r="H956" s="184">
        <v>16.4406</v>
      </c>
      <c r="I956" s="184">
        <v>-3.6396000000000002</v>
      </c>
      <c r="J956" s="184">
        <v>55.2727</v>
      </c>
      <c r="K956" s="184">
        <v>-2.1654</v>
      </c>
      <c r="L956" s="184">
        <v>-18.137899999999998</v>
      </c>
      <c r="M956" s="184">
        <v>-20.114899999999999</v>
      </c>
      <c r="N956" s="184">
        <v>-5.7999999999999996E-3</v>
      </c>
      <c r="O956" s="184">
        <v>13.866199999999999</v>
      </c>
      <c r="P956" s="184">
        <v>8.0619999999999994</v>
      </c>
      <c r="Q956" s="184">
        <v>11.7799</v>
      </c>
      <c r="R956" s="184">
        <v>21.607500000000002</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44321</v>
      </c>
      <c r="E957" s="184">
        <v>19.2789</v>
      </c>
      <c r="F957" s="184">
        <v>-238.68379999999999</v>
      </c>
      <c r="G957" s="184">
        <v>7.8464999999999998</v>
      </c>
      <c r="H957" s="184">
        <v>-2.5411000000000001</v>
      </c>
      <c r="I957" s="184">
        <v>-24.056699999999999</v>
      </c>
      <c r="J957" s="184">
        <v>35.762500000000003</v>
      </c>
      <c r="K957" s="184">
        <v>-3.3336999999999999</v>
      </c>
      <c r="L957" s="184">
        <v>-18.0746</v>
      </c>
      <c r="M957" s="184">
        <v>-21.0746</v>
      </c>
      <c r="N957" s="184">
        <v>-2.7605</v>
      </c>
      <c r="O957" s="184">
        <v>14.068</v>
      </c>
      <c r="P957" s="184">
        <v>8.2528000000000006</v>
      </c>
      <c r="Q957" s="184">
        <v>6.7009999999999996</v>
      </c>
      <c r="R957" s="184">
        <v>20.323</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44321</v>
      </c>
      <c r="E958" s="184">
        <v>20.008900000000001</v>
      </c>
      <c r="F958" s="184">
        <v>-238.1345</v>
      </c>
      <c r="G958" s="184">
        <v>8.2911999999999999</v>
      </c>
      <c r="H958" s="184">
        <v>-2.11</v>
      </c>
      <c r="I958" s="184">
        <v>-23.676400000000001</v>
      </c>
      <c r="J958" s="184">
        <v>36.191499999999998</v>
      </c>
      <c r="K958" s="184">
        <v>-2.9203000000000001</v>
      </c>
      <c r="L958" s="184">
        <v>-17.706600000000002</v>
      </c>
      <c r="M958" s="184">
        <v>-20.734999999999999</v>
      </c>
      <c r="N958" s="184">
        <v>-2.3742000000000001</v>
      </c>
      <c r="O958" s="184">
        <v>14.542400000000001</v>
      </c>
      <c r="P958" s="184">
        <v>8.7347000000000001</v>
      </c>
      <c r="Q958" s="184">
        <v>4.1195000000000004</v>
      </c>
      <c r="R958" s="184">
        <v>20.820900000000002</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44321</v>
      </c>
      <c r="E959" s="184">
        <v>40.954500000000003</v>
      </c>
      <c r="F959" s="184">
        <v>-76.662899999999993</v>
      </c>
      <c r="G959" s="184">
        <v>27.930800000000001</v>
      </c>
      <c r="H959" s="184">
        <v>16.155799999999999</v>
      </c>
      <c r="I959" s="184">
        <v>-21.0047</v>
      </c>
      <c r="J959" s="184">
        <v>48.693199999999997</v>
      </c>
      <c r="K959" s="184">
        <v>-0.88829999999999998</v>
      </c>
      <c r="L959" s="184">
        <v>-17.870100000000001</v>
      </c>
      <c r="M959" s="184">
        <v>-20.6844</v>
      </c>
      <c r="N959" s="184">
        <v>8.1100000000000005E-2</v>
      </c>
      <c r="O959" s="184">
        <v>13.6936</v>
      </c>
      <c r="P959" s="184">
        <v>8.0740999999999996</v>
      </c>
      <c r="Q959" s="184">
        <v>10.8972</v>
      </c>
      <c r="R959" s="184">
        <v>21.385100000000001</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44321</v>
      </c>
      <c r="E960" s="184">
        <v>19.007200000000001</v>
      </c>
      <c r="F960" s="184">
        <v>-197.29730000000001</v>
      </c>
      <c r="G960" s="184">
        <v>-11.082599999999999</v>
      </c>
      <c r="H960" s="184">
        <v>-14.4719</v>
      </c>
      <c r="I960" s="184">
        <v>-34.081699999999998</v>
      </c>
      <c r="J960" s="184">
        <v>36.635300000000001</v>
      </c>
      <c r="K960" s="184">
        <v>-6.3662000000000001</v>
      </c>
      <c r="L960" s="184">
        <v>-20.013400000000001</v>
      </c>
      <c r="M960" s="184">
        <v>-22.225899999999999</v>
      </c>
      <c r="N960" s="184">
        <v>-2.7679999999999998</v>
      </c>
      <c r="O960" s="184">
        <v>12.975199999999999</v>
      </c>
      <c r="P960" s="184">
        <v>7.8868</v>
      </c>
      <c r="Q960" s="184">
        <v>6.5186999999999999</v>
      </c>
      <c r="R960" s="184">
        <v>20.326799999999999</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44321</v>
      </c>
      <c r="E961" s="184">
        <v>19.674499999999998</v>
      </c>
      <c r="F961" s="184">
        <v>-196.88140000000001</v>
      </c>
      <c r="G961" s="184">
        <v>-10.818300000000001</v>
      </c>
      <c r="H961" s="184">
        <v>-14.193199999999999</v>
      </c>
      <c r="I961" s="184">
        <v>-33.7836</v>
      </c>
      <c r="J961" s="184">
        <v>36.943399999999997</v>
      </c>
      <c r="K961" s="184">
        <v>-6.0483000000000002</v>
      </c>
      <c r="L961" s="184">
        <v>-19.725000000000001</v>
      </c>
      <c r="M961" s="184">
        <v>-21.9557</v>
      </c>
      <c r="N961" s="184">
        <v>-2.4565999999999999</v>
      </c>
      <c r="O961" s="184">
        <v>13.389799999999999</v>
      </c>
      <c r="P961" s="184">
        <v>8.3549000000000007</v>
      </c>
      <c r="Q961" s="184">
        <v>3.8170999999999999</v>
      </c>
      <c r="R961" s="184">
        <v>20.703399999999998</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44321</v>
      </c>
      <c r="E962" s="184">
        <v>2029.0148999999999</v>
      </c>
      <c r="F962" s="184">
        <v>-77.122900000000001</v>
      </c>
      <c r="G962" s="184">
        <v>27.025700000000001</v>
      </c>
      <c r="H962" s="184">
        <v>15.5867</v>
      </c>
      <c r="I962" s="184">
        <v>-4.2615999999999996</v>
      </c>
      <c r="J962" s="184">
        <v>49.101500000000001</v>
      </c>
      <c r="K962" s="184">
        <v>-2.3824000000000001</v>
      </c>
      <c r="L962" s="184">
        <v>-18.437899999999999</v>
      </c>
      <c r="M962" s="184">
        <v>-20.454499999999999</v>
      </c>
      <c r="N962" s="184">
        <v>-0.35170000000000001</v>
      </c>
      <c r="O962" s="184">
        <v>13.6568</v>
      </c>
      <c r="P962" s="184">
        <v>7.9603000000000002</v>
      </c>
      <c r="Q962" s="184">
        <v>9.7623999999999995</v>
      </c>
      <c r="R962" s="184">
        <v>21.285900000000002</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44321</v>
      </c>
      <c r="E963" s="184">
        <v>18.758299999999998</v>
      </c>
      <c r="F963" s="184">
        <v>-127.0068</v>
      </c>
      <c r="G963" s="184">
        <v>6.9336000000000002</v>
      </c>
      <c r="H963" s="184">
        <v>-7.1896000000000004</v>
      </c>
      <c r="I963" s="184">
        <v>-24.8446</v>
      </c>
      <c r="J963" s="184">
        <v>42.247199999999999</v>
      </c>
      <c r="K963" s="184">
        <v>-5.4343000000000004</v>
      </c>
      <c r="L963" s="184">
        <v>-19.283300000000001</v>
      </c>
      <c r="M963" s="184">
        <v>-21.613199999999999</v>
      </c>
      <c r="N963" s="184">
        <v>-0.85099999999999998</v>
      </c>
      <c r="O963" s="184">
        <v>13.4773</v>
      </c>
      <c r="P963" s="184">
        <v>8.2228999999999992</v>
      </c>
      <c r="Q963" s="184">
        <v>6.5128000000000004</v>
      </c>
      <c r="R963" s="184">
        <v>20.562100000000001</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44321</v>
      </c>
      <c r="E964" s="184">
        <v>18.671500000000002</v>
      </c>
      <c r="F964" s="184">
        <v>-127.0128</v>
      </c>
      <c r="G964" s="184">
        <v>6.8091999999999997</v>
      </c>
      <c r="H964" s="184">
        <v>-7.3342999999999998</v>
      </c>
      <c r="I964" s="184">
        <v>-24.984500000000001</v>
      </c>
      <c r="J964" s="184">
        <v>42.094700000000003</v>
      </c>
      <c r="K964" s="184">
        <v>-5.5789</v>
      </c>
      <c r="L964" s="184">
        <v>-19.329000000000001</v>
      </c>
      <c r="M964" s="184">
        <v>-21.6798</v>
      </c>
      <c r="N964" s="184">
        <v>-0.93589999999999995</v>
      </c>
      <c r="O964" s="184">
        <v>13.352600000000001</v>
      </c>
      <c r="P964" s="184">
        <v>8.1030999999999995</v>
      </c>
      <c r="Q964" s="184">
        <v>6.4005999999999998</v>
      </c>
      <c r="R964" s="184">
        <v>20.435300000000002</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44321</v>
      </c>
      <c r="E965" s="184">
        <v>14.927099999999999</v>
      </c>
      <c r="F965" s="184">
        <v>-175.2105</v>
      </c>
      <c r="G965" s="184">
        <v>1.3207</v>
      </c>
      <c r="H965" s="184">
        <v>-12.997</v>
      </c>
      <c r="I965" s="184">
        <v>-31.123799999999999</v>
      </c>
      <c r="J965" s="184">
        <v>38.8157</v>
      </c>
      <c r="K965" s="184">
        <v>-5.2750000000000004</v>
      </c>
      <c r="L965" s="184">
        <v>-18.529800000000002</v>
      </c>
      <c r="M965" s="184">
        <v>-21.0474</v>
      </c>
      <c r="N965" s="184">
        <v>-2.3574999999999999</v>
      </c>
      <c r="O965" s="184">
        <v>13.7593</v>
      </c>
      <c r="P965" s="184">
        <v>8.4789999999999992</v>
      </c>
      <c r="Q965" s="184">
        <v>4.0023999999999997</v>
      </c>
      <c r="R965" s="184">
        <v>21.031700000000001</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44321</v>
      </c>
      <c r="E966" s="184">
        <v>14.4293</v>
      </c>
      <c r="F966" s="184">
        <v>-175.46379999999999</v>
      </c>
      <c r="G966" s="184">
        <v>0.96140000000000003</v>
      </c>
      <c r="H966" s="184">
        <v>-13.372400000000001</v>
      </c>
      <c r="I966" s="184">
        <v>-31.526299999999999</v>
      </c>
      <c r="J966" s="184">
        <v>38.384</v>
      </c>
      <c r="K966" s="184">
        <v>-5.5458999999999996</v>
      </c>
      <c r="L966" s="184">
        <v>-18.811399999999999</v>
      </c>
      <c r="M966" s="184">
        <v>-21.332799999999999</v>
      </c>
      <c r="N966" s="184">
        <v>-2.7059000000000002</v>
      </c>
      <c r="O966" s="184">
        <v>13.306100000000001</v>
      </c>
      <c r="P966" s="184">
        <v>8.0387000000000004</v>
      </c>
      <c r="Q966" s="184">
        <v>3.8719999999999999</v>
      </c>
      <c r="R966" s="184">
        <v>20.557200000000002</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44321</v>
      </c>
      <c r="E967" s="184">
        <v>4191.3059999999996</v>
      </c>
      <c r="F967" s="184">
        <v>-76.252300000000005</v>
      </c>
      <c r="G967" s="184">
        <v>39.570500000000003</v>
      </c>
      <c r="H967" s="184">
        <v>16.4724</v>
      </c>
      <c r="I967" s="184">
        <v>-3.6536</v>
      </c>
      <c r="J967" s="184">
        <v>55.406599999999997</v>
      </c>
      <c r="K967" s="184">
        <v>-2.1539999999999999</v>
      </c>
      <c r="L967" s="184">
        <v>-18.1739</v>
      </c>
      <c r="M967" s="184">
        <v>-20.1448</v>
      </c>
      <c r="N967" s="184">
        <v>6.1000000000000004E-3</v>
      </c>
      <c r="O967" s="184">
        <v>13.8538</v>
      </c>
      <c r="P967" s="184">
        <v>8.0297000000000001</v>
      </c>
      <c r="Q967" s="184">
        <v>9.1885999999999992</v>
      </c>
      <c r="R967" s="184">
        <v>21.656099999999999</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44321</v>
      </c>
      <c r="E968" s="184">
        <v>40.957299999999996</v>
      </c>
      <c r="F968" s="184">
        <v>-78.521199999999993</v>
      </c>
      <c r="G968" s="184">
        <v>39.783700000000003</v>
      </c>
      <c r="H968" s="184">
        <v>16.2699</v>
      </c>
      <c r="I968" s="184">
        <v>-4.2583000000000002</v>
      </c>
      <c r="J968" s="184">
        <v>55.882800000000003</v>
      </c>
      <c r="K968" s="184">
        <v>-2.7576000000000001</v>
      </c>
      <c r="L968" s="184">
        <v>-18.976099999999999</v>
      </c>
      <c r="M968" s="184">
        <v>-20.910699999999999</v>
      </c>
      <c r="N968" s="184">
        <v>-0.62429999999999997</v>
      </c>
      <c r="O968" s="184">
        <v>13.5991</v>
      </c>
      <c r="P968" s="184">
        <v>8.0466999999999995</v>
      </c>
      <c r="Q968" s="184">
        <v>10.978199999999999</v>
      </c>
      <c r="R968" s="184">
        <v>21.092500000000001</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-84.9999090909091</v>
      </c>
      <c r="G969" s="186">
        <v>23.698787878787879</v>
      </c>
      <c r="H969" s="186">
        <v>-8.4695121212121212</v>
      </c>
      <c r="I969" s="186">
        <v>-18.892503030303022</v>
      </c>
      <c r="J969" s="186">
        <v>48.607818181818196</v>
      </c>
      <c r="K969" s="186">
        <v>-1.9944757575757572</v>
      </c>
      <c r="L969" s="186">
        <v>-18.073209090909092</v>
      </c>
      <c r="M969" s="186">
        <v>-20.86031818181818</v>
      </c>
      <c r="N969" s="186">
        <v>-0.88854848484848503</v>
      </c>
      <c r="O969" s="186">
        <v>13.923066666666665</v>
      </c>
      <c r="P969" s="186">
        <v>8.0518939393939402</v>
      </c>
      <c r="Q969" s="186">
        <v>5.7533666666666665</v>
      </c>
      <c r="R969" s="186">
        <v>21.695363636363634</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-78.521199999999993</v>
      </c>
      <c r="G970" s="186">
        <v>7.8464999999999998</v>
      </c>
      <c r="H970" s="186">
        <v>-2.5411000000000001</v>
      </c>
      <c r="I970" s="186">
        <v>-24.056699999999999</v>
      </c>
      <c r="J970" s="186">
        <v>42.094700000000003</v>
      </c>
      <c r="K970" s="186">
        <v>-3.3336999999999999</v>
      </c>
      <c r="L970" s="186">
        <v>-18.185199999999998</v>
      </c>
      <c r="M970" s="186">
        <v>-20.910699999999999</v>
      </c>
      <c r="N970" s="186">
        <v>-0.93589999999999995</v>
      </c>
      <c r="O970" s="186">
        <v>13.6576</v>
      </c>
      <c r="P970" s="186">
        <v>8.0740999999999996</v>
      </c>
      <c r="Q970" s="186">
        <v>4.3178000000000001</v>
      </c>
      <c r="R970" s="186">
        <v>21.081099999999999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44321</v>
      </c>
      <c r="E973" s="184">
        <v>667.729634145928</v>
      </c>
      <c r="F973" s="184">
        <v>1.0958000000000001</v>
      </c>
      <c r="G973" s="184">
        <v>0.13930000000000001</v>
      </c>
      <c r="H973" s="184">
        <v>-0.80279999999999996</v>
      </c>
      <c r="I973" s="184">
        <v>3.3167</v>
      </c>
      <c r="J973" s="184">
        <v>2.5169000000000001</v>
      </c>
      <c r="K973" s="184">
        <v>3.7951999999999999</v>
      </c>
      <c r="L973" s="184">
        <v>27.3964</v>
      </c>
      <c r="M973" s="184">
        <v>43.4848</v>
      </c>
      <c r="N973" s="184">
        <v>72.246899999999997</v>
      </c>
      <c r="O973" s="184">
        <v>9.6660000000000004</v>
      </c>
      <c r="P973" s="184">
        <v>14.0137</v>
      </c>
      <c r="Q973" s="184">
        <v>17.662299999999998</v>
      </c>
      <c r="R973" s="184">
        <v>17.078600000000002</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44321</v>
      </c>
      <c r="E974" s="184">
        <v>594.59</v>
      </c>
      <c r="F974" s="184">
        <v>1.0967</v>
      </c>
      <c r="G974" s="184">
        <v>0.15160000000000001</v>
      </c>
      <c r="H974" s="184">
        <v>-0.78590000000000004</v>
      </c>
      <c r="I974" s="184">
        <v>3.3530000000000002</v>
      </c>
      <c r="J974" s="184">
        <v>2.5916000000000001</v>
      </c>
      <c r="K974" s="184">
        <v>4.0092999999999996</v>
      </c>
      <c r="L974" s="184">
        <v>27.948599999999999</v>
      </c>
      <c r="M974" s="184">
        <v>44.458199999999998</v>
      </c>
      <c r="N974" s="184">
        <v>73.846599999999995</v>
      </c>
      <c r="O974" s="184">
        <v>10.6983</v>
      </c>
      <c r="P974" s="184">
        <v>15.2225</v>
      </c>
      <c r="Q974" s="184">
        <v>16.706800000000001</v>
      </c>
      <c r="R974" s="184">
        <v>18.1511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44321</v>
      </c>
      <c r="E975" s="184">
        <v>661.01924274525197</v>
      </c>
      <c r="F975" s="184">
        <v>1.0979000000000001</v>
      </c>
      <c r="G975" s="184">
        <v>0.14380000000000001</v>
      </c>
      <c r="H975" s="184">
        <v>-0.80130000000000001</v>
      </c>
      <c r="I975" s="184">
        <v>3.3197000000000001</v>
      </c>
      <c r="J975" s="184">
        <v>2.5116999999999998</v>
      </c>
      <c r="K975" s="184">
        <v>3.7913000000000001</v>
      </c>
      <c r="L975" s="184">
        <v>27.395399999999999</v>
      </c>
      <c r="M975" s="184">
        <v>43.473100000000002</v>
      </c>
      <c r="N975" s="184">
        <v>72.251400000000004</v>
      </c>
      <c r="O975" s="184">
        <v>9.1150000000000002</v>
      </c>
      <c r="P975" s="184">
        <v>13.687099999999999</v>
      </c>
      <c r="Q975" s="184">
        <v>17.339600000000001</v>
      </c>
      <c r="R975" s="184">
        <v>16.602900000000002</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44321</v>
      </c>
      <c r="E976" s="184">
        <v>284.24462671421702</v>
      </c>
      <c r="F976" s="184">
        <v>1.0943000000000001</v>
      </c>
      <c r="G976" s="184">
        <v>0.15140000000000001</v>
      </c>
      <c r="H976" s="184">
        <v>-0.78590000000000004</v>
      </c>
      <c r="I976" s="184">
        <v>3.3561999999999999</v>
      </c>
      <c r="J976" s="184">
        <v>2.5931999999999999</v>
      </c>
      <c r="K976" s="184">
        <v>4.0063000000000004</v>
      </c>
      <c r="L976" s="184">
        <v>27.945799999999998</v>
      </c>
      <c r="M976" s="184">
        <v>44.453200000000002</v>
      </c>
      <c r="N976" s="184">
        <v>73.854100000000003</v>
      </c>
      <c r="O976" s="184">
        <v>10.445</v>
      </c>
      <c r="P976" s="184">
        <v>15.084300000000001</v>
      </c>
      <c r="Q976" s="184">
        <v>16.607199999999999</v>
      </c>
      <c r="R976" s="184">
        <v>18.151199999999999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44321</v>
      </c>
      <c r="E977" s="184">
        <v>17.48</v>
      </c>
      <c r="F977" s="184">
        <v>0.57540000000000002</v>
      </c>
      <c r="G977" s="184">
        <v>1.0989</v>
      </c>
      <c r="H977" s="184">
        <v>0.74929999999999997</v>
      </c>
      <c r="I977" s="184">
        <v>4.9219999999999997</v>
      </c>
      <c r="J977" s="184">
        <v>4.859</v>
      </c>
      <c r="K977" s="184">
        <v>9.5924999999999994</v>
      </c>
      <c r="L977" s="184">
        <v>29.194400000000002</v>
      </c>
      <c r="M977" s="184">
        <v>42.927199999999999</v>
      </c>
      <c r="N977" s="184">
        <v>68.563199999999995</v>
      </c>
      <c r="O977" s="184"/>
      <c r="P977" s="184"/>
      <c r="Q977" s="184">
        <v>24.624099999999999</v>
      </c>
      <c r="R977" s="184">
        <v>26.803699999999999</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44321</v>
      </c>
      <c r="E978" s="184">
        <v>16.73</v>
      </c>
      <c r="F978" s="184">
        <v>0.60129999999999995</v>
      </c>
      <c r="G978" s="184">
        <v>1.0875999999999999</v>
      </c>
      <c r="H978" s="184">
        <v>0.72250000000000003</v>
      </c>
      <c r="I978" s="184">
        <v>4.8902999999999999</v>
      </c>
      <c r="J978" s="184">
        <v>4.6933999999999996</v>
      </c>
      <c r="K978" s="184">
        <v>9.2036999999999995</v>
      </c>
      <c r="L978" s="184">
        <v>28.199200000000001</v>
      </c>
      <c r="M978" s="184">
        <v>41.300699999999999</v>
      </c>
      <c r="N978" s="184">
        <v>65.972200000000001</v>
      </c>
      <c r="O978" s="184"/>
      <c r="P978" s="184"/>
      <c r="Q978" s="184">
        <v>22.488399999999999</v>
      </c>
      <c r="R978" s="184">
        <v>24.695799999999998</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44321</v>
      </c>
      <c r="E979" s="184">
        <v>13.03</v>
      </c>
      <c r="F979" s="184">
        <v>1.2432000000000001</v>
      </c>
      <c r="G979" s="184">
        <v>-0.15329999999999999</v>
      </c>
      <c r="H979" s="184">
        <v>-0.83709999999999996</v>
      </c>
      <c r="I979" s="184">
        <v>2.3565999999999998</v>
      </c>
      <c r="J979" s="184">
        <v>0.61780000000000002</v>
      </c>
      <c r="K979" s="184">
        <v>2.8414000000000001</v>
      </c>
      <c r="L979" s="184">
        <v>23.859300000000001</v>
      </c>
      <c r="M979" s="184"/>
      <c r="N979" s="184"/>
      <c r="O979" s="184"/>
      <c r="P979" s="184"/>
      <c r="Q979" s="184">
        <v>30.3</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44321</v>
      </c>
      <c r="E980" s="184">
        <v>12.86</v>
      </c>
      <c r="F980" s="184">
        <v>1.2598</v>
      </c>
      <c r="G980" s="184">
        <v>-0.15529999999999999</v>
      </c>
      <c r="H980" s="184">
        <v>-0.84809999999999997</v>
      </c>
      <c r="I980" s="184">
        <v>2.3071000000000002</v>
      </c>
      <c r="J980" s="184">
        <v>0.46870000000000001</v>
      </c>
      <c r="K980" s="184">
        <v>2.3885000000000001</v>
      </c>
      <c r="L980" s="184">
        <v>22.5929</v>
      </c>
      <c r="M980" s="184"/>
      <c r="N980" s="184"/>
      <c r="O980" s="184"/>
      <c r="P980" s="184"/>
      <c r="Q980" s="184">
        <v>28.6</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44321</v>
      </c>
      <c r="E981" s="184">
        <v>49.81</v>
      </c>
      <c r="F981" s="184">
        <v>1.0549999999999999</v>
      </c>
      <c r="G981" s="184">
        <v>0.9526</v>
      </c>
      <c r="H981" s="184">
        <v>0.2213</v>
      </c>
      <c r="I981" s="184">
        <v>4.4454000000000002</v>
      </c>
      <c r="J981" s="184">
        <v>3.9658000000000002</v>
      </c>
      <c r="K981" s="184">
        <v>4.7748999999999997</v>
      </c>
      <c r="L981" s="184">
        <v>22.594100000000001</v>
      </c>
      <c r="M981" s="184">
        <v>36.055700000000002</v>
      </c>
      <c r="N981" s="184">
        <v>57.427300000000002</v>
      </c>
      <c r="O981" s="184">
        <v>6.9340999999999999</v>
      </c>
      <c r="P981" s="184">
        <v>12.9381</v>
      </c>
      <c r="Q981" s="184">
        <v>12.645300000000001</v>
      </c>
      <c r="R981" s="184">
        <v>18.105599999999999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44321</v>
      </c>
      <c r="E982" s="184">
        <v>45.3</v>
      </c>
      <c r="F982" s="184">
        <v>1.0259</v>
      </c>
      <c r="G982" s="184">
        <v>0.9133</v>
      </c>
      <c r="H982" s="184">
        <v>0.1769</v>
      </c>
      <c r="I982" s="184">
        <v>4.4019000000000004</v>
      </c>
      <c r="J982" s="184">
        <v>3.8513999999999999</v>
      </c>
      <c r="K982" s="184">
        <v>4.4500999999999999</v>
      </c>
      <c r="L982" s="184">
        <v>21.9053</v>
      </c>
      <c r="M982" s="184">
        <v>34.901699999999998</v>
      </c>
      <c r="N982" s="184">
        <v>55.670099999999998</v>
      </c>
      <c r="O982" s="184">
        <v>5.6614000000000004</v>
      </c>
      <c r="P982" s="184">
        <v>11.6005</v>
      </c>
      <c r="Q982" s="184">
        <v>12.7973</v>
      </c>
      <c r="R982" s="184">
        <v>16.7182</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44321</v>
      </c>
      <c r="E983" s="184">
        <v>141.99</v>
      </c>
      <c r="F983" s="184">
        <v>0.70930000000000004</v>
      </c>
      <c r="G983" s="184">
        <v>-0.21079999999999999</v>
      </c>
      <c r="H983" s="184">
        <v>-1.1487000000000001</v>
      </c>
      <c r="I983" s="184">
        <v>3.0032999999999999</v>
      </c>
      <c r="J983" s="184">
        <v>1.2695000000000001</v>
      </c>
      <c r="K983" s="184">
        <v>1.9165000000000001</v>
      </c>
      <c r="L983" s="184">
        <v>23.716999999999999</v>
      </c>
      <c r="M983" s="184">
        <v>38.270499999999998</v>
      </c>
      <c r="N983" s="184">
        <v>65.450900000000004</v>
      </c>
      <c r="O983" s="184">
        <v>12.2829</v>
      </c>
      <c r="P983" s="184">
        <v>18.7624</v>
      </c>
      <c r="Q983" s="184">
        <v>21.6174</v>
      </c>
      <c r="R983" s="184">
        <v>19.139399999999998</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44321</v>
      </c>
      <c r="E984" s="184">
        <v>129.91999999999999</v>
      </c>
      <c r="F984" s="184">
        <v>0.70540000000000003</v>
      </c>
      <c r="G984" s="184">
        <v>-0.23039999999999999</v>
      </c>
      <c r="H984" s="184">
        <v>-1.1715</v>
      </c>
      <c r="I984" s="184">
        <v>2.9477000000000002</v>
      </c>
      <c r="J984" s="184">
        <v>1.1758999999999999</v>
      </c>
      <c r="K984" s="184">
        <v>1.6191</v>
      </c>
      <c r="L984" s="184">
        <v>22.983699999999999</v>
      </c>
      <c r="M984" s="184">
        <v>37.046399999999998</v>
      </c>
      <c r="N984" s="184">
        <v>63.4831</v>
      </c>
      <c r="O984" s="184">
        <v>10.985300000000001</v>
      </c>
      <c r="P984" s="184">
        <v>17.331499999999998</v>
      </c>
      <c r="Q984" s="184">
        <v>17.194900000000001</v>
      </c>
      <c r="R984" s="184">
        <v>17.7484</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44321</v>
      </c>
      <c r="E985" s="184">
        <v>129.91999999999999</v>
      </c>
      <c r="F985" s="184">
        <v>0.70540000000000003</v>
      </c>
      <c r="G985" s="184">
        <v>-0.23039999999999999</v>
      </c>
      <c r="H985" s="184">
        <v>-1.1715</v>
      </c>
      <c r="I985" s="184">
        <v>2.9477000000000002</v>
      </c>
      <c r="J985" s="184">
        <v>1.1758999999999999</v>
      </c>
      <c r="K985" s="184">
        <v>1.6191</v>
      </c>
      <c r="L985" s="184">
        <v>22.983699999999999</v>
      </c>
      <c r="M985" s="184">
        <v>37.046399999999998</v>
      </c>
      <c r="N985" s="184">
        <v>63.4831</v>
      </c>
      <c r="O985" s="184">
        <v>10.985300000000001</v>
      </c>
      <c r="P985" s="184">
        <v>17.331499999999998</v>
      </c>
      <c r="Q985" s="184">
        <v>17.194900000000001</v>
      </c>
      <c r="R985" s="184">
        <v>17.7484</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44321</v>
      </c>
      <c r="E986" s="184">
        <v>324.68900000000002</v>
      </c>
      <c r="F986" s="184">
        <v>1.0651999999999999</v>
      </c>
      <c r="G986" s="184">
        <v>0.92349999999999999</v>
      </c>
      <c r="H986" s="184">
        <v>0.63880000000000003</v>
      </c>
      <c r="I986" s="184">
        <v>4.9775</v>
      </c>
      <c r="J986" s="184">
        <v>3.2713000000000001</v>
      </c>
      <c r="K986" s="184">
        <v>4.3436000000000003</v>
      </c>
      <c r="L986" s="184">
        <v>30.2209</v>
      </c>
      <c r="M986" s="184">
        <v>41.5458</v>
      </c>
      <c r="N986" s="184">
        <v>67.679199999999994</v>
      </c>
      <c r="O986" s="184">
        <v>12.4108</v>
      </c>
      <c r="P986" s="184">
        <v>16.893599999999999</v>
      </c>
      <c r="Q986" s="184">
        <v>16.524000000000001</v>
      </c>
      <c r="R986" s="184">
        <v>18.5807</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44321</v>
      </c>
      <c r="E987" s="184">
        <v>302.80500000000001</v>
      </c>
      <c r="F987" s="184">
        <v>1.0623</v>
      </c>
      <c r="G987" s="184">
        <v>0.91010000000000002</v>
      </c>
      <c r="H987" s="184">
        <v>0.62039999999999995</v>
      </c>
      <c r="I987" s="184">
        <v>4.9359000000000002</v>
      </c>
      <c r="J987" s="184">
        <v>3.1892999999999998</v>
      </c>
      <c r="K987" s="184">
        <v>4.1002999999999998</v>
      </c>
      <c r="L987" s="184">
        <v>29.605499999999999</v>
      </c>
      <c r="M987" s="184">
        <v>40.549900000000001</v>
      </c>
      <c r="N987" s="184">
        <v>66.080699999999993</v>
      </c>
      <c r="O987" s="184">
        <v>11.324299999999999</v>
      </c>
      <c r="P987" s="184">
        <v>15.7179</v>
      </c>
      <c r="Q987" s="184">
        <v>17.648599999999998</v>
      </c>
      <c r="R987" s="184">
        <v>17.463200000000001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44321</v>
      </c>
      <c r="E988" s="184">
        <v>47.412999999999997</v>
      </c>
      <c r="F988" s="184">
        <v>1.0549999999999999</v>
      </c>
      <c r="G988" s="184">
        <v>0.65390000000000004</v>
      </c>
      <c r="H988" s="184">
        <v>-0.5746</v>
      </c>
      <c r="I988" s="184">
        <v>3.0089999999999999</v>
      </c>
      <c r="J988" s="184">
        <v>1.0680000000000001</v>
      </c>
      <c r="K988" s="184">
        <v>2.8391999999999999</v>
      </c>
      <c r="L988" s="184">
        <v>26.539300000000001</v>
      </c>
      <c r="M988" s="184">
        <v>39.507399999999997</v>
      </c>
      <c r="N988" s="184">
        <v>64.519900000000007</v>
      </c>
      <c r="O988" s="184">
        <v>12.8056</v>
      </c>
      <c r="P988" s="184">
        <v>16.2136</v>
      </c>
      <c r="Q988" s="184">
        <v>15.4556</v>
      </c>
      <c r="R988" s="184">
        <v>19.685700000000001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44321</v>
      </c>
      <c r="E989" s="184">
        <v>43.003999999999998</v>
      </c>
      <c r="F989" s="184">
        <v>1.0527</v>
      </c>
      <c r="G989" s="184">
        <v>0.63419999999999999</v>
      </c>
      <c r="H989" s="184">
        <v>-0.60329999999999995</v>
      </c>
      <c r="I989" s="184">
        <v>2.9420000000000002</v>
      </c>
      <c r="J989" s="184">
        <v>0.9365</v>
      </c>
      <c r="K989" s="184">
        <v>2.4611999999999998</v>
      </c>
      <c r="L989" s="184">
        <v>25.599499999999999</v>
      </c>
      <c r="M989" s="184">
        <v>37.939399999999999</v>
      </c>
      <c r="N989" s="184">
        <v>62.022500000000001</v>
      </c>
      <c r="O989" s="184">
        <v>11.136900000000001</v>
      </c>
      <c r="P989" s="184">
        <v>14.8323</v>
      </c>
      <c r="Q989" s="184">
        <v>11.063599999999999</v>
      </c>
      <c r="R989" s="184">
        <v>17.851299999999998</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44321</v>
      </c>
      <c r="E990" s="184">
        <v>99.972899999999996</v>
      </c>
      <c r="F990" s="184">
        <v>1.3775999999999999</v>
      </c>
      <c r="G990" s="184">
        <v>0.55249999999999999</v>
      </c>
      <c r="H990" s="184">
        <v>0.16270000000000001</v>
      </c>
      <c r="I990" s="184">
        <v>4.5312000000000001</v>
      </c>
      <c r="J990" s="184">
        <v>2.1943999999999999</v>
      </c>
      <c r="K990" s="184">
        <v>2.1667000000000001</v>
      </c>
      <c r="L990" s="184">
        <v>31.300899999999999</v>
      </c>
      <c r="M990" s="184">
        <v>48.896599999999999</v>
      </c>
      <c r="N990" s="184">
        <v>77.149199999999993</v>
      </c>
      <c r="O990" s="184">
        <v>7.6635999999999997</v>
      </c>
      <c r="P990" s="184">
        <v>10.7377</v>
      </c>
      <c r="Q990" s="184">
        <v>15.2851</v>
      </c>
      <c r="R990" s="184">
        <v>12.347</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44321</v>
      </c>
      <c r="E991" s="184">
        <v>106.4881</v>
      </c>
      <c r="F991" s="184">
        <v>1.3796999999999999</v>
      </c>
      <c r="G991" s="184">
        <v>0.56210000000000004</v>
      </c>
      <c r="H991" s="184">
        <v>0.1762</v>
      </c>
      <c r="I991" s="184">
        <v>4.5616000000000003</v>
      </c>
      <c r="J991" s="184">
        <v>2.2538999999999998</v>
      </c>
      <c r="K991" s="184">
        <v>2.3517999999999999</v>
      </c>
      <c r="L991" s="184">
        <v>31.809000000000001</v>
      </c>
      <c r="M991" s="184">
        <v>49.816800000000001</v>
      </c>
      <c r="N991" s="184">
        <v>78.706400000000002</v>
      </c>
      <c r="O991" s="184">
        <v>8.5434999999999999</v>
      </c>
      <c r="P991" s="184">
        <v>11.6366</v>
      </c>
      <c r="Q991" s="184">
        <v>13.997299999999999</v>
      </c>
      <c r="R991" s="184">
        <v>13.312799999999999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44321</v>
      </c>
      <c r="E992" s="184">
        <v>150.18799999999999</v>
      </c>
      <c r="F992" s="184">
        <v>0.98029999999999995</v>
      </c>
      <c r="G992" s="184">
        <v>0.1046</v>
      </c>
      <c r="H992" s="184">
        <v>-0.61280000000000001</v>
      </c>
      <c r="I992" s="184">
        <v>3.8679999999999999</v>
      </c>
      <c r="J992" s="184">
        <v>1.2008000000000001</v>
      </c>
      <c r="K992" s="184">
        <v>3.3121999999999998</v>
      </c>
      <c r="L992" s="184">
        <v>33.664400000000001</v>
      </c>
      <c r="M992" s="184">
        <v>45.383099999999999</v>
      </c>
      <c r="N992" s="184">
        <v>70.495699999999999</v>
      </c>
      <c r="O992" s="184">
        <v>11.128</v>
      </c>
      <c r="P992" s="184">
        <v>13.0227</v>
      </c>
      <c r="Q992" s="184">
        <v>10.170199999999999</v>
      </c>
      <c r="R992" s="184">
        <v>14.366300000000001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44321</v>
      </c>
      <c r="E993" s="184">
        <v>198.960017263005</v>
      </c>
      <c r="F993" s="184">
        <v>0.97819999999999996</v>
      </c>
      <c r="G993" s="184">
        <v>9.2899999999999996E-2</v>
      </c>
      <c r="H993" s="184">
        <v>-0.62739999999999996</v>
      </c>
      <c r="I993" s="184">
        <v>3.8487</v>
      </c>
      <c r="J993" s="184">
        <v>1.1435</v>
      </c>
      <c r="K993" s="184">
        <v>3.1276000000000002</v>
      </c>
      <c r="L993" s="184">
        <v>33.289400000000001</v>
      </c>
      <c r="M993" s="184">
        <v>44.859499999999997</v>
      </c>
      <c r="N993" s="184">
        <v>69.740899999999996</v>
      </c>
      <c r="O993" s="184">
        <v>10.834199999999999</v>
      </c>
      <c r="P993" s="184">
        <v>12.790900000000001</v>
      </c>
      <c r="Q993" s="184">
        <v>11.609400000000001</v>
      </c>
      <c r="R993" s="184">
        <v>13.981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44321</v>
      </c>
      <c r="E994" s="184">
        <v>13.5161</v>
      </c>
      <c r="F994" s="184">
        <v>0.68679999999999997</v>
      </c>
      <c r="G994" s="184">
        <v>0.27300000000000002</v>
      </c>
      <c r="H994" s="184">
        <v>-0.7913</v>
      </c>
      <c r="I994" s="184">
        <v>3.3237999999999999</v>
      </c>
      <c r="J994" s="184">
        <v>1.6776</v>
      </c>
      <c r="K994" s="184">
        <v>1.7448999999999999</v>
      </c>
      <c r="L994" s="184">
        <v>24.886600000000001</v>
      </c>
      <c r="M994" s="184">
        <v>39.1633</v>
      </c>
      <c r="N994" s="184">
        <v>63.366199999999999</v>
      </c>
      <c r="O994" s="184"/>
      <c r="P994" s="184"/>
      <c r="Q994" s="184">
        <v>15.373900000000001</v>
      </c>
      <c r="R994" s="184">
        <v>16.706099999999999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44321</v>
      </c>
      <c r="E995" s="184">
        <v>13.056699999999999</v>
      </c>
      <c r="F995" s="184">
        <v>0.68240000000000001</v>
      </c>
      <c r="G995" s="184">
        <v>0.25030000000000002</v>
      </c>
      <c r="H995" s="184">
        <v>-0.8226</v>
      </c>
      <c r="I995" s="184">
        <v>3.2526000000000002</v>
      </c>
      <c r="J995" s="184">
        <v>1.5367</v>
      </c>
      <c r="K995" s="184">
        <v>1.3214999999999999</v>
      </c>
      <c r="L995" s="184">
        <v>23.841200000000001</v>
      </c>
      <c r="M995" s="184">
        <v>37.420099999999998</v>
      </c>
      <c r="N995" s="184">
        <v>60.650399999999998</v>
      </c>
      <c r="O995" s="184"/>
      <c r="P995" s="184"/>
      <c r="Q995" s="184">
        <v>13.495699999999999</v>
      </c>
      <c r="R995" s="184">
        <v>14.8002</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44321</v>
      </c>
      <c r="E996" s="184">
        <v>418.08</v>
      </c>
      <c r="F996" s="184">
        <v>0.96360000000000001</v>
      </c>
      <c r="G996" s="184">
        <v>1.1345000000000001</v>
      </c>
      <c r="H996" s="184">
        <v>0.1749</v>
      </c>
      <c r="I996" s="184">
        <v>4.0983999999999998</v>
      </c>
      <c r="J996" s="184">
        <v>2.0329000000000002</v>
      </c>
      <c r="K996" s="184">
        <v>4.5199999999999996</v>
      </c>
      <c r="L996" s="184">
        <v>31.442799999999998</v>
      </c>
      <c r="M996" s="184">
        <v>42.587200000000003</v>
      </c>
      <c r="N996" s="184">
        <v>66.652100000000004</v>
      </c>
      <c r="O996" s="184">
        <v>9.3224999999999998</v>
      </c>
      <c r="P996" s="184">
        <v>13.0939</v>
      </c>
      <c r="Q996" s="184">
        <v>17.7575</v>
      </c>
      <c r="R996" s="184">
        <v>13.6716</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44321</v>
      </c>
      <c r="E997" s="184">
        <v>450.65</v>
      </c>
      <c r="F997" s="184">
        <v>0.96789999999999998</v>
      </c>
      <c r="G997" s="184">
        <v>1.1447000000000001</v>
      </c>
      <c r="H997" s="184">
        <v>0.189</v>
      </c>
      <c r="I997" s="184">
        <v>4.1315</v>
      </c>
      <c r="J997" s="184">
        <v>2.0956000000000001</v>
      </c>
      <c r="K997" s="184">
        <v>4.6879</v>
      </c>
      <c r="L997" s="184">
        <v>31.927199999999999</v>
      </c>
      <c r="M997" s="184">
        <v>43.404899999999998</v>
      </c>
      <c r="N997" s="184">
        <v>67.946200000000005</v>
      </c>
      <c r="O997" s="184">
        <v>10.2568</v>
      </c>
      <c r="P997" s="184">
        <v>14.225300000000001</v>
      </c>
      <c r="Q997" s="184">
        <v>13.7044</v>
      </c>
      <c r="R997" s="184">
        <v>14.549200000000001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44321</v>
      </c>
      <c r="E998" s="184">
        <v>63.79</v>
      </c>
      <c r="F998" s="184">
        <v>1.0934999999999999</v>
      </c>
      <c r="G998" s="184">
        <v>0.45669999999999999</v>
      </c>
      <c r="H998" s="184">
        <v>-0.25019999999999998</v>
      </c>
      <c r="I998" s="184">
        <v>3.8249</v>
      </c>
      <c r="J998" s="184">
        <v>1.8521000000000001</v>
      </c>
      <c r="K998" s="184">
        <v>2.8041999999999998</v>
      </c>
      <c r="L998" s="184">
        <v>25.868200000000002</v>
      </c>
      <c r="M998" s="184">
        <v>40.847900000000003</v>
      </c>
      <c r="N998" s="184">
        <v>70.470299999999995</v>
      </c>
      <c r="O998" s="184">
        <v>9.4265000000000008</v>
      </c>
      <c r="P998" s="184">
        <v>15.395300000000001</v>
      </c>
      <c r="Q998" s="184">
        <v>13.1183</v>
      </c>
      <c r="R998" s="184">
        <v>14.9513</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44321</v>
      </c>
      <c r="E999" s="184">
        <v>57.51</v>
      </c>
      <c r="F999" s="184">
        <v>1.0898000000000001</v>
      </c>
      <c r="G999" s="184">
        <v>0.4541</v>
      </c>
      <c r="H999" s="184">
        <v>-0.2601</v>
      </c>
      <c r="I999" s="184">
        <v>3.7711999999999999</v>
      </c>
      <c r="J999" s="184">
        <v>1.7516</v>
      </c>
      <c r="K999" s="184">
        <v>2.5133999999999999</v>
      </c>
      <c r="L999" s="184">
        <v>25.130500000000001</v>
      </c>
      <c r="M999" s="184">
        <v>39.587400000000002</v>
      </c>
      <c r="N999" s="184">
        <v>68.4041</v>
      </c>
      <c r="O999" s="184">
        <v>8.1005000000000003</v>
      </c>
      <c r="P999" s="184">
        <v>13.7997</v>
      </c>
      <c r="Q999" s="184">
        <v>11.7491</v>
      </c>
      <c r="R999" s="184">
        <v>13.5715</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44321</v>
      </c>
      <c r="E1000" s="184">
        <v>43.23</v>
      </c>
      <c r="F1000" s="184">
        <v>0.74570000000000003</v>
      </c>
      <c r="G1000" s="184">
        <v>-0.55210000000000004</v>
      </c>
      <c r="H1000" s="184">
        <v>-1.0754999999999999</v>
      </c>
      <c r="I1000" s="184">
        <v>2.4407999999999999</v>
      </c>
      <c r="J1000" s="184">
        <v>-9.2399999999999996E-2</v>
      </c>
      <c r="K1000" s="184">
        <v>-1.7946</v>
      </c>
      <c r="L1000" s="184">
        <v>19.025300000000001</v>
      </c>
      <c r="M1000" s="184">
        <v>28.8141</v>
      </c>
      <c r="N1000" s="184">
        <v>51.365499999999997</v>
      </c>
      <c r="O1000" s="184">
        <v>8.9519000000000002</v>
      </c>
      <c r="P1000" s="184">
        <v>14.498100000000001</v>
      </c>
      <c r="Q1000" s="184">
        <v>11.2361</v>
      </c>
      <c r="R1000" s="184">
        <v>12.9193</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44321</v>
      </c>
      <c r="E1001" s="184">
        <v>48.61</v>
      </c>
      <c r="F1001" s="184">
        <v>0.74609999999999999</v>
      </c>
      <c r="G1001" s="184">
        <v>-0.53200000000000003</v>
      </c>
      <c r="H1001" s="184">
        <v>-1.0584</v>
      </c>
      <c r="I1001" s="184">
        <v>2.5095000000000001</v>
      </c>
      <c r="J1001" s="184">
        <v>2.06E-2</v>
      </c>
      <c r="K1001" s="184">
        <v>-1.4596</v>
      </c>
      <c r="L1001" s="184">
        <v>19.847100000000001</v>
      </c>
      <c r="M1001" s="184">
        <v>30.147300000000001</v>
      </c>
      <c r="N1001" s="184">
        <v>53.4407</v>
      </c>
      <c r="O1001" s="184">
        <v>10.315</v>
      </c>
      <c r="P1001" s="184">
        <v>16.145299999999999</v>
      </c>
      <c r="Q1001" s="184">
        <v>16.326699999999999</v>
      </c>
      <c r="R1001" s="184">
        <v>14.2799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44321</v>
      </c>
      <c r="E1002" s="184">
        <v>164.61699999999999</v>
      </c>
      <c r="F1002" s="184">
        <v>0.88929999999999998</v>
      </c>
      <c r="G1002" s="184">
        <v>0.1089</v>
      </c>
      <c r="H1002" s="184">
        <v>-0.88029999999999997</v>
      </c>
      <c r="I1002" s="184">
        <v>2.2339000000000002</v>
      </c>
      <c r="J1002" s="184">
        <v>0.70289999999999997</v>
      </c>
      <c r="K1002" s="184">
        <v>4.4842000000000004</v>
      </c>
      <c r="L1002" s="184">
        <v>25.5928</v>
      </c>
      <c r="M1002" s="184">
        <v>35.770000000000003</v>
      </c>
      <c r="N1002" s="184">
        <v>61.114400000000003</v>
      </c>
      <c r="O1002" s="184">
        <v>12.9053</v>
      </c>
      <c r="P1002" s="184">
        <v>15.776199999999999</v>
      </c>
      <c r="Q1002" s="184">
        <v>18.305399999999999</v>
      </c>
      <c r="R1002" s="184">
        <v>17.267199999999999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44321</v>
      </c>
      <c r="E1003" s="184">
        <v>180.005</v>
      </c>
      <c r="F1003" s="184">
        <v>0.89290000000000003</v>
      </c>
      <c r="G1003" s="184">
        <v>0.12520000000000001</v>
      </c>
      <c r="H1003" s="184">
        <v>-0.85760000000000003</v>
      </c>
      <c r="I1003" s="184">
        <v>2.2837000000000001</v>
      </c>
      <c r="J1003" s="184">
        <v>0.80130000000000001</v>
      </c>
      <c r="K1003" s="184">
        <v>4.7991000000000001</v>
      </c>
      <c r="L1003" s="184">
        <v>26.3459</v>
      </c>
      <c r="M1003" s="184">
        <v>36.989100000000001</v>
      </c>
      <c r="N1003" s="184">
        <v>63.042099999999998</v>
      </c>
      <c r="O1003" s="184">
        <v>14.1633</v>
      </c>
      <c r="P1003" s="184">
        <v>17.182099999999998</v>
      </c>
      <c r="Q1003" s="184">
        <v>16.380600000000001</v>
      </c>
      <c r="R1003" s="184">
        <v>18.592500000000001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44321</v>
      </c>
      <c r="E1004" s="184">
        <v>62.134</v>
      </c>
      <c r="F1004" s="184">
        <v>0.67889999999999995</v>
      </c>
      <c r="G1004" s="184">
        <v>0.36830000000000002</v>
      </c>
      <c r="H1004" s="184">
        <v>-0.54420000000000002</v>
      </c>
      <c r="I1004" s="184">
        <v>2.2109000000000001</v>
      </c>
      <c r="J1004" s="184">
        <v>1.1328</v>
      </c>
      <c r="K1004" s="184">
        <v>1.6491</v>
      </c>
      <c r="L1004" s="184">
        <v>18.040199999999999</v>
      </c>
      <c r="M1004" s="184">
        <v>28.924800000000001</v>
      </c>
      <c r="N1004" s="184">
        <v>50.613300000000002</v>
      </c>
      <c r="O1004" s="184">
        <v>5.6501999999999999</v>
      </c>
      <c r="P1004" s="184">
        <v>12.9095</v>
      </c>
      <c r="Q1004" s="184">
        <v>13.538600000000001</v>
      </c>
      <c r="R1004" s="184">
        <v>13.0083</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44321</v>
      </c>
      <c r="E1005" s="184">
        <v>58.305999999999997</v>
      </c>
      <c r="F1005" s="184">
        <v>0.67689999999999995</v>
      </c>
      <c r="G1005" s="184">
        <v>0.35630000000000001</v>
      </c>
      <c r="H1005" s="184">
        <v>-0.56110000000000004</v>
      </c>
      <c r="I1005" s="184">
        <v>2.1728999999999998</v>
      </c>
      <c r="J1005" s="184">
        <v>1.0572999999999999</v>
      </c>
      <c r="K1005" s="184">
        <v>1.4335</v>
      </c>
      <c r="L1005" s="184">
        <v>17.540600000000001</v>
      </c>
      <c r="M1005" s="184">
        <v>28.0916</v>
      </c>
      <c r="N1005" s="184">
        <v>49.299700000000001</v>
      </c>
      <c r="O1005" s="184">
        <v>4.7648000000000001</v>
      </c>
      <c r="P1005" s="184">
        <v>11.992000000000001</v>
      </c>
      <c r="Q1005" s="184">
        <v>12.504300000000001</v>
      </c>
      <c r="R1005" s="184">
        <v>12.0528</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44321</v>
      </c>
      <c r="E1006" s="184">
        <v>21.239699999999999</v>
      </c>
      <c r="F1006" s="184">
        <v>0.82740000000000002</v>
      </c>
      <c r="G1006" s="184">
        <v>0.15140000000000001</v>
      </c>
      <c r="H1006" s="184">
        <v>-0.72360000000000002</v>
      </c>
      <c r="I1006" s="184">
        <v>2.4809999999999999</v>
      </c>
      <c r="J1006" s="184">
        <v>1.7811999999999999</v>
      </c>
      <c r="K1006" s="184">
        <v>3.9510999999999998</v>
      </c>
      <c r="L1006" s="184">
        <v>21.209</v>
      </c>
      <c r="M1006" s="184">
        <v>35.352800000000002</v>
      </c>
      <c r="N1006" s="184">
        <v>58.052300000000002</v>
      </c>
      <c r="O1006" s="184">
        <v>10.39</v>
      </c>
      <c r="P1006" s="184">
        <v>16.988900000000001</v>
      </c>
      <c r="Q1006" s="184">
        <v>12.9308</v>
      </c>
      <c r="R1006" s="184">
        <v>17.6142</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44321</v>
      </c>
      <c r="E1007" s="184">
        <v>19.568999999999999</v>
      </c>
      <c r="F1007" s="184">
        <v>0.82230000000000003</v>
      </c>
      <c r="G1007" s="184">
        <v>0.12839999999999999</v>
      </c>
      <c r="H1007" s="184">
        <v>-0.75519999999999998</v>
      </c>
      <c r="I1007" s="184">
        <v>2.411</v>
      </c>
      <c r="J1007" s="184">
        <v>1.6417999999999999</v>
      </c>
      <c r="K1007" s="184">
        <v>3.5341999999999998</v>
      </c>
      <c r="L1007" s="184">
        <v>20.260300000000001</v>
      </c>
      <c r="M1007" s="184">
        <v>33.772199999999998</v>
      </c>
      <c r="N1007" s="184">
        <v>55.523099999999999</v>
      </c>
      <c r="O1007" s="184">
        <v>8.8157999999999994</v>
      </c>
      <c r="P1007" s="184">
        <v>15.272600000000001</v>
      </c>
      <c r="Q1007" s="184">
        <v>11.447100000000001</v>
      </c>
      <c r="R1007" s="184">
        <v>15.8659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44321</v>
      </c>
      <c r="E1008" s="184">
        <v>13.6555</v>
      </c>
      <c r="F1008" s="184">
        <v>1.2928999999999999</v>
      </c>
      <c r="G1008" s="184">
        <v>0.80610000000000004</v>
      </c>
      <c r="H1008" s="184">
        <v>-0.2797</v>
      </c>
      <c r="I1008" s="184">
        <v>3.8725000000000001</v>
      </c>
      <c r="J1008" s="184">
        <v>1.8945000000000001</v>
      </c>
      <c r="K1008" s="184">
        <v>5.6166999999999998</v>
      </c>
      <c r="L1008" s="184">
        <v>30.4101</v>
      </c>
      <c r="M1008" s="184">
        <v>42.495600000000003</v>
      </c>
      <c r="N1008" s="184">
        <v>67.923000000000002</v>
      </c>
      <c r="O1008" s="184"/>
      <c r="P1008" s="184"/>
      <c r="Q1008" s="184">
        <v>26.0029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44321</v>
      </c>
      <c r="E1009" s="184">
        <v>13.327</v>
      </c>
      <c r="F1009" s="184">
        <v>1.2875000000000001</v>
      </c>
      <c r="G1009" s="184">
        <v>0.78039999999999998</v>
      </c>
      <c r="H1009" s="184">
        <v>-0.31569999999999998</v>
      </c>
      <c r="I1009" s="184">
        <v>3.7919999999999998</v>
      </c>
      <c r="J1009" s="184">
        <v>1.7366999999999999</v>
      </c>
      <c r="K1009" s="184">
        <v>5.1364999999999998</v>
      </c>
      <c r="L1009" s="184">
        <v>29.227799999999998</v>
      </c>
      <c r="M1009" s="184">
        <v>40.537199999999999</v>
      </c>
      <c r="N1009" s="184">
        <v>64.831999999999994</v>
      </c>
      <c r="O1009" s="184"/>
      <c r="P1009" s="184"/>
      <c r="Q1009" s="184">
        <v>23.747199999999999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44321</v>
      </c>
      <c r="E1010" s="184">
        <v>86.88</v>
      </c>
      <c r="F1010" s="184">
        <v>1.175</v>
      </c>
      <c r="G1010" s="184">
        <v>1.0162</v>
      </c>
      <c r="H1010" s="184">
        <v>0.2863</v>
      </c>
      <c r="I1010" s="184">
        <v>4.6078999999999999</v>
      </c>
      <c r="J1010" s="184">
        <v>2.9651999999999998</v>
      </c>
      <c r="K1010" s="184">
        <v>4.6116999999999999</v>
      </c>
      <c r="L1010" s="184">
        <v>30.005400000000002</v>
      </c>
      <c r="M1010" s="184">
        <v>46.265099999999997</v>
      </c>
      <c r="N1010" s="184">
        <v>77.197599999999994</v>
      </c>
      <c r="O1010" s="184">
        <v>18.175799999999999</v>
      </c>
      <c r="P1010" s="184">
        <v>22.301300000000001</v>
      </c>
      <c r="Q1010" s="184">
        <v>24.430099999999999</v>
      </c>
      <c r="R1010" s="184">
        <v>24.425699999999999</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44321</v>
      </c>
      <c r="E1011" s="184">
        <v>80.391999999999996</v>
      </c>
      <c r="F1011" s="184">
        <v>1.1729000000000001</v>
      </c>
      <c r="G1011" s="184">
        <v>1.0025999999999999</v>
      </c>
      <c r="H1011" s="184">
        <v>0.26819999999999999</v>
      </c>
      <c r="I1011" s="184">
        <v>4.5613999999999999</v>
      </c>
      <c r="J1011" s="184">
        <v>2.8780999999999999</v>
      </c>
      <c r="K1011" s="184">
        <v>4.3441999999999998</v>
      </c>
      <c r="L1011" s="184">
        <v>29.318300000000001</v>
      </c>
      <c r="M1011" s="184">
        <v>45.111899999999999</v>
      </c>
      <c r="N1011" s="184">
        <v>75.325500000000005</v>
      </c>
      <c r="O1011" s="184">
        <v>17.044499999999999</v>
      </c>
      <c r="P1011" s="184">
        <v>21.229600000000001</v>
      </c>
      <c r="Q1011" s="184">
        <v>21.2224</v>
      </c>
      <c r="R1011" s="184">
        <v>23.157699999999998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44321</v>
      </c>
      <c r="E1012" s="184">
        <v>13.6187</v>
      </c>
      <c r="F1012" s="184">
        <v>0.77849999999999997</v>
      </c>
      <c r="G1012" s="184">
        <v>-9.0200000000000002E-2</v>
      </c>
      <c r="H1012" s="184">
        <v>-1.4416</v>
      </c>
      <c r="I1012" s="184">
        <v>2.4794999999999998</v>
      </c>
      <c r="J1012" s="184">
        <v>0.54930000000000001</v>
      </c>
      <c r="K1012" s="184">
        <v>3.8256000000000001</v>
      </c>
      <c r="L1012" s="184">
        <v>28.729700000000001</v>
      </c>
      <c r="M1012" s="184">
        <v>41.5503</v>
      </c>
      <c r="N1012" s="184">
        <v>65.859200000000001</v>
      </c>
      <c r="O1012" s="184"/>
      <c r="P1012" s="184"/>
      <c r="Q1012" s="184">
        <v>22.0396</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44321</v>
      </c>
      <c r="E1013" s="184">
        <v>13.2525</v>
      </c>
      <c r="F1013" s="184">
        <v>0.77329999999999999</v>
      </c>
      <c r="G1013" s="184">
        <v>-0.1138</v>
      </c>
      <c r="H1013" s="184">
        <v>-1.4742999999999999</v>
      </c>
      <c r="I1013" s="184">
        <v>2.3881000000000001</v>
      </c>
      <c r="J1013" s="184">
        <v>0.38940000000000002</v>
      </c>
      <c r="K1013" s="184">
        <v>3.3769</v>
      </c>
      <c r="L1013" s="184">
        <v>27.624199999999998</v>
      </c>
      <c r="M1013" s="184">
        <v>39.700000000000003</v>
      </c>
      <c r="N1013" s="184">
        <v>62.933199999999999</v>
      </c>
      <c r="O1013" s="184"/>
      <c r="P1013" s="184"/>
      <c r="Q1013" s="184">
        <v>19.9132</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44321</v>
      </c>
      <c r="E1014" s="184">
        <v>21.517700000000001</v>
      </c>
      <c r="F1014" s="184">
        <v>0.85019999999999996</v>
      </c>
      <c r="G1014" s="184">
        <v>0.3296</v>
      </c>
      <c r="H1014" s="184">
        <v>-0.37780000000000002</v>
      </c>
      <c r="I1014" s="184">
        <v>3.7372999999999998</v>
      </c>
      <c r="J1014" s="184">
        <v>2.3311999999999999</v>
      </c>
      <c r="K1014" s="184">
        <v>7.6542000000000003</v>
      </c>
      <c r="L1014" s="184">
        <v>29.3232</v>
      </c>
      <c r="M1014" s="184">
        <v>41.098700000000001</v>
      </c>
      <c r="N1014" s="184">
        <v>66.7483</v>
      </c>
      <c r="O1014" s="184">
        <v>11.3573</v>
      </c>
      <c r="P1014" s="184">
        <v>15.517200000000001</v>
      </c>
      <c r="Q1014" s="184">
        <v>15.205399999999999</v>
      </c>
      <c r="R1014" s="184">
        <v>15.278600000000001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44321</v>
      </c>
      <c r="E1015" s="184">
        <v>19.5138</v>
      </c>
      <c r="F1015" s="184">
        <v>0.84389999999999998</v>
      </c>
      <c r="G1015" s="184">
        <v>0.29909999999999998</v>
      </c>
      <c r="H1015" s="184">
        <v>-0.42099999999999999</v>
      </c>
      <c r="I1015" s="184">
        <v>3.6419000000000001</v>
      </c>
      <c r="J1015" s="184">
        <v>2.1435</v>
      </c>
      <c r="K1015" s="184">
        <v>7.0693000000000001</v>
      </c>
      <c r="L1015" s="184">
        <v>27.976099999999999</v>
      </c>
      <c r="M1015" s="184">
        <v>38.869500000000002</v>
      </c>
      <c r="N1015" s="184">
        <v>63.296799999999998</v>
      </c>
      <c r="O1015" s="184">
        <v>9.2866999999999997</v>
      </c>
      <c r="P1015" s="184">
        <v>13.4678</v>
      </c>
      <c r="Q1015" s="184">
        <v>13.1439</v>
      </c>
      <c r="R1015" s="184">
        <v>13.0802</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44321</v>
      </c>
      <c r="E1016" s="184">
        <v>671.33600000000001</v>
      </c>
      <c r="F1016" s="184">
        <v>1.0578000000000001</v>
      </c>
      <c r="G1016" s="184">
        <v>0.3291</v>
      </c>
      <c r="H1016" s="184">
        <v>-0.82509999999999994</v>
      </c>
      <c r="I1016" s="184">
        <v>2.9683000000000002</v>
      </c>
      <c r="J1016" s="184">
        <v>0.80640000000000001</v>
      </c>
      <c r="K1016" s="184">
        <v>1.2109000000000001</v>
      </c>
      <c r="L1016" s="184">
        <v>25.760300000000001</v>
      </c>
      <c r="M1016" s="184">
        <v>39.041200000000003</v>
      </c>
      <c r="N1016" s="184">
        <v>67.631100000000004</v>
      </c>
      <c r="O1016" s="184">
        <v>7.5666000000000002</v>
      </c>
      <c r="P1016" s="184">
        <v>10.5084</v>
      </c>
      <c r="Q1016" s="184">
        <v>17.8658</v>
      </c>
      <c r="R1016" s="184">
        <v>12.271800000000001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44321</v>
      </c>
      <c r="E1017" s="184">
        <v>706.47140000000002</v>
      </c>
      <c r="F1017" s="184">
        <v>1.0592999999999999</v>
      </c>
      <c r="G1017" s="184">
        <v>0.3362</v>
      </c>
      <c r="H1017" s="184">
        <v>-0.81530000000000002</v>
      </c>
      <c r="I1017" s="184">
        <v>2.9904000000000002</v>
      </c>
      <c r="J1017" s="184">
        <v>0.84919999999999995</v>
      </c>
      <c r="K1017" s="184">
        <v>1.3385</v>
      </c>
      <c r="L1017" s="184">
        <v>26.090199999999999</v>
      </c>
      <c r="M1017" s="184">
        <v>39.584400000000002</v>
      </c>
      <c r="N1017" s="184">
        <v>68.476200000000006</v>
      </c>
      <c r="O1017" s="184">
        <v>8.1496999999999993</v>
      </c>
      <c r="P1017" s="184">
        <v>11.1797</v>
      </c>
      <c r="Q1017" s="184">
        <v>12.1166</v>
      </c>
      <c r="R1017" s="184">
        <v>12.8657</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44321</v>
      </c>
      <c r="E1018" s="184">
        <v>146.44</v>
      </c>
      <c r="F1018" s="184">
        <v>0.83320000000000005</v>
      </c>
      <c r="G1018" s="184">
        <v>0.41139999999999999</v>
      </c>
      <c r="H1018" s="184">
        <v>-0.31990000000000002</v>
      </c>
      <c r="I1018" s="184">
        <v>3.9466000000000001</v>
      </c>
      <c r="J1018" s="184">
        <v>2.6856</v>
      </c>
      <c r="K1018" s="184">
        <v>4.3094000000000001</v>
      </c>
      <c r="L1018" s="184">
        <v>28.321100000000001</v>
      </c>
      <c r="M1018" s="184">
        <v>41.2014</v>
      </c>
      <c r="N1018" s="184">
        <v>67.608999999999995</v>
      </c>
      <c r="O1018" s="184">
        <v>10.0084</v>
      </c>
      <c r="P1018" s="184">
        <v>16.841000000000001</v>
      </c>
      <c r="Q1018" s="184">
        <v>23.983899999999998</v>
      </c>
      <c r="R1018" s="184">
        <v>19.231999999999999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44321</v>
      </c>
      <c r="E1019" s="184">
        <v>158.75</v>
      </c>
      <c r="F1019" s="184">
        <v>0.83209999999999995</v>
      </c>
      <c r="G1019" s="184">
        <v>0.41749999999999998</v>
      </c>
      <c r="H1019" s="184">
        <v>-0.30149999999999999</v>
      </c>
      <c r="I1019" s="184">
        <v>3.9893000000000001</v>
      </c>
      <c r="J1019" s="184">
        <v>2.7774000000000001</v>
      </c>
      <c r="K1019" s="184">
        <v>4.5922000000000001</v>
      </c>
      <c r="L1019" s="184">
        <v>29.012599999999999</v>
      </c>
      <c r="M1019" s="184">
        <v>42.3767</v>
      </c>
      <c r="N1019" s="184">
        <v>69.477999999999994</v>
      </c>
      <c r="O1019" s="184">
        <v>11.236700000000001</v>
      </c>
      <c r="P1019" s="184">
        <v>18.132899999999999</v>
      </c>
      <c r="Q1019" s="184">
        <v>20.187200000000001</v>
      </c>
      <c r="R1019" s="184">
        <v>20.573</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44321</v>
      </c>
      <c r="E1020" s="184">
        <v>55.133499999999998</v>
      </c>
      <c r="F1020" s="184">
        <v>1.0758000000000001</v>
      </c>
      <c r="G1020" s="184">
        <v>2.2471000000000001</v>
      </c>
      <c r="H1020" s="184">
        <v>2.4521999999999999</v>
      </c>
      <c r="I1020" s="184">
        <v>5.9863999999999997</v>
      </c>
      <c r="J1020" s="184">
        <v>4.6021999999999998</v>
      </c>
      <c r="K1020" s="184">
        <v>10.0153</v>
      </c>
      <c r="L1020" s="184">
        <v>34.661499999999997</v>
      </c>
      <c r="M1020" s="184">
        <v>36.743200000000002</v>
      </c>
      <c r="N1020" s="184">
        <v>57.927700000000002</v>
      </c>
      <c r="O1020" s="184">
        <v>13.539899999999999</v>
      </c>
      <c r="P1020" s="184">
        <v>15.6838</v>
      </c>
      <c r="Q1020" s="184">
        <v>12.5791</v>
      </c>
      <c r="R1020" s="184">
        <v>23.2041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44321</v>
      </c>
      <c r="E1021" s="184">
        <v>56.543399999999998</v>
      </c>
      <c r="F1021" s="184">
        <v>1.0806</v>
      </c>
      <c r="G1021" s="184">
        <v>2.2715999999999998</v>
      </c>
      <c r="H1021" s="184">
        <v>2.4872000000000001</v>
      </c>
      <c r="I1021" s="184">
        <v>6.0552999999999999</v>
      </c>
      <c r="J1021" s="184">
        <v>4.7476000000000003</v>
      </c>
      <c r="K1021" s="184">
        <v>10.5091</v>
      </c>
      <c r="L1021" s="184">
        <v>35.463799999999999</v>
      </c>
      <c r="M1021" s="184">
        <v>37.622399999999999</v>
      </c>
      <c r="N1021" s="184">
        <v>58.987900000000003</v>
      </c>
      <c r="O1021" s="184">
        <v>14.0763</v>
      </c>
      <c r="P1021" s="184">
        <v>16.012699999999999</v>
      </c>
      <c r="Q1021" s="184">
        <v>17.718900000000001</v>
      </c>
      <c r="R1021" s="184">
        <v>23.7121</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44321</v>
      </c>
      <c r="E1022" s="184">
        <v>309.08359999999999</v>
      </c>
      <c r="F1022" s="184">
        <v>1.2442</v>
      </c>
      <c r="G1022" s="184">
        <v>1.5459000000000001</v>
      </c>
      <c r="H1022" s="184">
        <v>0.84809999999999997</v>
      </c>
      <c r="I1022" s="184">
        <v>4.2380000000000004</v>
      </c>
      <c r="J1022" s="184">
        <v>2.8769999999999998</v>
      </c>
      <c r="K1022" s="184">
        <v>2.8601000000000001</v>
      </c>
      <c r="L1022" s="184">
        <v>30.831099999999999</v>
      </c>
      <c r="M1022" s="184">
        <v>42.212000000000003</v>
      </c>
      <c r="N1022" s="184">
        <v>69.377899999999997</v>
      </c>
      <c r="O1022" s="184">
        <v>11.8384</v>
      </c>
      <c r="P1022" s="184">
        <v>14.837999999999999</v>
      </c>
      <c r="Q1022" s="184">
        <v>16.148299999999999</v>
      </c>
      <c r="R1022" s="184">
        <v>16.133700000000001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44321</v>
      </c>
      <c r="E1023" s="184">
        <v>195.68293493276599</v>
      </c>
      <c r="F1023" s="184">
        <v>1.2442</v>
      </c>
      <c r="G1023" s="184">
        <v>1.5459000000000001</v>
      </c>
      <c r="H1023" s="184">
        <v>0.84809999999999997</v>
      </c>
      <c r="I1023" s="184">
        <v>4.2380000000000004</v>
      </c>
      <c r="J1023" s="184">
        <v>2.8772000000000002</v>
      </c>
      <c r="K1023" s="184">
        <v>2.8607</v>
      </c>
      <c r="L1023" s="184">
        <v>30.821400000000001</v>
      </c>
      <c r="M1023" s="184">
        <v>42.2117</v>
      </c>
      <c r="N1023" s="184">
        <v>69.381399999999999</v>
      </c>
      <c r="O1023" s="184">
        <v>11.840299999999999</v>
      </c>
      <c r="P1023" s="184">
        <v>14.835100000000001</v>
      </c>
      <c r="Q1023" s="184">
        <v>16.159700000000001</v>
      </c>
      <c r="R1023" s="184">
        <v>16.136099999999999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44321</v>
      </c>
      <c r="E1024" s="184">
        <v>434.86145695994298</v>
      </c>
      <c r="F1024" s="184">
        <v>1.2423</v>
      </c>
      <c r="G1024" s="184">
        <v>1.5361</v>
      </c>
      <c r="H1024" s="184">
        <v>0.83460000000000001</v>
      </c>
      <c r="I1024" s="184">
        <v>4.2079000000000004</v>
      </c>
      <c r="J1024" s="184">
        <v>2.8178999999999998</v>
      </c>
      <c r="K1024" s="184">
        <v>2.6815000000000002</v>
      </c>
      <c r="L1024" s="184">
        <v>30.359500000000001</v>
      </c>
      <c r="M1024" s="184">
        <v>41.474899999999998</v>
      </c>
      <c r="N1024" s="184">
        <v>68.196299999999994</v>
      </c>
      <c r="O1024" s="184">
        <v>11.0488</v>
      </c>
      <c r="P1024" s="184">
        <v>14.0783</v>
      </c>
      <c r="Q1024" s="184">
        <v>14.313499999999999</v>
      </c>
      <c r="R1024" s="184">
        <v>15.363899999999999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44321</v>
      </c>
      <c r="E1025" s="184">
        <v>443.29478103740303</v>
      </c>
      <c r="F1025" s="184">
        <v>1.2423</v>
      </c>
      <c r="G1025" s="184">
        <v>1.5361</v>
      </c>
      <c r="H1025" s="184">
        <v>0.83460000000000001</v>
      </c>
      <c r="I1025" s="184">
        <v>4.2080000000000002</v>
      </c>
      <c r="J1025" s="184">
        <v>2.8180000000000001</v>
      </c>
      <c r="K1025" s="184">
        <v>2.6802000000000001</v>
      </c>
      <c r="L1025" s="184">
        <v>30.3584</v>
      </c>
      <c r="M1025" s="184">
        <v>41.473799999999997</v>
      </c>
      <c r="N1025" s="184">
        <v>68.194500000000005</v>
      </c>
      <c r="O1025" s="184">
        <v>11.052199999999999</v>
      </c>
      <c r="P1025" s="184">
        <v>14.0802</v>
      </c>
      <c r="Q1025" s="184">
        <v>14.391400000000001</v>
      </c>
      <c r="R1025" s="184">
        <v>15.368600000000001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44321</v>
      </c>
      <c r="E1026" s="184">
        <v>43.250700000000002</v>
      </c>
      <c r="F1026" s="184">
        <v>0.96599999999999997</v>
      </c>
      <c r="G1026" s="184">
        <v>-1.11E-2</v>
      </c>
      <c r="H1026" s="184">
        <v>-1.3955</v>
      </c>
      <c r="I1026" s="184">
        <v>2.1985000000000001</v>
      </c>
      <c r="J1026" s="184">
        <v>-0.5948</v>
      </c>
      <c r="K1026" s="184">
        <v>0.66959999999999997</v>
      </c>
      <c r="L1026" s="184">
        <v>24.4453</v>
      </c>
      <c r="M1026" s="184">
        <v>33.623899999999999</v>
      </c>
      <c r="N1026" s="184">
        <v>60.183599999999998</v>
      </c>
      <c r="O1026" s="184">
        <v>8.8597000000000001</v>
      </c>
      <c r="P1026" s="184">
        <v>14.939500000000001</v>
      </c>
      <c r="Q1026" s="184">
        <v>10.867800000000001</v>
      </c>
      <c r="R1026" s="184">
        <v>12.1418</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44321</v>
      </c>
      <c r="E1027" s="184">
        <v>46.384500000000003</v>
      </c>
      <c r="F1027" s="184">
        <v>0.96930000000000005</v>
      </c>
      <c r="G1027" s="184">
        <v>6.7000000000000002E-3</v>
      </c>
      <c r="H1027" s="184">
        <v>-1.3709</v>
      </c>
      <c r="I1027" s="184">
        <v>2.2534000000000001</v>
      </c>
      <c r="J1027" s="184">
        <v>-0.48909999999999998</v>
      </c>
      <c r="K1027" s="184">
        <v>0.96209999999999996</v>
      </c>
      <c r="L1027" s="184">
        <v>25.210599999999999</v>
      </c>
      <c r="M1027" s="184">
        <v>34.910800000000002</v>
      </c>
      <c r="N1027" s="184">
        <v>62.302700000000002</v>
      </c>
      <c r="O1027" s="184">
        <v>10.088800000000001</v>
      </c>
      <c r="P1027" s="184">
        <v>16.090499999999999</v>
      </c>
      <c r="Q1027" s="184">
        <v>14.1882</v>
      </c>
      <c r="R1027" s="184">
        <v>13.4968</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44321</v>
      </c>
      <c r="E1028" s="184">
        <v>277.9504</v>
      </c>
      <c r="F1028" s="184">
        <v>0.91800000000000004</v>
      </c>
      <c r="G1028" s="184">
        <v>1.0678000000000001</v>
      </c>
      <c r="H1028" s="184">
        <v>-0.37909999999999999</v>
      </c>
      <c r="I1028" s="184">
        <v>4.0876999999999999</v>
      </c>
      <c r="J1028" s="184">
        <v>0.50949999999999995</v>
      </c>
      <c r="K1028" s="184">
        <v>2.0495000000000001</v>
      </c>
      <c r="L1028" s="184">
        <v>24.393000000000001</v>
      </c>
      <c r="M1028" s="184">
        <v>34.9953</v>
      </c>
      <c r="N1028" s="184">
        <v>60.472000000000001</v>
      </c>
      <c r="O1028" s="184">
        <v>12.1417</v>
      </c>
      <c r="P1028" s="184">
        <v>13.9155</v>
      </c>
      <c r="Q1028" s="184">
        <v>12.509600000000001</v>
      </c>
      <c r="R1028" s="184">
        <v>16.929600000000001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44321</v>
      </c>
      <c r="E1029" s="184">
        <v>302.61079999999998</v>
      </c>
      <c r="F1029" s="184">
        <v>0.92079999999999995</v>
      </c>
      <c r="G1029" s="184">
        <v>1.0823</v>
      </c>
      <c r="H1029" s="184">
        <v>-0.35909999999999997</v>
      </c>
      <c r="I1029" s="184">
        <v>4.1323999999999996</v>
      </c>
      <c r="J1029" s="184">
        <v>0.59789999999999999</v>
      </c>
      <c r="K1029" s="184">
        <v>2.3134000000000001</v>
      </c>
      <c r="L1029" s="184">
        <v>25.057500000000001</v>
      </c>
      <c r="M1029" s="184">
        <v>34.165999999999997</v>
      </c>
      <c r="N1029" s="184">
        <v>59.920900000000003</v>
      </c>
      <c r="O1029" s="184">
        <v>13.016</v>
      </c>
      <c r="P1029" s="184">
        <v>15.125999999999999</v>
      </c>
      <c r="Q1029" s="184">
        <v>15.829599999999999</v>
      </c>
      <c r="R1029" s="184">
        <v>17.480699999999999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44321</v>
      </c>
      <c r="E1030" s="184">
        <v>13.17</v>
      </c>
      <c r="F1030" s="184">
        <v>0.68810000000000004</v>
      </c>
      <c r="G1030" s="184">
        <v>0.2283</v>
      </c>
      <c r="H1030" s="184">
        <v>-1.4221999999999999</v>
      </c>
      <c r="I1030" s="184">
        <v>1.8561000000000001</v>
      </c>
      <c r="J1030" s="184">
        <v>0.38109999999999999</v>
      </c>
      <c r="K1030" s="184">
        <v>0.61119999999999997</v>
      </c>
      <c r="L1030" s="184">
        <v>18.970199999999998</v>
      </c>
      <c r="M1030" s="184">
        <v>30.396000000000001</v>
      </c>
      <c r="N1030" s="184">
        <v>59.636400000000002</v>
      </c>
      <c r="O1030" s="184"/>
      <c r="P1030" s="184"/>
      <c r="Q1030" s="184">
        <v>21.504000000000001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44321</v>
      </c>
      <c r="E1031" s="184">
        <v>12.98</v>
      </c>
      <c r="F1031" s="184">
        <v>0.62019999999999997</v>
      </c>
      <c r="G1031" s="184">
        <v>0.15429999999999999</v>
      </c>
      <c r="H1031" s="184">
        <v>-1.4427000000000001</v>
      </c>
      <c r="I1031" s="184">
        <v>1.8039000000000001</v>
      </c>
      <c r="J1031" s="184">
        <v>0.30909999999999999</v>
      </c>
      <c r="K1031" s="184">
        <v>0.30909999999999999</v>
      </c>
      <c r="L1031" s="184">
        <v>18.322700000000001</v>
      </c>
      <c r="M1031" s="184">
        <v>29.411799999999999</v>
      </c>
      <c r="N1031" s="184">
        <v>58.099899999999998</v>
      </c>
      <c r="O1031" s="184"/>
      <c r="P1031" s="184"/>
      <c r="Q1031" s="184">
        <v>20.261500000000002</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44321</v>
      </c>
      <c r="E1032" s="184">
        <v>84.084800000000001</v>
      </c>
      <c r="F1032" s="184">
        <v>1.1172</v>
      </c>
      <c r="G1032" s="184">
        <v>0.91769999999999996</v>
      </c>
      <c r="H1032" s="184">
        <v>0.47210000000000002</v>
      </c>
      <c r="I1032" s="184">
        <v>4.5934999999999997</v>
      </c>
      <c r="J1032" s="184">
        <v>2.7766000000000002</v>
      </c>
      <c r="K1032" s="184">
        <v>5.0591999999999997</v>
      </c>
      <c r="L1032" s="184">
        <v>35.428199999999997</v>
      </c>
      <c r="M1032" s="184">
        <v>44.167900000000003</v>
      </c>
      <c r="N1032" s="184">
        <v>76.104900000000001</v>
      </c>
      <c r="O1032" s="184">
        <v>8.6354000000000006</v>
      </c>
      <c r="P1032" s="184">
        <v>12.4992</v>
      </c>
      <c r="Q1032" s="184">
        <v>12.5068</v>
      </c>
      <c r="R1032" s="184">
        <v>14.9527</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44321</v>
      </c>
      <c r="E1033" s="184">
        <v>161.92519999999999</v>
      </c>
      <c r="F1033" s="184">
        <v>1.1158999999999999</v>
      </c>
      <c r="G1033" s="184">
        <v>0.91100000000000003</v>
      </c>
      <c r="H1033" s="184">
        <v>0.46229999999999999</v>
      </c>
      <c r="I1033" s="184">
        <v>4.5716000000000001</v>
      </c>
      <c r="J1033" s="184">
        <v>2.7307000000000001</v>
      </c>
      <c r="K1033" s="184">
        <v>4.9252000000000002</v>
      </c>
      <c r="L1033" s="184">
        <v>35.093899999999998</v>
      </c>
      <c r="M1033" s="184">
        <v>43.6419</v>
      </c>
      <c r="N1033" s="184">
        <v>75.263099999999994</v>
      </c>
      <c r="O1033" s="184">
        <v>8.0998000000000001</v>
      </c>
      <c r="P1033" s="184">
        <v>11.9178</v>
      </c>
      <c r="Q1033" s="184">
        <v>11.6736</v>
      </c>
      <c r="R1033" s="184">
        <v>14.400700000000001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0.97346557377049159</v>
      </c>
      <c r="G1034" s="186">
        <v>0.53317540983606559</v>
      </c>
      <c r="H1034" s="186">
        <v>-0.30601147540983603</v>
      </c>
      <c r="I1034" s="186">
        <v>3.553991803278687</v>
      </c>
      <c r="J1034" s="186">
        <v>1.8771786885245898</v>
      </c>
      <c r="K1034" s="186">
        <v>3.5162573770491807</v>
      </c>
      <c r="L1034" s="186">
        <v>26.933090163934438</v>
      </c>
      <c r="M1034" s="186">
        <v>39.28258813559323</v>
      </c>
      <c r="N1034" s="186">
        <v>65.253269491525444</v>
      </c>
      <c r="O1034" s="186">
        <v>10.464199999999998</v>
      </c>
      <c r="P1034" s="186">
        <v>14.863067346938774</v>
      </c>
      <c r="Q1034" s="186">
        <v>16.654273770491798</v>
      </c>
      <c r="R1034" s="186">
        <v>16.765788679245279</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0.98029999999999995</v>
      </c>
      <c r="G1035" s="186">
        <v>0.36830000000000002</v>
      </c>
      <c r="H1035" s="186">
        <v>-0.54420000000000002</v>
      </c>
      <c r="I1035" s="186">
        <v>3.7372999999999998</v>
      </c>
      <c r="J1035" s="186">
        <v>1.7811999999999999</v>
      </c>
      <c r="K1035" s="186">
        <v>3.3121999999999998</v>
      </c>
      <c r="L1035" s="186">
        <v>27.3964</v>
      </c>
      <c r="M1035" s="186">
        <v>39.700000000000003</v>
      </c>
      <c r="N1035" s="186">
        <v>65.972200000000001</v>
      </c>
      <c r="O1035" s="186">
        <v>10.445</v>
      </c>
      <c r="P1035" s="186">
        <v>14.837999999999999</v>
      </c>
      <c r="Q1035" s="186">
        <v>16.148299999999999</v>
      </c>
      <c r="R1035" s="186">
        <v>16.602900000000002</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44321</v>
      </c>
      <c r="E1038" s="184">
        <v>281.23</v>
      </c>
      <c r="F1038" s="184">
        <v>1.0419</v>
      </c>
      <c r="G1038" s="184">
        <v>0.33179999999999998</v>
      </c>
      <c r="H1038" s="184">
        <v>-1.0868</v>
      </c>
      <c r="I1038" s="184">
        <v>2.3809</v>
      </c>
      <c r="J1038" s="184">
        <v>0.3533</v>
      </c>
      <c r="K1038" s="184">
        <v>-1.2916000000000001</v>
      </c>
      <c r="L1038" s="184">
        <v>22.013999999999999</v>
      </c>
      <c r="M1038" s="184">
        <v>33.334899999999998</v>
      </c>
      <c r="N1038" s="184">
        <v>58.8063</v>
      </c>
      <c r="O1038" s="184">
        <v>8.9647000000000006</v>
      </c>
      <c r="P1038" s="184">
        <v>12.3796</v>
      </c>
      <c r="Q1038" s="184">
        <v>19.616700000000002</v>
      </c>
      <c r="R1038" s="184">
        <v>11.7163</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44321</v>
      </c>
      <c r="E1039" s="184">
        <v>281.23</v>
      </c>
      <c r="F1039" s="184">
        <v>1.0419</v>
      </c>
      <c r="G1039" s="184">
        <v>0.33179999999999998</v>
      </c>
      <c r="H1039" s="184">
        <v>-1.0868</v>
      </c>
      <c r="I1039" s="184">
        <v>2.3809</v>
      </c>
      <c r="J1039" s="184">
        <v>0.3533</v>
      </c>
      <c r="K1039" s="184">
        <v>-1.2916000000000001</v>
      </c>
      <c r="L1039" s="184">
        <v>22.013999999999999</v>
      </c>
      <c r="M1039" s="184">
        <v>33.334899999999998</v>
      </c>
      <c r="N1039" s="184">
        <v>58.8063</v>
      </c>
      <c r="O1039" s="184">
        <v>8.9647000000000006</v>
      </c>
      <c r="P1039" s="184">
        <v>12.3796</v>
      </c>
      <c r="Q1039" s="184">
        <v>19.541399999999999</v>
      </c>
      <c r="R1039" s="184">
        <v>11.7163</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44321</v>
      </c>
      <c r="E1040" s="184">
        <v>302.13</v>
      </c>
      <c r="F1040" s="184">
        <v>1.0434000000000001</v>
      </c>
      <c r="G1040" s="184">
        <v>0.34210000000000002</v>
      </c>
      <c r="H1040" s="184">
        <v>-1.0740000000000001</v>
      </c>
      <c r="I1040" s="184">
        <v>2.4064999999999999</v>
      </c>
      <c r="J1040" s="184">
        <v>0.40539999999999998</v>
      </c>
      <c r="K1040" s="184">
        <v>-1.1452</v>
      </c>
      <c r="L1040" s="184">
        <v>22.4041</v>
      </c>
      <c r="M1040" s="184">
        <v>34.006</v>
      </c>
      <c r="N1040" s="184">
        <v>59.916400000000003</v>
      </c>
      <c r="O1040" s="184">
        <v>9.7521000000000004</v>
      </c>
      <c r="P1040" s="184">
        <v>13.3377</v>
      </c>
      <c r="Q1040" s="184">
        <v>14.134399999999999</v>
      </c>
      <c r="R1040" s="184">
        <v>12.4481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44321</v>
      </c>
      <c r="E1041" s="184">
        <v>42.8</v>
      </c>
      <c r="F1041" s="184">
        <v>0.72960000000000003</v>
      </c>
      <c r="G1041" s="184">
        <v>0.2107</v>
      </c>
      <c r="H1041" s="184">
        <v>-1.337</v>
      </c>
      <c r="I1041" s="184">
        <v>2.8845999999999998</v>
      </c>
      <c r="J1041" s="184">
        <v>0.75329999999999997</v>
      </c>
      <c r="K1041" s="184">
        <v>-1.9248000000000001</v>
      </c>
      <c r="L1041" s="184">
        <v>17.3567</v>
      </c>
      <c r="M1041" s="184">
        <v>29.149100000000001</v>
      </c>
      <c r="N1041" s="184">
        <v>47.841099999999997</v>
      </c>
      <c r="O1041" s="184">
        <v>15.5497</v>
      </c>
      <c r="P1041" s="184">
        <v>17.220800000000001</v>
      </c>
      <c r="Q1041" s="184">
        <v>16.252500000000001</v>
      </c>
      <c r="R1041" s="184">
        <v>17.7453</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44321</v>
      </c>
      <c r="E1042" s="184">
        <v>38.799999999999997</v>
      </c>
      <c r="F1042" s="184">
        <v>0.72689999999999999</v>
      </c>
      <c r="G1042" s="184">
        <v>0.20660000000000001</v>
      </c>
      <c r="H1042" s="184">
        <v>-1.3726</v>
      </c>
      <c r="I1042" s="184">
        <v>2.8359000000000001</v>
      </c>
      <c r="J1042" s="184">
        <v>0.64849999999999997</v>
      </c>
      <c r="K1042" s="184">
        <v>-2.2176999999999998</v>
      </c>
      <c r="L1042" s="184">
        <v>16.656600000000001</v>
      </c>
      <c r="M1042" s="184">
        <v>27.968299999999999</v>
      </c>
      <c r="N1042" s="184">
        <v>46.029400000000003</v>
      </c>
      <c r="O1042" s="184">
        <v>14.101800000000001</v>
      </c>
      <c r="P1042" s="184">
        <v>15.782299999999999</v>
      </c>
      <c r="Q1042" s="184">
        <v>12.703900000000001</v>
      </c>
      <c r="R1042" s="184">
        <v>16.321400000000001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44321</v>
      </c>
      <c r="E1043" s="184">
        <v>18.559999999999999</v>
      </c>
      <c r="F1043" s="184">
        <v>1.1996</v>
      </c>
      <c r="G1043" s="184">
        <v>0.1079</v>
      </c>
      <c r="H1043" s="184">
        <v>-0.90759999999999996</v>
      </c>
      <c r="I1043" s="184">
        <v>2.8254999999999999</v>
      </c>
      <c r="J1043" s="184">
        <v>0.27010000000000001</v>
      </c>
      <c r="K1043" s="184">
        <v>-1.5907</v>
      </c>
      <c r="L1043" s="184">
        <v>19.819199999999999</v>
      </c>
      <c r="M1043" s="184">
        <v>29.247900000000001</v>
      </c>
      <c r="N1043" s="184">
        <v>52.631599999999999</v>
      </c>
      <c r="O1043" s="184">
        <v>10.603</v>
      </c>
      <c r="P1043" s="184">
        <v>12.7333</v>
      </c>
      <c r="Q1043" s="184">
        <v>5.8505000000000003</v>
      </c>
      <c r="R1043" s="184">
        <v>13.0024</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44321</v>
      </c>
      <c r="E1044" s="184">
        <v>19.690000000000001</v>
      </c>
      <c r="F1044" s="184">
        <v>1.2339</v>
      </c>
      <c r="G1044" s="184">
        <v>0.1017</v>
      </c>
      <c r="H1044" s="184">
        <v>-0.85599999999999998</v>
      </c>
      <c r="I1044" s="184">
        <v>2.8736000000000002</v>
      </c>
      <c r="J1044" s="184">
        <v>0.35680000000000001</v>
      </c>
      <c r="K1044" s="184">
        <v>-1.3527</v>
      </c>
      <c r="L1044" s="184">
        <v>20.354500000000002</v>
      </c>
      <c r="M1044" s="184">
        <v>30.1388</v>
      </c>
      <c r="N1044" s="184">
        <v>53.828099999999999</v>
      </c>
      <c r="O1044" s="184">
        <v>11.436999999999999</v>
      </c>
      <c r="P1044" s="184">
        <v>13.6088</v>
      </c>
      <c r="Q1044" s="184">
        <v>11.4133</v>
      </c>
      <c r="R1044" s="184">
        <v>13.867100000000001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44321</v>
      </c>
      <c r="E1045" s="184">
        <v>117.95</v>
      </c>
      <c r="F1045" s="184">
        <v>0.93269999999999997</v>
      </c>
      <c r="G1045" s="184">
        <v>3.39E-2</v>
      </c>
      <c r="H1045" s="184">
        <v>-1.4373</v>
      </c>
      <c r="I1045" s="184">
        <v>2.4939</v>
      </c>
      <c r="J1045" s="184">
        <v>0.55410000000000004</v>
      </c>
      <c r="K1045" s="184">
        <v>-2.3835000000000002</v>
      </c>
      <c r="L1045" s="184">
        <v>17.7028</v>
      </c>
      <c r="M1045" s="184">
        <v>27.128699999999998</v>
      </c>
      <c r="N1045" s="184">
        <v>48.458100000000002</v>
      </c>
      <c r="O1045" s="184">
        <v>11.952199999999999</v>
      </c>
      <c r="P1045" s="184">
        <v>12.666600000000001</v>
      </c>
      <c r="Q1045" s="184">
        <v>16.0017</v>
      </c>
      <c r="R1045" s="184">
        <v>15.3972</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44321</v>
      </c>
      <c r="E1046" s="184">
        <v>129.38</v>
      </c>
      <c r="F1046" s="184">
        <v>0.93620000000000003</v>
      </c>
      <c r="G1046" s="184">
        <v>5.4100000000000002E-2</v>
      </c>
      <c r="H1046" s="184">
        <v>-1.4097</v>
      </c>
      <c r="I1046" s="184">
        <v>2.5442</v>
      </c>
      <c r="J1046" s="184">
        <v>0.65349999999999997</v>
      </c>
      <c r="K1046" s="184">
        <v>-2.0886999999999998</v>
      </c>
      <c r="L1046" s="184">
        <v>18.425599999999999</v>
      </c>
      <c r="M1046" s="184">
        <v>28.2895</v>
      </c>
      <c r="N1046" s="184">
        <v>50.249699999999997</v>
      </c>
      <c r="O1046" s="184">
        <v>13.2981</v>
      </c>
      <c r="P1046" s="184">
        <v>14.0754</v>
      </c>
      <c r="Q1046" s="184">
        <v>15.1195</v>
      </c>
      <c r="R1046" s="184">
        <v>16.724399999999999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44321</v>
      </c>
      <c r="E1047" s="184">
        <v>38.36</v>
      </c>
      <c r="F1047" s="184">
        <v>0.92079999999999995</v>
      </c>
      <c r="G1047" s="184">
        <v>0.1305</v>
      </c>
      <c r="H1047" s="184">
        <v>-1.2358</v>
      </c>
      <c r="I1047" s="184">
        <v>2.4573</v>
      </c>
      <c r="J1047" s="184">
        <v>0.3926</v>
      </c>
      <c r="K1047" s="184">
        <v>-1.3628</v>
      </c>
      <c r="L1047" s="184">
        <v>21.238900000000001</v>
      </c>
      <c r="M1047" s="184">
        <v>32.184699999999999</v>
      </c>
      <c r="N1047" s="184">
        <v>55.998399999999997</v>
      </c>
      <c r="O1047" s="184">
        <v>16.757400000000001</v>
      </c>
      <c r="P1047" s="184">
        <v>17.748200000000001</v>
      </c>
      <c r="Q1047" s="184">
        <v>14.918699999999999</v>
      </c>
      <c r="R1047" s="184">
        <v>20.677399999999999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44321</v>
      </c>
      <c r="E1048" s="184">
        <v>35.1</v>
      </c>
      <c r="F1048" s="184">
        <v>0.94910000000000005</v>
      </c>
      <c r="G1048" s="184">
        <v>0.11409999999999999</v>
      </c>
      <c r="H1048" s="184">
        <v>-1.238</v>
      </c>
      <c r="I1048" s="184">
        <v>2.4218999999999999</v>
      </c>
      <c r="J1048" s="184">
        <v>0.28570000000000001</v>
      </c>
      <c r="K1048" s="184">
        <v>-1.7081999999999999</v>
      </c>
      <c r="L1048" s="184">
        <v>20.3291</v>
      </c>
      <c r="M1048" s="184">
        <v>30.677600000000002</v>
      </c>
      <c r="N1048" s="184">
        <v>53.543300000000002</v>
      </c>
      <c r="O1048" s="184">
        <v>15.201700000000001</v>
      </c>
      <c r="P1048" s="184">
        <v>16.3004</v>
      </c>
      <c r="Q1048" s="184">
        <v>12.432399999999999</v>
      </c>
      <c r="R1048" s="184">
        <v>18.978400000000001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44321</v>
      </c>
      <c r="E1049" s="184">
        <v>268.42</v>
      </c>
      <c r="F1049" s="184">
        <v>0.91469999999999996</v>
      </c>
      <c r="G1049" s="184">
        <v>0.38030000000000003</v>
      </c>
      <c r="H1049" s="184">
        <v>-0.44950000000000001</v>
      </c>
      <c r="I1049" s="184">
        <v>1.9128000000000001</v>
      </c>
      <c r="J1049" s="184">
        <v>0.69550000000000001</v>
      </c>
      <c r="K1049" s="184">
        <v>-0.45540000000000003</v>
      </c>
      <c r="L1049" s="184">
        <v>19.5747</v>
      </c>
      <c r="M1049" s="184">
        <v>29.276199999999999</v>
      </c>
      <c r="N1049" s="184">
        <v>55.168599999999998</v>
      </c>
      <c r="O1049" s="184">
        <v>8.9093999999999998</v>
      </c>
      <c r="P1049" s="184">
        <v>12.0464</v>
      </c>
      <c r="Q1049" s="184">
        <v>11.140599999999999</v>
      </c>
      <c r="R1049" s="184">
        <v>11.2193</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44321</v>
      </c>
      <c r="E1050" s="184">
        <v>254.054</v>
      </c>
      <c r="F1050" s="184">
        <v>0.91279999999999994</v>
      </c>
      <c r="G1050" s="184">
        <v>0.36980000000000002</v>
      </c>
      <c r="H1050" s="184">
        <v>-0.46429999999999999</v>
      </c>
      <c r="I1050" s="184">
        <v>1.88</v>
      </c>
      <c r="J1050" s="184">
        <v>0.63060000000000005</v>
      </c>
      <c r="K1050" s="184">
        <v>-0.64449999999999996</v>
      </c>
      <c r="L1050" s="184">
        <v>19.113099999999999</v>
      </c>
      <c r="M1050" s="184">
        <v>28.5321</v>
      </c>
      <c r="N1050" s="184">
        <v>53.9861</v>
      </c>
      <c r="O1050" s="184">
        <v>8.1231000000000009</v>
      </c>
      <c r="P1050" s="184">
        <v>11.2462</v>
      </c>
      <c r="Q1050" s="184">
        <v>19.490500000000001</v>
      </c>
      <c r="R1050" s="184">
        <v>10.3902</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44321</v>
      </c>
      <c r="E1051" s="184">
        <v>46.03</v>
      </c>
      <c r="F1051" s="184">
        <v>1.0982000000000001</v>
      </c>
      <c r="G1051" s="184">
        <v>0.41449999999999998</v>
      </c>
      <c r="H1051" s="184">
        <v>-0.84019999999999995</v>
      </c>
      <c r="I1051" s="184">
        <v>2.6309999999999998</v>
      </c>
      <c r="J1051" s="184">
        <v>0.50219999999999998</v>
      </c>
      <c r="K1051" s="184">
        <v>-1.8341000000000001</v>
      </c>
      <c r="L1051" s="184">
        <v>19.002099999999999</v>
      </c>
      <c r="M1051" s="184">
        <v>29.515999999999998</v>
      </c>
      <c r="N1051" s="184">
        <v>55.087600000000002</v>
      </c>
      <c r="O1051" s="184">
        <v>10.6698</v>
      </c>
      <c r="P1051" s="184">
        <v>13.78</v>
      </c>
      <c r="Q1051" s="184">
        <v>13.606999999999999</v>
      </c>
      <c r="R1051" s="184">
        <v>13.712999999999999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44321</v>
      </c>
      <c r="E1052" s="184">
        <v>49.56</v>
      </c>
      <c r="F1052" s="184">
        <v>1.1222000000000001</v>
      </c>
      <c r="G1052" s="184">
        <v>0.44590000000000002</v>
      </c>
      <c r="H1052" s="184">
        <v>-0.80059999999999998</v>
      </c>
      <c r="I1052" s="184">
        <v>2.6937000000000002</v>
      </c>
      <c r="J1052" s="184">
        <v>0.62939999999999996</v>
      </c>
      <c r="K1052" s="184">
        <v>-1.4907999999999999</v>
      </c>
      <c r="L1052" s="184">
        <v>19.883900000000001</v>
      </c>
      <c r="M1052" s="184">
        <v>31.041799999999999</v>
      </c>
      <c r="N1052" s="184">
        <v>57.683700000000002</v>
      </c>
      <c r="O1052" s="184">
        <v>12.1526</v>
      </c>
      <c r="P1052" s="184">
        <v>15.056699999999999</v>
      </c>
      <c r="Q1052" s="184">
        <v>14.258699999999999</v>
      </c>
      <c r="R1052" s="184">
        <v>15.4795</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44321</v>
      </c>
      <c r="E1053" s="184">
        <v>1457.49554955135</v>
      </c>
      <c r="F1053" s="184">
        <v>1.639</v>
      </c>
      <c r="G1053" s="184">
        <v>1.2994000000000001</v>
      </c>
      <c r="H1053" s="184">
        <v>0.64549999999999996</v>
      </c>
      <c r="I1053" s="184">
        <v>4.7785000000000002</v>
      </c>
      <c r="J1053" s="184">
        <v>2.5907</v>
      </c>
      <c r="K1053" s="184">
        <v>0.49480000000000002</v>
      </c>
      <c r="L1053" s="184">
        <v>30.850100000000001</v>
      </c>
      <c r="M1053" s="184">
        <v>45.356299999999997</v>
      </c>
      <c r="N1053" s="184">
        <v>68.749499999999998</v>
      </c>
      <c r="O1053" s="184">
        <v>10.687900000000001</v>
      </c>
      <c r="P1053" s="184">
        <v>12.0159</v>
      </c>
      <c r="Q1053" s="184">
        <v>19.905100000000001</v>
      </c>
      <c r="R1053" s="184">
        <v>13.8553</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44321</v>
      </c>
      <c r="E1054" s="184">
        <v>650.4615</v>
      </c>
      <c r="F1054" s="184">
        <v>1.6411</v>
      </c>
      <c r="G1054" s="184">
        <v>1.3092999999999999</v>
      </c>
      <c r="H1054" s="184">
        <v>0.6593</v>
      </c>
      <c r="I1054" s="184">
        <v>4.8095999999999997</v>
      </c>
      <c r="J1054" s="184">
        <v>2.6518000000000002</v>
      </c>
      <c r="K1054" s="184">
        <v>0.67279999999999995</v>
      </c>
      <c r="L1054" s="184">
        <v>31.320799999999998</v>
      </c>
      <c r="M1054" s="184">
        <v>46.144300000000001</v>
      </c>
      <c r="N1054" s="184">
        <v>69.975300000000004</v>
      </c>
      <c r="O1054" s="184">
        <v>11.553599999999999</v>
      </c>
      <c r="P1054" s="184">
        <v>12.9384</v>
      </c>
      <c r="Q1054" s="184">
        <v>12.784000000000001</v>
      </c>
      <c r="R1054" s="184">
        <v>14.7019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44321</v>
      </c>
      <c r="E1055" s="184">
        <v>704.68785098717797</v>
      </c>
      <c r="F1055" s="184">
        <v>1.3612</v>
      </c>
      <c r="G1055" s="184">
        <v>0.65480000000000005</v>
      </c>
      <c r="H1055" s="184">
        <v>-0.57979999999999998</v>
      </c>
      <c r="I1055" s="184">
        <v>3.2564000000000002</v>
      </c>
      <c r="J1055" s="184">
        <v>0.5524</v>
      </c>
      <c r="K1055" s="184">
        <v>-2.4363000000000001</v>
      </c>
      <c r="L1055" s="184">
        <v>26.182400000000001</v>
      </c>
      <c r="M1055" s="184">
        <v>34.771599999999999</v>
      </c>
      <c r="N1055" s="184">
        <v>56.580100000000002</v>
      </c>
      <c r="O1055" s="184">
        <v>9.0200999999999993</v>
      </c>
      <c r="P1055" s="184">
        <v>13.0557</v>
      </c>
      <c r="Q1055" s="184">
        <v>18.812799999999999</v>
      </c>
      <c r="R1055" s="184">
        <v>7.0891000000000002</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44321</v>
      </c>
      <c r="E1056" s="184">
        <v>606.16999999999996</v>
      </c>
      <c r="F1056" s="184">
        <v>1.3628</v>
      </c>
      <c r="G1056" s="184">
        <v>0.66259999999999997</v>
      </c>
      <c r="H1056" s="184">
        <v>-0.56899999999999995</v>
      </c>
      <c r="I1056" s="184">
        <v>3.2797999999999998</v>
      </c>
      <c r="J1056" s="184">
        <v>0.59509999999999996</v>
      </c>
      <c r="K1056" s="184">
        <v>-2.3088000000000002</v>
      </c>
      <c r="L1056" s="184">
        <v>26.528199999999998</v>
      </c>
      <c r="M1056" s="184">
        <v>35.342700000000001</v>
      </c>
      <c r="N1056" s="184">
        <v>57.472499999999997</v>
      </c>
      <c r="O1056" s="184">
        <v>9.6928000000000001</v>
      </c>
      <c r="P1056" s="184">
        <v>13.811500000000001</v>
      </c>
      <c r="Q1056" s="184">
        <v>12.5312</v>
      </c>
      <c r="R1056" s="184">
        <v>7.6943999999999999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44321</v>
      </c>
      <c r="E1057" s="184">
        <v>267.36840000000001</v>
      </c>
      <c r="F1057" s="184">
        <v>1.1213</v>
      </c>
      <c r="G1057" s="184">
        <v>5.3199999999999997E-2</v>
      </c>
      <c r="H1057" s="184">
        <v>-1.8366</v>
      </c>
      <c r="I1057" s="184">
        <v>1.9755</v>
      </c>
      <c r="J1057" s="184">
        <v>-1.0915999999999999</v>
      </c>
      <c r="K1057" s="184">
        <v>-4.3753000000000002</v>
      </c>
      <c r="L1057" s="184">
        <v>17.121200000000002</v>
      </c>
      <c r="M1057" s="184">
        <v>28.6309</v>
      </c>
      <c r="N1057" s="184">
        <v>52.686999999999998</v>
      </c>
      <c r="O1057" s="184">
        <v>9.5869</v>
      </c>
      <c r="P1057" s="184">
        <v>13.4069</v>
      </c>
      <c r="Q1057" s="184">
        <v>19.537099999999999</v>
      </c>
      <c r="R1057" s="184">
        <v>12.3482</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44321</v>
      </c>
      <c r="E1058" s="184">
        <v>285.48630000000003</v>
      </c>
      <c r="F1058" s="184">
        <v>1.1238999999999999</v>
      </c>
      <c r="G1058" s="184">
        <v>6.59E-2</v>
      </c>
      <c r="H1058" s="184">
        <v>-1.8190999999999999</v>
      </c>
      <c r="I1058" s="184">
        <v>2.0144000000000002</v>
      </c>
      <c r="J1058" s="184">
        <v>-1.016</v>
      </c>
      <c r="K1058" s="184">
        <v>-4.1548999999999996</v>
      </c>
      <c r="L1058" s="184">
        <v>17.669</v>
      </c>
      <c r="M1058" s="184">
        <v>29.540900000000001</v>
      </c>
      <c r="N1058" s="184">
        <v>54.133000000000003</v>
      </c>
      <c r="O1058" s="184">
        <v>10.545299999999999</v>
      </c>
      <c r="P1058" s="184">
        <v>14.3291</v>
      </c>
      <c r="Q1058" s="184">
        <v>12.4541</v>
      </c>
      <c r="R1058" s="184">
        <v>13.410399999999999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44321</v>
      </c>
      <c r="E1059" s="184">
        <v>53.94</v>
      </c>
      <c r="F1059" s="184">
        <v>0.93559999999999999</v>
      </c>
      <c r="G1059" s="184">
        <v>0.31619999999999998</v>
      </c>
      <c r="H1059" s="184">
        <v>-0.82740000000000002</v>
      </c>
      <c r="I1059" s="184">
        <v>3.4323999999999999</v>
      </c>
      <c r="J1059" s="184">
        <v>0.84130000000000005</v>
      </c>
      <c r="K1059" s="184">
        <v>-0.57140000000000002</v>
      </c>
      <c r="L1059" s="184">
        <v>23.291399999999999</v>
      </c>
      <c r="M1059" s="184">
        <v>32.922600000000003</v>
      </c>
      <c r="N1059" s="184">
        <v>58.414099999999998</v>
      </c>
      <c r="O1059" s="184">
        <v>10.6073</v>
      </c>
      <c r="P1059" s="184">
        <v>14.0609</v>
      </c>
      <c r="Q1059" s="184">
        <v>13.888400000000001</v>
      </c>
      <c r="R1059" s="184">
        <v>12.589600000000001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44321</v>
      </c>
      <c r="E1060" s="184">
        <v>57.78</v>
      </c>
      <c r="F1060" s="184">
        <v>0.94340000000000002</v>
      </c>
      <c r="G1060" s="184">
        <v>0.3473</v>
      </c>
      <c r="H1060" s="184">
        <v>-0.80689999999999995</v>
      </c>
      <c r="I1060" s="184">
        <v>3.4557000000000002</v>
      </c>
      <c r="J1060" s="184">
        <v>0.90810000000000002</v>
      </c>
      <c r="K1060" s="184">
        <v>-0.41370000000000001</v>
      </c>
      <c r="L1060" s="184">
        <v>23.672899999999998</v>
      </c>
      <c r="M1060" s="184">
        <v>33.564500000000002</v>
      </c>
      <c r="N1060" s="184">
        <v>59.393099999999997</v>
      </c>
      <c r="O1060" s="184">
        <v>11.3912</v>
      </c>
      <c r="P1060" s="184">
        <v>14.9887</v>
      </c>
      <c r="Q1060" s="184">
        <v>14.585000000000001</v>
      </c>
      <c r="R1060" s="184">
        <v>13.280799999999999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44321</v>
      </c>
      <c r="E1061" s="184">
        <v>31.87</v>
      </c>
      <c r="F1061" s="184">
        <v>0.95030000000000003</v>
      </c>
      <c r="G1061" s="184">
        <v>0.25169999999999998</v>
      </c>
      <c r="H1061" s="184">
        <v>-1.0863</v>
      </c>
      <c r="I1061" s="184">
        <v>2.9725000000000001</v>
      </c>
      <c r="J1061" s="184">
        <v>0.95030000000000003</v>
      </c>
      <c r="K1061" s="184">
        <v>9.4200000000000006E-2</v>
      </c>
      <c r="L1061" s="184">
        <v>20.7197</v>
      </c>
      <c r="M1061" s="184">
        <v>31.314399999999999</v>
      </c>
      <c r="N1061" s="184">
        <v>53.8127</v>
      </c>
      <c r="O1061" s="184">
        <v>10.606</v>
      </c>
      <c r="P1061" s="184">
        <v>11.702999999999999</v>
      </c>
      <c r="Q1061" s="184">
        <v>13.7805</v>
      </c>
      <c r="R1061" s="184">
        <v>16.136299999999999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44321</v>
      </c>
      <c r="E1062" s="184">
        <v>34.880000000000003</v>
      </c>
      <c r="F1062" s="184">
        <v>0.92589999999999995</v>
      </c>
      <c r="G1062" s="184">
        <v>0.22989999999999999</v>
      </c>
      <c r="H1062" s="184">
        <v>-1.1057999999999999</v>
      </c>
      <c r="I1062" s="184">
        <v>2.9820000000000002</v>
      </c>
      <c r="J1062" s="184">
        <v>0.95509999999999995</v>
      </c>
      <c r="K1062" s="184">
        <v>0.31640000000000001</v>
      </c>
      <c r="L1062" s="184">
        <v>21.3217</v>
      </c>
      <c r="M1062" s="184">
        <v>32.371899999999997</v>
      </c>
      <c r="N1062" s="184">
        <v>55.3675</v>
      </c>
      <c r="O1062" s="184">
        <v>12.092499999999999</v>
      </c>
      <c r="P1062" s="184">
        <v>13.307</v>
      </c>
      <c r="Q1062" s="184">
        <v>13.481400000000001</v>
      </c>
      <c r="R1062" s="184">
        <v>17.477900000000002</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44321</v>
      </c>
      <c r="E1063" s="184">
        <v>44.91</v>
      </c>
      <c r="F1063" s="184">
        <v>0.92130000000000001</v>
      </c>
      <c r="G1063" s="184">
        <v>-2.23E-2</v>
      </c>
      <c r="H1063" s="184">
        <v>-1.6426000000000001</v>
      </c>
      <c r="I1063" s="184">
        <v>1.9522999999999999</v>
      </c>
      <c r="J1063" s="184">
        <v>-4.4499999999999998E-2</v>
      </c>
      <c r="K1063" s="184">
        <v>-3.3778000000000001</v>
      </c>
      <c r="L1063" s="184">
        <v>16.6494</v>
      </c>
      <c r="M1063" s="184">
        <v>25.622399999999999</v>
      </c>
      <c r="N1063" s="184">
        <v>52.392299999999999</v>
      </c>
      <c r="O1063" s="184">
        <v>10.8094</v>
      </c>
      <c r="P1063" s="184">
        <v>14.2933</v>
      </c>
      <c r="Q1063" s="184">
        <v>12.183999999999999</v>
      </c>
      <c r="R1063" s="184">
        <v>13.786199999999999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44321</v>
      </c>
      <c r="E1064" s="184">
        <v>41.14</v>
      </c>
      <c r="F1064" s="184">
        <v>0.90749999999999997</v>
      </c>
      <c r="G1064" s="184">
        <v>-4.8599999999999997E-2</v>
      </c>
      <c r="H1064" s="184">
        <v>-1.673</v>
      </c>
      <c r="I1064" s="184">
        <v>1.8821000000000001</v>
      </c>
      <c r="J1064" s="184">
        <v>-0.14560000000000001</v>
      </c>
      <c r="K1064" s="184">
        <v>-3.6534</v>
      </c>
      <c r="L1064" s="184">
        <v>15.9526</v>
      </c>
      <c r="M1064" s="184">
        <v>24.515699999999999</v>
      </c>
      <c r="N1064" s="184">
        <v>50.695999999999998</v>
      </c>
      <c r="O1064" s="184">
        <v>9.6982999999999997</v>
      </c>
      <c r="P1064" s="184">
        <v>13.045500000000001</v>
      </c>
      <c r="Q1064" s="184">
        <v>9.9472000000000005</v>
      </c>
      <c r="R1064" s="184">
        <v>12.611000000000001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44321</v>
      </c>
      <c r="E1065" s="184">
        <v>24.78</v>
      </c>
      <c r="F1065" s="184">
        <v>1.0604</v>
      </c>
      <c r="G1065" s="184">
        <v>0.1212</v>
      </c>
      <c r="H1065" s="184">
        <v>-1.6275999999999999</v>
      </c>
      <c r="I1065" s="184">
        <v>2.8216000000000001</v>
      </c>
      <c r="J1065" s="184">
        <v>0.44590000000000002</v>
      </c>
      <c r="K1065" s="184">
        <v>-2.556</v>
      </c>
      <c r="L1065" s="184">
        <v>15.3094</v>
      </c>
      <c r="M1065" s="184">
        <v>25.9146</v>
      </c>
      <c r="N1065" s="184">
        <v>45.850499999999997</v>
      </c>
      <c r="O1065" s="184">
        <v>6.6508000000000003</v>
      </c>
      <c r="P1065" s="184">
        <v>11.4917</v>
      </c>
      <c r="Q1065" s="184">
        <v>10.321300000000001</v>
      </c>
      <c r="R1065" s="184">
        <v>7.9530000000000003</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44321</v>
      </c>
      <c r="E1066" s="184">
        <v>28.08</v>
      </c>
      <c r="F1066" s="184">
        <v>1.0799000000000001</v>
      </c>
      <c r="G1066" s="184">
        <v>0.14269999999999999</v>
      </c>
      <c r="H1066" s="184">
        <v>-1.6117999999999999</v>
      </c>
      <c r="I1066" s="184">
        <v>2.8948</v>
      </c>
      <c r="J1066" s="184">
        <v>0.57310000000000005</v>
      </c>
      <c r="K1066" s="184">
        <v>-2.2284000000000002</v>
      </c>
      <c r="L1066" s="184">
        <v>16.129000000000001</v>
      </c>
      <c r="M1066" s="184">
        <v>27.346900000000002</v>
      </c>
      <c r="N1066" s="184">
        <v>48.101300000000002</v>
      </c>
      <c r="O1066" s="184">
        <v>8.2453000000000003</v>
      </c>
      <c r="P1066" s="184">
        <v>13.2471</v>
      </c>
      <c r="Q1066" s="184">
        <v>12.243600000000001</v>
      </c>
      <c r="R1066" s="184">
        <v>9.5269999999999992</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44321</v>
      </c>
      <c r="E1067" s="184">
        <v>35.590000000000003</v>
      </c>
      <c r="F1067" s="184">
        <v>1.0219</v>
      </c>
      <c r="G1067" s="184">
        <v>-0.25219999999999998</v>
      </c>
      <c r="H1067" s="184">
        <v>-1.1938</v>
      </c>
      <c r="I1067" s="184">
        <v>3.3992</v>
      </c>
      <c r="J1067" s="184">
        <v>0.96450000000000002</v>
      </c>
      <c r="K1067" s="184">
        <v>-0.33600000000000002</v>
      </c>
      <c r="L1067" s="184">
        <v>17.2652</v>
      </c>
      <c r="M1067" s="184">
        <v>24.4406</v>
      </c>
      <c r="N1067" s="184">
        <v>47.187800000000003</v>
      </c>
      <c r="O1067" s="184">
        <v>8.9459999999999997</v>
      </c>
      <c r="P1067" s="184">
        <v>12.0983</v>
      </c>
      <c r="Q1067" s="184">
        <v>11.448</v>
      </c>
      <c r="R1067" s="184">
        <v>11.444800000000001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44321</v>
      </c>
      <c r="E1068" s="184">
        <v>40.229999999999997</v>
      </c>
      <c r="F1068" s="184">
        <v>1.0296000000000001</v>
      </c>
      <c r="G1068" s="184">
        <v>-0.248</v>
      </c>
      <c r="H1068" s="184">
        <v>-1.1791</v>
      </c>
      <c r="I1068" s="184">
        <v>3.419</v>
      </c>
      <c r="J1068" s="184">
        <v>1.0804</v>
      </c>
      <c r="K1068" s="184">
        <v>-2.4899999999999999E-2</v>
      </c>
      <c r="L1068" s="184">
        <v>18.0458</v>
      </c>
      <c r="M1068" s="184">
        <v>25.6402</v>
      </c>
      <c r="N1068" s="184">
        <v>49.055199999999999</v>
      </c>
      <c r="O1068" s="184">
        <v>10.525499999999999</v>
      </c>
      <c r="P1068" s="184">
        <v>13.866</v>
      </c>
      <c r="Q1068" s="184">
        <v>14.474600000000001</v>
      </c>
      <c r="R1068" s="184">
        <v>12.900700000000001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44321</v>
      </c>
      <c r="E1069" s="184">
        <v>10.7201</v>
      </c>
      <c r="F1069" s="184">
        <v>1.6403000000000001</v>
      </c>
      <c r="G1069" s="184">
        <v>1.2075</v>
      </c>
      <c r="H1069" s="184">
        <v>8.5000000000000006E-2</v>
      </c>
      <c r="I1069" s="184">
        <v>1.3606</v>
      </c>
      <c r="J1069" s="184">
        <v>-0.75539999999999996</v>
      </c>
      <c r="K1069" s="184">
        <v>-3.0617999999999999</v>
      </c>
      <c r="L1069" s="184"/>
      <c r="M1069" s="184"/>
      <c r="N1069" s="184"/>
      <c r="O1069" s="184"/>
      <c r="P1069" s="184"/>
      <c r="Q1069" s="184">
        <v>7.2009999999999996</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44321</v>
      </c>
      <c r="E1070" s="184">
        <v>10.6242</v>
      </c>
      <c r="F1070" s="184">
        <v>1.6338999999999999</v>
      </c>
      <c r="G1070" s="184">
        <v>1.1751</v>
      </c>
      <c r="H1070" s="184">
        <v>-4.7E-2</v>
      </c>
      <c r="I1070" s="184">
        <v>1.1779999999999999</v>
      </c>
      <c r="J1070" s="184">
        <v>-1.0275000000000001</v>
      </c>
      <c r="K1070" s="184">
        <v>-3.6728999999999998</v>
      </c>
      <c r="L1070" s="184"/>
      <c r="M1070" s="184"/>
      <c r="N1070" s="184"/>
      <c r="O1070" s="184"/>
      <c r="P1070" s="184"/>
      <c r="Q1070" s="184">
        <v>6.242</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44321</v>
      </c>
      <c r="E1071" s="184">
        <v>82.679599999999994</v>
      </c>
      <c r="F1071" s="184">
        <v>0.51180000000000003</v>
      </c>
      <c r="G1071" s="184">
        <v>-4.6199999999999998E-2</v>
      </c>
      <c r="H1071" s="184">
        <v>-0.95369999999999999</v>
      </c>
      <c r="I1071" s="184">
        <v>1.4901</v>
      </c>
      <c r="J1071" s="184">
        <v>3.9E-2</v>
      </c>
      <c r="K1071" s="184">
        <v>-1.7413000000000001</v>
      </c>
      <c r="L1071" s="184">
        <v>12.9686</v>
      </c>
      <c r="M1071" s="184">
        <v>19.644500000000001</v>
      </c>
      <c r="N1071" s="184">
        <v>35.671100000000003</v>
      </c>
      <c r="O1071" s="184">
        <v>8.9139999999999997</v>
      </c>
      <c r="P1071" s="184">
        <v>10.1151</v>
      </c>
      <c r="Q1071" s="184">
        <v>8.4258000000000006</v>
      </c>
      <c r="R1071" s="184">
        <v>11.2681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44321</v>
      </c>
      <c r="E1072" s="184">
        <v>90.405299999999997</v>
      </c>
      <c r="F1072" s="184">
        <v>0.51500000000000001</v>
      </c>
      <c r="G1072" s="184">
        <v>-3.1E-2</v>
      </c>
      <c r="H1072" s="184">
        <v>-0.93259999999999998</v>
      </c>
      <c r="I1072" s="184">
        <v>1.5361</v>
      </c>
      <c r="J1072" s="184">
        <v>0.12959999999999999</v>
      </c>
      <c r="K1072" s="184">
        <v>-1.4773000000000001</v>
      </c>
      <c r="L1072" s="184">
        <v>13.5863</v>
      </c>
      <c r="M1072" s="184">
        <v>20.6326</v>
      </c>
      <c r="N1072" s="184">
        <v>37.171399999999998</v>
      </c>
      <c r="O1072" s="184">
        <v>10.0406</v>
      </c>
      <c r="P1072" s="184">
        <v>11.349500000000001</v>
      </c>
      <c r="Q1072" s="184">
        <v>11.593999999999999</v>
      </c>
      <c r="R1072" s="184">
        <v>12.4185</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44321</v>
      </c>
      <c r="E1073" s="184">
        <v>312.01900000000001</v>
      </c>
      <c r="F1073" s="184">
        <v>0.87450000000000006</v>
      </c>
      <c r="G1073" s="184">
        <v>-0.1057</v>
      </c>
      <c r="H1073" s="184">
        <v>-1.3709</v>
      </c>
      <c r="I1073" s="184">
        <v>2.1392000000000002</v>
      </c>
      <c r="J1073" s="184">
        <v>-0.1152</v>
      </c>
      <c r="K1073" s="184">
        <v>9.4E-2</v>
      </c>
      <c r="L1073" s="184">
        <v>21.2515</v>
      </c>
      <c r="M1073" s="184">
        <v>32.064300000000003</v>
      </c>
      <c r="N1073" s="184">
        <v>59.856400000000001</v>
      </c>
      <c r="O1073" s="184">
        <v>12.059900000000001</v>
      </c>
      <c r="P1073" s="184">
        <v>13.3695</v>
      </c>
      <c r="Q1073" s="184">
        <v>19.515799999999999</v>
      </c>
      <c r="R1073" s="184">
        <v>15.2659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44321</v>
      </c>
      <c r="E1074" s="184">
        <v>341.08800000000002</v>
      </c>
      <c r="F1074" s="184">
        <v>0.87780000000000002</v>
      </c>
      <c r="G1074" s="184">
        <v>-8.9899999999999994E-2</v>
      </c>
      <c r="H1074" s="184">
        <v>-1.3494999999999999</v>
      </c>
      <c r="I1074" s="184">
        <v>2.1863999999999999</v>
      </c>
      <c r="J1074" s="184">
        <v>-1.8499999999999999E-2</v>
      </c>
      <c r="K1074" s="184">
        <v>0.39179999999999998</v>
      </c>
      <c r="L1074" s="184">
        <v>21.9709</v>
      </c>
      <c r="M1074" s="184">
        <v>33.230200000000004</v>
      </c>
      <c r="N1074" s="184">
        <v>61.730499999999999</v>
      </c>
      <c r="O1074" s="184">
        <v>13.3178</v>
      </c>
      <c r="P1074" s="184">
        <v>14.735799999999999</v>
      </c>
      <c r="Q1074" s="184">
        <v>14.386200000000001</v>
      </c>
      <c r="R1074" s="184">
        <v>16.57</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44321</v>
      </c>
      <c r="E1075" s="184">
        <v>416.31146330710499</v>
      </c>
      <c r="F1075" s="184">
        <v>0.87409999999999999</v>
      </c>
      <c r="G1075" s="184">
        <v>-0.1042</v>
      </c>
      <c r="H1075" s="184">
        <v>-1.3713</v>
      </c>
      <c r="I1075" s="184">
        <v>2.1402999999999999</v>
      </c>
      <c r="J1075" s="184">
        <v>-0.11409999999999999</v>
      </c>
      <c r="K1075" s="184">
        <v>9.4399999999999998E-2</v>
      </c>
      <c r="L1075" s="184">
        <v>21.2544</v>
      </c>
      <c r="M1075" s="184">
        <v>32.064700000000002</v>
      </c>
      <c r="N1075" s="184">
        <v>59.858499999999999</v>
      </c>
      <c r="O1075" s="184">
        <v>11.5985</v>
      </c>
      <c r="P1075" s="184">
        <v>13.054</v>
      </c>
      <c r="Q1075" s="184">
        <v>18.143699999999999</v>
      </c>
      <c r="R1075" s="184">
        <v>14.750999999999999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44321</v>
      </c>
      <c r="E1076" s="184">
        <v>93.798981508266294</v>
      </c>
      <c r="F1076" s="184">
        <v>0.87660000000000005</v>
      </c>
      <c r="G1076" s="184">
        <v>-9.0800000000000006E-2</v>
      </c>
      <c r="H1076" s="184">
        <v>-1.3492999999999999</v>
      </c>
      <c r="I1076" s="184">
        <v>2.1859999999999999</v>
      </c>
      <c r="J1076" s="184">
        <v>-1.9900000000000001E-2</v>
      </c>
      <c r="K1076" s="184">
        <v>0.39169999999999999</v>
      </c>
      <c r="L1076" s="184">
        <v>21.970600000000001</v>
      </c>
      <c r="M1076" s="184">
        <v>33.229700000000001</v>
      </c>
      <c r="N1076" s="184">
        <v>61.729700000000001</v>
      </c>
      <c r="O1076" s="184">
        <v>12.855499999999999</v>
      </c>
      <c r="P1076" s="184">
        <v>14.4239</v>
      </c>
      <c r="Q1076" s="184">
        <v>13.8995</v>
      </c>
      <c r="R1076" s="184">
        <v>16.056100000000001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44321</v>
      </c>
      <c r="E1077" s="184">
        <v>36.485999999999997</v>
      </c>
      <c r="F1077" s="184">
        <v>0.92669999999999997</v>
      </c>
      <c r="G1077" s="184">
        <v>7.1300000000000002E-2</v>
      </c>
      <c r="H1077" s="184">
        <v>-1.2638</v>
      </c>
      <c r="I1077" s="184">
        <v>2.0901999999999998</v>
      </c>
      <c r="J1077" s="184">
        <v>0.1235</v>
      </c>
      <c r="K1077" s="184">
        <v>-1.4850000000000001</v>
      </c>
      <c r="L1077" s="184">
        <v>20.2928</v>
      </c>
      <c r="M1077" s="184">
        <v>29.447199999999999</v>
      </c>
      <c r="N1077" s="184">
        <v>52.910600000000002</v>
      </c>
      <c r="O1077" s="184">
        <v>10.4026</v>
      </c>
      <c r="P1077" s="184">
        <v>13.1668</v>
      </c>
      <c r="Q1077" s="184">
        <v>13.1915</v>
      </c>
      <c r="R1077" s="184">
        <v>12.925599999999999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44321</v>
      </c>
      <c r="E1078" s="184">
        <v>34.261000000000003</v>
      </c>
      <c r="F1078" s="184">
        <v>0.92500000000000004</v>
      </c>
      <c r="G1078" s="184">
        <v>6.13E-2</v>
      </c>
      <c r="H1078" s="184">
        <v>-1.2794000000000001</v>
      </c>
      <c r="I1078" s="184">
        <v>2.0493000000000001</v>
      </c>
      <c r="J1078" s="184">
        <v>4.6699999999999998E-2</v>
      </c>
      <c r="K1078" s="184">
        <v>-1.7014</v>
      </c>
      <c r="L1078" s="184">
        <v>19.768599999999999</v>
      </c>
      <c r="M1078" s="184">
        <v>28.5929</v>
      </c>
      <c r="N1078" s="184">
        <v>51.543700000000001</v>
      </c>
      <c r="O1078" s="184">
        <v>9.4596</v>
      </c>
      <c r="P1078" s="184">
        <v>12.2453</v>
      </c>
      <c r="Q1078" s="184">
        <v>9.5192999999999994</v>
      </c>
      <c r="R1078" s="184">
        <v>11.9453</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44321</v>
      </c>
      <c r="E1079" s="184">
        <v>37.702139651662499</v>
      </c>
      <c r="F1079" s="184">
        <v>0.86299999999999999</v>
      </c>
      <c r="G1079" s="184">
        <v>0.20949999999999999</v>
      </c>
      <c r="H1079" s="184">
        <v>-1.1068</v>
      </c>
      <c r="I1079" s="184">
        <v>2.5651000000000002</v>
      </c>
      <c r="J1079" s="184">
        <v>0.69830000000000003</v>
      </c>
      <c r="K1079" s="184">
        <v>-2.3706999999999998</v>
      </c>
      <c r="L1079" s="184">
        <v>17.898900000000001</v>
      </c>
      <c r="M1079" s="184">
        <v>27.733699999999999</v>
      </c>
      <c r="N1079" s="184">
        <v>47.581400000000002</v>
      </c>
      <c r="O1079" s="184">
        <v>10.5832</v>
      </c>
      <c r="P1079" s="184">
        <v>12.2188</v>
      </c>
      <c r="Q1079" s="184">
        <v>9.9837000000000007</v>
      </c>
      <c r="R1079" s="184">
        <v>13.6966</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44321</v>
      </c>
      <c r="E1080" s="184">
        <v>36.632599999999996</v>
      </c>
      <c r="F1080" s="184">
        <v>0.86760000000000004</v>
      </c>
      <c r="G1080" s="184">
        <v>0.23200000000000001</v>
      </c>
      <c r="H1080" s="184">
        <v>-1.0750999999999999</v>
      </c>
      <c r="I1080" s="184">
        <v>2.6353</v>
      </c>
      <c r="J1080" s="184">
        <v>0.83599999999999997</v>
      </c>
      <c r="K1080" s="184">
        <v>-1.9777</v>
      </c>
      <c r="L1080" s="184">
        <v>18.740400000000001</v>
      </c>
      <c r="M1080" s="184">
        <v>28.980799999999999</v>
      </c>
      <c r="N1080" s="184">
        <v>49.411700000000003</v>
      </c>
      <c r="O1080" s="184">
        <v>11.792899999999999</v>
      </c>
      <c r="P1080" s="184">
        <v>13.449</v>
      </c>
      <c r="Q1080" s="184">
        <v>12.7883</v>
      </c>
      <c r="R1080" s="184">
        <v>14.9194</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44321</v>
      </c>
      <c r="E1081" s="184">
        <v>13.780200000000001</v>
      </c>
      <c r="F1081" s="184">
        <v>1.2595000000000001</v>
      </c>
      <c r="G1081" s="184">
        <v>0.68610000000000004</v>
      </c>
      <c r="H1081" s="184">
        <v>-1.0200000000000001E-2</v>
      </c>
      <c r="I1081" s="184">
        <v>4.2888000000000002</v>
      </c>
      <c r="J1081" s="184">
        <v>1.7988</v>
      </c>
      <c r="K1081" s="184">
        <v>1.2193000000000001</v>
      </c>
      <c r="L1081" s="184">
        <v>26.875499999999999</v>
      </c>
      <c r="M1081" s="184">
        <v>37.790999999999997</v>
      </c>
      <c r="N1081" s="184">
        <v>59.692700000000002</v>
      </c>
      <c r="O1081" s="184"/>
      <c r="P1081" s="184"/>
      <c r="Q1081" s="184">
        <v>16.144300000000001</v>
      </c>
      <c r="R1081" s="184">
        <v>16.034199999999998</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44321</v>
      </c>
      <c r="E1082" s="184">
        <v>13.227399999999999</v>
      </c>
      <c r="F1082" s="184">
        <v>1.2554000000000001</v>
      </c>
      <c r="G1082" s="184">
        <v>0.66279999999999994</v>
      </c>
      <c r="H1082" s="184">
        <v>-4.2299999999999997E-2</v>
      </c>
      <c r="I1082" s="184">
        <v>4.2168000000000001</v>
      </c>
      <c r="J1082" s="184">
        <v>1.657</v>
      </c>
      <c r="K1082" s="184">
        <v>0.79169999999999996</v>
      </c>
      <c r="L1082" s="184">
        <v>25.790700000000001</v>
      </c>
      <c r="M1082" s="184">
        <v>35.976599999999998</v>
      </c>
      <c r="N1082" s="184">
        <v>56.912399999999998</v>
      </c>
      <c r="O1082" s="184"/>
      <c r="P1082" s="184"/>
      <c r="Q1082" s="184">
        <v>13.9458</v>
      </c>
      <c r="R1082" s="184">
        <v>13.8573</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44321</v>
      </c>
      <c r="E1083" s="184">
        <v>70.53</v>
      </c>
      <c r="F1083" s="184">
        <v>1.1356999999999999</v>
      </c>
      <c r="G1083" s="184">
        <v>0.19889999999999999</v>
      </c>
      <c r="H1083" s="184">
        <v>-1.2254</v>
      </c>
      <c r="I1083" s="184">
        <v>2.3479000000000001</v>
      </c>
      <c r="J1083" s="184">
        <v>0.27150000000000002</v>
      </c>
      <c r="K1083" s="184">
        <v>-1.1298999999999999</v>
      </c>
      <c r="L1083" s="184">
        <v>20.337800000000001</v>
      </c>
      <c r="M1083" s="184">
        <v>31.133199999999999</v>
      </c>
      <c r="N1083" s="184">
        <v>59.418700000000001</v>
      </c>
      <c r="O1083" s="184">
        <v>12.8611</v>
      </c>
      <c r="P1083" s="184">
        <v>16.878699999999998</v>
      </c>
      <c r="Q1083" s="184">
        <v>17.158000000000001</v>
      </c>
      <c r="R1083" s="184">
        <v>14.112299999999999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44321</v>
      </c>
      <c r="E1084" s="184">
        <v>65.289000000000001</v>
      </c>
      <c r="F1084" s="184">
        <v>1.1323000000000001</v>
      </c>
      <c r="G1084" s="184">
        <v>0.18410000000000001</v>
      </c>
      <c r="H1084" s="184">
        <v>-1.2448999999999999</v>
      </c>
      <c r="I1084" s="184">
        <v>2.3018000000000001</v>
      </c>
      <c r="J1084" s="184">
        <v>0.18260000000000001</v>
      </c>
      <c r="K1084" s="184">
        <v>-1.3955</v>
      </c>
      <c r="L1084" s="184">
        <v>19.682099999999998</v>
      </c>
      <c r="M1084" s="184">
        <v>30.062999999999999</v>
      </c>
      <c r="N1084" s="184">
        <v>57.6877</v>
      </c>
      <c r="O1084" s="184">
        <v>11.674200000000001</v>
      </c>
      <c r="P1084" s="184">
        <v>15.798999999999999</v>
      </c>
      <c r="Q1084" s="184">
        <v>15.407500000000001</v>
      </c>
      <c r="R1084" s="184">
        <v>12.870799999999999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44321</v>
      </c>
      <c r="E1085" s="184">
        <v>28.7089</v>
      </c>
      <c r="F1085" s="184">
        <v>0.89410000000000001</v>
      </c>
      <c r="G1085" s="184">
        <v>-0.112</v>
      </c>
      <c r="H1085" s="184">
        <v>-1.2948</v>
      </c>
      <c r="I1085" s="184">
        <v>2.6877</v>
      </c>
      <c r="J1085" s="184">
        <v>1.0168999999999999</v>
      </c>
      <c r="K1085" s="184">
        <v>-0.56799999999999995</v>
      </c>
      <c r="L1085" s="184">
        <v>21.1126</v>
      </c>
      <c r="M1085" s="184">
        <v>29.244800000000001</v>
      </c>
      <c r="N1085" s="184">
        <v>55.2059</v>
      </c>
      <c r="O1085" s="184">
        <v>8.6920000000000002</v>
      </c>
      <c r="P1085" s="184">
        <v>11.973699999999999</v>
      </c>
      <c r="Q1085" s="184">
        <v>11.6013</v>
      </c>
      <c r="R1085" s="184">
        <v>11.5543</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44321</v>
      </c>
      <c r="E1086" s="184">
        <v>32.266399999999997</v>
      </c>
      <c r="F1086" s="184">
        <v>0.90059999999999996</v>
      </c>
      <c r="G1086" s="184">
        <v>-8.0799999999999997E-2</v>
      </c>
      <c r="H1086" s="184">
        <v>-1.2517</v>
      </c>
      <c r="I1086" s="184">
        <v>2.7841</v>
      </c>
      <c r="J1086" s="184">
        <v>1.2062999999999999</v>
      </c>
      <c r="K1086" s="184">
        <v>-1.0800000000000001E-2</v>
      </c>
      <c r="L1086" s="184">
        <v>22.420100000000001</v>
      </c>
      <c r="M1086" s="184">
        <v>31.135999999999999</v>
      </c>
      <c r="N1086" s="184">
        <v>58.263300000000001</v>
      </c>
      <c r="O1086" s="184">
        <v>10.538399999999999</v>
      </c>
      <c r="P1086" s="184">
        <v>13.671200000000001</v>
      </c>
      <c r="Q1086" s="184">
        <v>12.7613</v>
      </c>
      <c r="R1086" s="184">
        <v>13.5037</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44321</v>
      </c>
      <c r="E1087" s="184">
        <v>40.473799999999997</v>
      </c>
      <c r="F1087" s="184">
        <v>0.92689999999999995</v>
      </c>
      <c r="G1087" s="184">
        <v>0.44119999999999998</v>
      </c>
      <c r="H1087" s="184">
        <v>-0.84199999999999997</v>
      </c>
      <c r="I1087" s="184">
        <v>3.6294</v>
      </c>
      <c r="J1087" s="184">
        <v>5.2699999999999997E-2</v>
      </c>
      <c r="K1087" s="184">
        <v>-1.2144999999999999</v>
      </c>
      <c r="L1087" s="184">
        <v>27.400700000000001</v>
      </c>
      <c r="M1087" s="184">
        <v>36.943100000000001</v>
      </c>
      <c r="N1087" s="184">
        <v>59.115099999999998</v>
      </c>
      <c r="O1087" s="184">
        <v>7.8205999999999998</v>
      </c>
      <c r="P1087" s="184">
        <v>13.1676</v>
      </c>
      <c r="Q1087" s="184">
        <v>10.7021</v>
      </c>
      <c r="R1087" s="184">
        <v>6.9989999999999997</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44321</v>
      </c>
      <c r="E1088" s="184">
        <v>43.566600000000001</v>
      </c>
      <c r="F1088" s="184">
        <v>0.9294</v>
      </c>
      <c r="G1088" s="184">
        <v>0.45329999999999998</v>
      </c>
      <c r="H1088" s="184">
        <v>-0.82520000000000004</v>
      </c>
      <c r="I1088" s="184">
        <v>3.6676000000000002</v>
      </c>
      <c r="J1088" s="184">
        <v>0.1273</v>
      </c>
      <c r="K1088" s="184">
        <v>-1.0113000000000001</v>
      </c>
      <c r="L1088" s="184">
        <v>27.9038</v>
      </c>
      <c r="M1088" s="184">
        <v>37.777000000000001</v>
      </c>
      <c r="N1088" s="184">
        <v>60.442700000000002</v>
      </c>
      <c r="O1088" s="184">
        <v>8.7821999999999996</v>
      </c>
      <c r="P1088" s="184">
        <v>14.275399999999999</v>
      </c>
      <c r="Q1088" s="184">
        <v>14.0146</v>
      </c>
      <c r="R1088" s="184">
        <v>7.9017999999999997</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44321</v>
      </c>
      <c r="E1089" s="184">
        <v>213.73</v>
      </c>
      <c r="F1089" s="184">
        <v>1.1309</v>
      </c>
      <c r="G1089" s="184">
        <v>7.0199999999999999E-2</v>
      </c>
      <c r="H1089" s="184">
        <v>-1.1104000000000001</v>
      </c>
      <c r="I1089" s="184">
        <v>2.6659999999999999</v>
      </c>
      <c r="J1089" s="184">
        <v>1.3658999999999999</v>
      </c>
      <c r="K1089" s="184">
        <v>-0.37759999999999999</v>
      </c>
      <c r="L1089" s="184">
        <v>20.655999999999999</v>
      </c>
      <c r="M1089" s="184">
        <v>30.9941</v>
      </c>
      <c r="N1089" s="184">
        <v>54.273099999999999</v>
      </c>
      <c r="O1089" s="184">
        <v>9.9623000000000008</v>
      </c>
      <c r="P1089" s="184">
        <v>12.231999999999999</v>
      </c>
      <c r="Q1089" s="184">
        <v>18.2425</v>
      </c>
      <c r="R1089" s="184">
        <v>12.739699999999999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44321</v>
      </c>
      <c r="E1090" s="184">
        <v>237.98</v>
      </c>
      <c r="F1090" s="184">
        <v>1.1347</v>
      </c>
      <c r="G1090" s="184">
        <v>8.8300000000000003E-2</v>
      </c>
      <c r="H1090" s="184">
        <v>-1.0807</v>
      </c>
      <c r="I1090" s="184">
        <v>2.7281</v>
      </c>
      <c r="J1090" s="184">
        <v>1.4883</v>
      </c>
      <c r="K1090" s="184">
        <v>-8.3999999999999995E-3</v>
      </c>
      <c r="L1090" s="184">
        <v>21.5672</v>
      </c>
      <c r="M1090" s="184">
        <v>32.483400000000003</v>
      </c>
      <c r="N1090" s="184">
        <v>56.6173</v>
      </c>
      <c r="O1090" s="184">
        <v>11.5121</v>
      </c>
      <c r="P1090" s="184">
        <v>13.8979</v>
      </c>
      <c r="Q1090" s="184">
        <v>14.3223</v>
      </c>
      <c r="R1090" s="184">
        <v>14.318099999999999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44321</v>
      </c>
      <c r="E1091" s="184">
        <v>12.36</v>
      </c>
      <c r="F1091" s="184">
        <v>0.89800000000000002</v>
      </c>
      <c r="G1091" s="184">
        <v>-8.0799999999999997E-2</v>
      </c>
      <c r="H1091" s="184">
        <v>-0.8821</v>
      </c>
      <c r="I1091" s="184">
        <v>1.8960999999999999</v>
      </c>
      <c r="J1091" s="184">
        <v>1.3115000000000001</v>
      </c>
      <c r="K1091" s="184">
        <v>-0.56320000000000003</v>
      </c>
      <c r="L1091" s="184">
        <v>20.233499999999999</v>
      </c>
      <c r="M1091" s="184"/>
      <c r="N1091" s="184"/>
      <c r="O1091" s="184"/>
      <c r="P1091" s="184"/>
      <c r="Q1091" s="184">
        <v>23.6</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44321</v>
      </c>
      <c r="E1092" s="184">
        <v>12.22</v>
      </c>
      <c r="F1092" s="184">
        <v>0.9083</v>
      </c>
      <c r="G1092" s="184">
        <v>-8.1799999999999998E-2</v>
      </c>
      <c r="H1092" s="184">
        <v>-0.97240000000000004</v>
      </c>
      <c r="I1092" s="184">
        <v>1.8332999999999999</v>
      </c>
      <c r="J1092" s="184">
        <v>1.1589</v>
      </c>
      <c r="K1092" s="184">
        <v>-0.97240000000000004</v>
      </c>
      <c r="L1092" s="184">
        <v>18.987300000000001</v>
      </c>
      <c r="M1092" s="184"/>
      <c r="N1092" s="184"/>
      <c r="O1092" s="184"/>
      <c r="P1092" s="184"/>
      <c r="Q1092" s="184">
        <v>22.2</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44321</v>
      </c>
      <c r="E1093" s="184">
        <v>55.0488</v>
      </c>
      <c r="F1093" s="184">
        <v>0.99270000000000003</v>
      </c>
      <c r="G1093" s="184">
        <v>4.2500000000000003E-2</v>
      </c>
      <c r="H1093" s="184">
        <v>-1.6675</v>
      </c>
      <c r="I1093" s="184">
        <v>1.8176000000000001</v>
      </c>
      <c r="J1093" s="184">
        <v>-0.46579999999999999</v>
      </c>
      <c r="K1093" s="184">
        <v>-2.1074000000000002</v>
      </c>
      <c r="L1093" s="184">
        <v>24.6187</v>
      </c>
      <c r="M1093" s="184">
        <v>35.614600000000003</v>
      </c>
      <c r="N1093" s="184">
        <v>62.148600000000002</v>
      </c>
      <c r="O1093" s="184">
        <v>10.761100000000001</v>
      </c>
      <c r="P1093" s="184">
        <v>13.4933</v>
      </c>
      <c r="Q1093" s="184">
        <v>15.348800000000001</v>
      </c>
      <c r="R1093" s="184">
        <v>14.9068</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44321</v>
      </c>
      <c r="E1094" s="184">
        <v>51.203899999999997</v>
      </c>
      <c r="F1094" s="184">
        <v>0.99050000000000005</v>
      </c>
      <c r="G1094" s="184">
        <v>3.15E-2</v>
      </c>
      <c r="H1094" s="184">
        <v>-1.6826000000000001</v>
      </c>
      <c r="I1094" s="184">
        <v>1.7839</v>
      </c>
      <c r="J1094" s="184">
        <v>-0.53190000000000004</v>
      </c>
      <c r="K1094" s="184">
        <v>-2.2932999999999999</v>
      </c>
      <c r="L1094" s="184">
        <v>24.1463</v>
      </c>
      <c r="M1094" s="184">
        <v>34.876300000000001</v>
      </c>
      <c r="N1094" s="184">
        <v>60.943600000000004</v>
      </c>
      <c r="O1094" s="184">
        <v>9.8672000000000004</v>
      </c>
      <c r="P1094" s="184">
        <v>12.4404</v>
      </c>
      <c r="Q1094" s="184">
        <v>11.266299999999999</v>
      </c>
      <c r="R1094" s="184">
        <v>14.0344</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44321</v>
      </c>
      <c r="E1095" s="184">
        <v>12.388</v>
      </c>
      <c r="F1095" s="184">
        <v>0.90739999999999998</v>
      </c>
      <c r="G1095" s="184">
        <v>8.9700000000000002E-2</v>
      </c>
      <c r="H1095" s="184">
        <v>-1.1821999999999999</v>
      </c>
      <c r="I1095" s="184">
        <v>2.2423999999999999</v>
      </c>
      <c r="J1095" s="184">
        <v>0.1585</v>
      </c>
      <c r="K1095" s="184">
        <v>-0.93879999999999997</v>
      </c>
      <c r="L1095" s="184">
        <v>21.227499999999999</v>
      </c>
      <c r="M1095" s="184"/>
      <c r="N1095" s="184"/>
      <c r="O1095" s="184"/>
      <c r="P1095" s="184"/>
      <c r="Q1095" s="184">
        <v>23.88</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44321</v>
      </c>
      <c r="E1096" s="184">
        <v>12.248900000000001</v>
      </c>
      <c r="F1096" s="184">
        <v>0.90200000000000002</v>
      </c>
      <c r="G1096" s="184">
        <v>6.13E-2</v>
      </c>
      <c r="H1096" s="184">
        <v>-1.2209000000000001</v>
      </c>
      <c r="I1096" s="184">
        <v>2.1549999999999998</v>
      </c>
      <c r="J1096" s="184">
        <v>-8.2000000000000007E-3</v>
      </c>
      <c r="K1096" s="184">
        <v>-1.4213</v>
      </c>
      <c r="L1096" s="184">
        <v>20.0519</v>
      </c>
      <c r="M1096" s="184"/>
      <c r="N1096" s="184"/>
      <c r="O1096" s="184"/>
      <c r="P1096" s="184"/>
      <c r="Q1096" s="184">
        <v>22.489000000000001</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44321</v>
      </c>
      <c r="E1097" s="184">
        <v>604.68808102953403</v>
      </c>
      <c r="F1097" s="184">
        <v>0.94320000000000004</v>
      </c>
      <c r="G1097" s="184">
        <v>0.30919999999999997</v>
      </c>
      <c r="H1097" s="184">
        <v>-0.85389999999999999</v>
      </c>
      <c r="I1097" s="184">
        <v>3.2086999999999999</v>
      </c>
      <c r="J1097" s="184">
        <v>1.2031000000000001</v>
      </c>
      <c r="K1097" s="184">
        <v>-0.22420000000000001</v>
      </c>
      <c r="L1097" s="184">
        <v>25.314299999999999</v>
      </c>
      <c r="M1097" s="184">
        <v>34.891300000000001</v>
      </c>
      <c r="N1097" s="184">
        <v>59.634900000000002</v>
      </c>
      <c r="O1097" s="184">
        <v>9.9527000000000001</v>
      </c>
      <c r="P1097" s="184">
        <v>12.113799999999999</v>
      </c>
      <c r="Q1097" s="184">
        <v>19.514600000000002</v>
      </c>
      <c r="R1097" s="184">
        <v>12.0174</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44321</v>
      </c>
      <c r="E1098" s="184">
        <v>303.55869999999999</v>
      </c>
      <c r="F1098" s="184">
        <v>0.94510000000000005</v>
      </c>
      <c r="G1098" s="184">
        <v>0.31840000000000002</v>
      </c>
      <c r="H1098" s="184">
        <v>-0.84099999999999997</v>
      </c>
      <c r="I1098" s="184">
        <v>3.2376</v>
      </c>
      <c r="J1098" s="184">
        <v>1.2603</v>
      </c>
      <c r="K1098" s="184">
        <v>-4.3700000000000003E-2</v>
      </c>
      <c r="L1098" s="184">
        <v>25.799399999999999</v>
      </c>
      <c r="M1098" s="184">
        <v>35.689</v>
      </c>
      <c r="N1098" s="184">
        <v>60.915799999999997</v>
      </c>
      <c r="O1098" s="184">
        <v>11.0259</v>
      </c>
      <c r="P1098" s="184">
        <v>13.5059</v>
      </c>
      <c r="Q1098" s="184">
        <v>13.109</v>
      </c>
      <c r="R1098" s="184">
        <v>12.9674</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44321</v>
      </c>
      <c r="E1099" s="184">
        <v>93.1</v>
      </c>
      <c r="F1099" s="184">
        <v>1.1187</v>
      </c>
      <c r="G1099" s="184">
        <v>0.60509999999999997</v>
      </c>
      <c r="H1099" s="184">
        <v>-0.47039999999999998</v>
      </c>
      <c r="I1099" s="184">
        <v>3.1122000000000001</v>
      </c>
      <c r="J1099" s="184">
        <v>1.0419</v>
      </c>
      <c r="K1099" s="184">
        <v>-1.2935000000000001</v>
      </c>
      <c r="L1099" s="184">
        <v>16.331399999999999</v>
      </c>
      <c r="M1099" s="184">
        <v>25.998100000000001</v>
      </c>
      <c r="N1099" s="184">
        <v>47.4968</v>
      </c>
      <c r="O1099" s="184">
        <v>7.4295</v>
      </c>
      <c r="P1099" s="184">
        <v>9.9667999999999992</v>
      </c>
      <c r="Q1099" s="184">
        <v>9.3254000000000001</v>
      </c>
      <c r="R1099" s="184">
        <v>9.0173000000000005</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44321</v>
      </c>
      <c r="E1100" s="184">
        <v>117.853333333333</v>
      </c>
      <c r="F1100" s="184">
        <v>1.1212</v>
      </c>
      <c r="G1100" s="184">
        <v>0.60319999999999996</v>
      </c>
      <c r="H1100" s="184">
        <v>-0.47289999999999999</v>
      </c>
      <c r="I1100" s="184">
        <v>3.1147999999999998</v>
      </c>
      <c r="J1100" s="184">
        <v>1.0402</v>
      </c>
      <c r="K1100" s="184">
        <v>-1.3064</v>
      </c>
      <c r="L1100" s="184">
        <v>16.287299999999998</v>
      </c>
      <c r="M1100" s="184">
        <v>25.929600000000001</v>
      </c>
      <c r="N1100" s="184">
        <v>47.3658</v>
      </c>
      <c r="O1100" s="184">
        <v>7.1067</v>
      </c>
      <c r="P1100" s="184">
        <v>9.4314</v>
      </c>
      <c r="Q1100" s="184">
        <v>9.8729999999999993</v>
      </c>
      <c r="R1100" s="184">
        <v>8.8203999999999994</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44321</v>
      </c>
      <c r="E1101" s="184">
        <v>13.95</v>
      </c>
      <c r="F1101" s="184">
        <v>0.94069999999999998</v>
      </c>
      <c r="G1101" s="184">
        <v>0</v>
      </c>
      <c r="H1101" s="184">
        <v>-1.5526</v>
      </c>
      <c r="I1101" s="184">
        <v>2.2726999999999999</v>
      </c>
      <c r="J1101" s="184">
        <v>0</v>
      </c>
      <c r="K1101" s="184">
        <v>-2.4476</v>
      </c>
      <c r="L1101" s="184">
        <v>19.230799999999999</v>
      </c>
      <c r="M1101" s="184">
        <v>29.406300000000002</v>
      </c>
      <c r="N1101" s="184">
        <v>54.484999999999999</v>
      </c>
      <c r="O1101" s="184">
        <v>9.2262000000000004</v>
      </c>
      <c r="P1101" s="184"/>
      <c r="Q1101" s="184">
        <v>8.7096</v>
      </c>
      <c r="R1101" s="184">
        <v>12.4063</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44321</v>
      </c>
      <c r="E1102" s="184">
        <v>13.56</v>
      </c>
      <c r="F1102" s="184">
        <v>0.81779999999999997</v>
      </c>
      <c r="G1102" s="184">
        <v>-7.3700000000000002E-2</v>
      </c>
      <c r="H1102" s="184">
        <v>-1.6678999999999999</v>
      </c>
      <c r="I1102" s="184">
        <v>2.1854</v>
      </c>
      <c r="J1102" s="184">
        <v>-0.14729999999999999</v>
      </c>
      <c r="K1102" s="184">
        <v>-2.6560999999999999</v>
      </c>
      <c r="L1102" s="184">
        <v>18.8431</v>
      </c>
      <c r="M1102" s="184">
        <v>28.652799999999999</v>
      </c>
      <c r="N1102" s="184">
        <v>53.567399999999999</v>
      </c>
      <c r="O1102" s="184">
        <v>8.6073000000000004</v>
      </c>
      <c r="P1102" s="184"/>
      <c r="Q1102" s="184">
        <v>7.9390000000000001</v>
      </c>
      <c r="R1102" s="184">
        <v>11.742100000000001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44321</v>
      </c>
      <c r="E1103" s="184">
        <v>170.54499999999999</v>
      </c>
      <c r="F1103" s="184">
        <v>0.89559999999999995</v>
      </c>
      <c r="G1103" s="184">
        <v>0.1075</v>
      </c>
      <c r="H1103" s="184">
        <v>-1.3876999999999999</v>
      </c>
      <c r="I1103" s="184">
        <v>2.1810999999999998</v>
      </c>
      <c r="J1103" s="184">
        <v>0.53490000000000004</v>
      </c>
      <c r="K1103" s="184">
        <v>-0.54410000000000003</v>
      </c>
      <c r="L1103" s="184">
        <v>22.260100000000001</v>
      </c>
      <c r="M1103" s="184">
        <v>35.055900000000001</v>
      </c>
      <c r="N1103" s="184">
        <v>60.070599999999999</v>
      </c>
      <c r="O1103" s="184">
        <v>12.3156</v>
      </c>
      <c r="P1103" s="184">
        <v>14.485099999999999</v>
      </c>
      <c r="Q1103" s="184">
        <v>13.803699999999999</v>
      </c>
      <c r="R1103" s="184">
        <v>15.9992</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44321</v>
      </c>
      <c r="E1104" s="184">
        <v>76.547078134431302</v>
      </c>
      <c r="F1104" s="184">
        <v>0.89549999999999996</v>
      </c>
      <c r="G1104" s="184">
        <v>0.1075</v>
      </c>
      <c r="H1104" s="184">
        <v>-1.3876999999999999</v>
      </c>
      <c r="I1104" s="184">
        <v>2.1812</v>
      </c>
      <c r="J1104" s="184">
        <v>0.53490000000000004</v>
      </c>
      <c r="K1104" s="184">
        <v>-0.54420000000000002</v>
      </c>
      <c r="L1104" s="184">
        <v>22.260100000000001</v>
      </c>
      <c r="M1104" s="184">
        <v>35.056100000000001</v>
      </c>
      <c r="N1104" s="184">
        <v>60.069000000000003</v>
      </c>
      <c r="O1104" s="184">
        <v>11.800800000000001</v>
      </c>
      <c r="P1104" s="184">
        <v>14.1698</v>
      </c>
      <c r="Q1104" s="184">
        <v>13.616</v>
      </c>
      <c r="R1104" s="184">
        <v>15.721500000000001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44321</v>
      </c>
      <c r="E1105" s="184">
        <v>161.44489999999999</v>
      </c>
      <c r="F1105" s="184">
        <v>0.89300000000000002</v>
      </c>
      <c r="G1105" s="184">
        <v>9.5600000000000004E-2</v>
      </c>
      <c r="H1105" s="184">
        <v>-1.4049</v>
      </c>
      <c r="I1105" s="184">
        <v>2.1434000000000002</v>
      </c>
      <c r="J1105" s="184">
        <v>0.45839999999999997</v>
      </c>
      <c r="K1105" s="184">
        <v>-0.7681</v>
      </c>
      <c r="L1105" s="184">
        <v>21.7163</v>
      </c>
      <c r="M1105" s="184">
        <v>34.096499999999999</v>
      </c>
      <c r="N1105" s="184">
        <v>58.607999999999997</v>
      </c>
      <c r="O1105" s="184">
        <v>11.336399999999999</v>
      </c>
      <c r="P1105" s="184">
        <v>13.561400000000001</v>
      </c>
      <c r="Q1105" s="184">
        <v>13.138999999999999</v>
      </c>
      <c r="R1105" s="184">
        <v>14.996700000000001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44321</v>
      </c>
      <c r="E1106" s="184">
        <v>794.45844385048099</v>
      </c>
      <c r="F1106" s="184">
        <v>0.8931</v>
      </c>
      <c r="G1106" s="184">
        <v>9.5699999999999993E-2</v>
      </c>
      <c r="H1106" s="184">
        <v>-1.4048</v>
      </c>
      <c r="I1106" s="184">
        <v>2.1434000000000002</v>
      </c>
      <c r="J1106" s="184">
        <v>0.45839999999999997</v>
      </c>
      <c r="K1106" s="184">
        <v>-0.76829999999999998</v>
      </c>
      <c r="L1106" s="184">
        <v>21.7164</v>
      </c>
      <c r="M1106" s="184">
        <v>34.096699999999998</v>
      </c>
      <c r="N1106" s="184">
        <v>58.608499999999999</v>
      </c>
      <c r="O1106" s="184">
        <v>10.6518</v>
      </c>
      <c r="P1106" s="184">
        <v>13.141400000000001</v>
      </c>
      <c r="Q1106" s="184">
        <v>13.488099999999999</v>
      </c>
      <c r="R1106" s="184">
        <v>14.473000000000001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1.014168115942029</v>
      </c>
      <c r="G1107" s="186">
        <v>0.2285608695652174</v>
      </c>
      <c r="H1107" s="186">
        <v>-1.0412130434782609</v>
      </c>
      <c r="I1107" s="186">
        <v>2.5990159420289851</v>
      </c>
      <c r="J1107" s="186">
        <v>0.51149130434782608</v>
      </c>
      <c r="K1107" s="186">
        <v>-1.2573159420289852</v>
      </c>
      <c r="L1107" s="186">
        <v>20.841671641791052</v>
      </c>
      <c r="M1107" s="186">
        <v>31.203063492063499</v>
      </c>
      <c r="N1107" s="186">
        <v>55.030325396825404</v>
      </c>
      <c r="O1107" s="186">
        <v>10.656473770491807</v>
      </c>
      <c r="P1107" s="186">
        <v>13.361923728813556</v>
      </c>
      <c r="Q1107" s="186">
        <v>14.048581159420294</v>
      </c>
      <c r="R1107" s="186">
        <v>13.285922222222215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0.94069999999999998</v>
      </c>
      <c r="G1108" s="186">
        <v>0.11409999999999999</v>
      </c>
      <c r="H1108" s="186">
        <v>-1.1104000000000001</v>
      </c>
      <c r="I1108" s="186">
        <v>2.4573</v>
      </c>
      <c r="J1108" s="186">
        <v>0.50219999999999998</v>
      </c>
      <c r="K1108" s="186">
        <v>-1.2916000000000001</v>
      </c>
      <c r="L1108" s="186">
        <v>20.354500000000002</v>
      </c>
      <c r="M1108" s="186">
        <v>31.041799999999999</v>
      </c>
      <c r="N1108" s="186">
        <v>55.3675</v>
      </c>
      <c r="O1108" s="186">
        <v>10.603</v>
      </c>
      <c r="P1108" s="186">
        <v>13.3377</v>
      </c>
      <c r="Q1108" s="186">
        <v>13.616</v>
      </c>
      <c r="R1108" s="186">
        <v>13.410399999999999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44321</v>
      </c>
      <c r="E1111" s="184">
        <v>222.46712317133299</v>
      </c>
      <c r="F1111" s="184">
        <v>2.2320000000000002</v>
      </c>
      <c r="G1111" s="184">
        <v>2.7412000000000001</v>
      </c>
      <c r="H1111" s="184">
        <v>2.8828</v>
      </c>
      <c r="I1111" s="184">
        <v>3.0994000000000002</v>
      </c>
      <c r="J1111" s="184">
        <v>3.2469999999999999</v>
      </c>
      <c r="K1111" s="184">
        <v>3.5228999999999999</v>
      </c>
      <c r="L1111" s="184">
        <v>3.3151999999999999</v>
      </c>
      <c r="M1111" s="184">
        <v>3.2928000000000002</v>
      </c>
      <c r="N1111" s="184">
        <v>3.4152</v>
      </c>
      <c r="O1111" s="184">
        <v>5.7110000000000003</v>
      </c>
      <c r="P1111" s="184">
        <v>6.2417999999999996</v>
      </c>
      <c r="Q1111" s="184">
        <v>6.9650999999999996</v>
      </c>
      <c r="R1111" s="184">
        <v>4.6973000000000003</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44321</v>
      </c>
      <c r="E1112" s="184">
        <v>330.28559999999999</v>
      </c>
      <c r="F1112" s="184">
        <v>2.343</v>
      </c>
      <c r="G1112" s="184">
        <v>2.7559999999999998</v>
      </c>
      <c r="H1112" s="184">
        <v>2.8448000000000002</v>
      </c>
      <c r="I1112" s="184">
        <v>3.0426000000000002</v>
      </c>
      <c r="J1112" s="184">
        <v>3.0529000000000002</v>
      </c>
      <c r="K1112" s="184">
        <v>3.2151999999999998</v>
      </c>
      <c r="L1112" s="184">
        <v>3.0640999999999998</v>
      </c>
      <c r="M1112" s="184">
        <v>3.1413000000000002</v>
      </c>
      <c r="N1112" s="184">
        <v>3.4453999999999998</v>
      </c>
      <c r="O1112" s="184">
        <v>5.6470000000000002</v>
      </c>
      <c r="P1112" s="184">
        <v>6.1703999999999999</v>
      </c>
      <c r="Q1112" s="184">
        <v>7.2320000000000002</v>
      </c>
      <c r="R1112" s="184">
        <v>4.7426000000000004</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44321</v>
      </c>
      <c r="E1113" s="184">
        <v>332.55270000000002</v>
      </c>
      <c r="F1113" s="184">
        <v>2.4697</v>
      </c>
      <c r="G1113" s="184">
        <v>2.8763000000000001</v>
      </c>
      <c r="H1113" s="184">
        <v>2.9603999999999999</v>
      </c>
      <c r="I1113" s="184">
        <v>3.1585999999999999</v>
      </c>
      <c r="J1113" s="184">
        <v>3.1688999999999998</v>
      </c>
      <c r="K1113" s="184">
        <v>3.331</v>
      </c>
      <c r="L1113" s="184">
        <v>3.1745000000000001</v>
      </c>
      <c r="M1113" s="184">
        <v>3.2496999999999998</v>
      </c>
      <c r="N1113" s="184">
        <v>3.5554000000000001</v>
      </c>
      <c r="O1113" s="184">
        <v>5.7484000000000002</v>
      </c>
      <c r="P1113" s="184">
        <v>6.2672999999999996</v>
      </c>
      <c r="Q1113" s="184">
        <v>7.3493000000000004</v>
      </c>
      <c r="R1113" s="184">
        <v>4.8460999999999999</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44321</v>
      </c>
      <c r="E1114" s="184">
        <v>550.02919999999995</v>
      </c>
      <c r="F1114" s="184">
        <v>2.3559000000000001</v>
      </c>
      <c r="G1114" s="184">
        <v>2.7589999999999999</v>
      </c>
      <c r="H1114" s="184">
        <v>2.8456000000000001</v>
      </c>
      <c r="I1114" s="184">
        <v>3.0428000000000002</v>
      </c>
      <c r="J1114" s="184">
        <v>3.0533999999999999</v>
      </c>
      <c r="K1114" s="184">
        <v>3.2153999999999998</v>
      </c>
      <c r="L1114" s="184">
        <v>3.0642999999999998</v>
      </c>
      <c r="M1114" s="184">
        <v>3.1415000000000002</v>
      </c>
      <c r="N1114" s="184">
        <v>3.4453999999999998</v>
      </c>
      <c r="O1114" s="184">
        <v>5.6473000000000004</v>
      </c>
      <c r="P1114" s="184">
        <v>6.1707000000000001</v>
      </c>
      <c r="Q1114" s="184">
        <v>6.9541000000000004</v>
      </c>
      <c r="R1114" s="184">
        <v>4.7427000000000001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44321</v>
      </c>
      <c r="E1115" s="184">
        <v>535.9828</v>
      </c>
      <c r="F1115" s="184">
        <v>2.3563999999999998</v>
      </c>
      <c r="G1115" s="184">
        <v>2.7585999999999999</v>
      </c>
      <c r="H1115" s="184">
        <v>2.8452000000000002</v>
      </c>
      <c r="I1115" s="184">
        <v>3.0432000000000001</v>
      </c>
      <c r="J1115" s="184">
        <v>3.0535000000000001</v>
      </c>
      <c r="K1115" s="184">
        <v>3.2153999999999998</v>
      </c>
      <c r="L1115" s="184">
        <v>3.0642</v>
      </c>
      <c r="M1115" s="184">
        <v>3.1414</v>
      </c>
      <c r="N1115" s="184">
        <v>3.4453999999999998</v>
      </c>
      <c r="O1115" s="184">
        <v>5.6471999999999998</v>
      </c>
      <c r="P1115" s="184">
        <v>6.1707000000000001</v>
      </c>
      <c r="Q1115" s="184">
        <v>7.2770000000000001</v>
      </c>
      <c r="R1115" s="184">
        <v>4.7426000000000004</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44321</v>
      </c>
      <c r="E1116" s="184">
        <v>2291.7491</v>
      </c>
      <c r="F1116" s="184">
        <v>2.5070000000000001</v>
      </c>
      <c r="G1116" s="184">
        <v>2.8780999999999999</v>
      </c>
      <c r="H1116" s="184">
        <v>2.8693</v>
      </c>
      <c r="I1116" s="184">
        <v>3.0760000000000001</v>
      </c>
      <c r="J1116" s="184">
        <v>3.1181000000000001</v>
      </c>
      <c r="K1116" s="184">
        <v>3.2907000000000002</v>
      </c>
      <c r="L1116" s="184">
        <v>3.1627000000000001</v>
      </c>
      <c r="M1116" s="184">
        <v>3.2391999999999999</v>
      </c>
      <c r="N1116" s="184">
        <v>3.4437000000000002</v>
      </c>
      <c r="O1116" s="184">
        <v>5.7009999999999996</v>
      </c>
      <c r="P1116" s="184">
        <v>6.2442000000000002</v>
      </c>
      <c r="Q1116" s="184">
        <v>7.2972000000000001</v>
      </c>
      <c r="R1116" s="184">
        <v>4.7691999999999997</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44321</v>
      </c>
      <c r="E1117" s="184">
        <v>2279.4951999999998</v>
      </c>
      <c r="F1117" s="184">
        <v>2.4371999999999998</v>
      </c>
      <c r="G1117" s="184">
        <v>2.8075999999999999</v>
      </c>
      <c r="H1117" s="184">
        <v>2.7984</v>
      </c>
      <c r="I1117" s="184">
        <v>3.0051000000000001</v>
      </c>
      <c r="J1117" s="184">
        <v>3.0470999999999999</v>
      </c>
      <c r="K1117" s="184">
        <v>3.2193999999999998</v>
      </c>
      <c r="L1117" s="184">
        <v>3.0909</v>
      </c>
      <c r="M1117" s="184">
        <v>3.1663000000000001</v>
      </c>
      <c r="N1117" s="184">
        <v>3.3714</v>
      </c>
      <c r="O1117" s="184">
        <v>5.6384999999999996</v>
      </c>
      <c r="P1117" s="184">
        <v>6.1760000000000002</v>
      </c>
      <c r="Q1117" s="184">
        <v>7.3757999999999999</v>
      </c>
      <c r="R1117" s="184">
        <v>4.7043999999999997</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44321</v>
      </c>
      <c r="E1118" s="184">
        <v>2131.1012000000001</v>
      </c>
      <c r="F1118" s="184">
        <v>1.9372</v>
      </c>
      <c r="G1118" s="184">
        <v>2.3098000000000001</v>
      </c>
      <c r="H1118" s="184">
        <v>2.2993000000000001</v>
      </c>
      <c r="I1118" s="184">
        <v>2.5047999999999999</v>
      </c>
      <c r="J1118" s="184">
        <v>2.5459000000000001</v>
      </c>
      <c r="K1118" s="184">
        <v>2.7161</v>
      </c>
      <c r="L1118" s="184">
        <v>2.5838999999999999</v>
      </c>
      <c r="M1118" s="184">
        <v>2.6554000000000002</v>
      </c>
      <c r="N1118" s="184">
        <v>2.8557999999999999</v>
      </c>
      <c r="O1118" s="184">
        <v>5.1162000000000001</v>
      </c>
      <c r="P1118" s="184">
        <v>5.6280000000000001</v>
      </c>
      <c r="Q1118" s="184">
        <v>6.9980000000000002</v>
      </c>
      <c r="R1118" s="184">
        <v>4.2112999999999996</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44321</v>
      </c>
      <c r="E1119" s="184">
        <v>2357.9005999999999</v>
      </c>
      <c r="F1119" s="184">
        <v>2.5838000000000001</v>
      </c>
      <c r="G1119" s="184">
        <v>2.8938999999999999</v>
      </c>
      <c r="H1119" s="184">
        <v>2.9238</v>
      </c>
      <c r="I1119" s="184">
        <v>3.0830000000000002</v>
      </c>
      <c r="J1119" s="184">
        <v>3.0998000000000001</v>
      </c>
      <c r="K1119" s="184">
        <v>3.3003999999999998</v>
      </c>
      <c r="L1119" s="184">
        <v>3.1442000000000001</v>
      </c>
      <c r="M1119" s="184">
        <v>3.1876000000000002</v>
      </c>
      <c r="N1119" s="184">
        <v>3.2444000000000002</v>
      </c>
      <c r="O1119" s="184">
        <v>5.5978000000000003</v>
      </c>
      <c r="P1119" s="184">
        <v>6.1510999999999996</v>
      </c>
      <c r="Q1119" s="184">
        <v>7.2519</v>
      </c>
      <c r="R1119" s="184">
        <v>4.6351000000000004</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44321</v>
      </c>
      <c r="E1120" s="184">
        <v>2376.8294000000001</v>
      </c>
      <c r="F1120" s="184">
        <v>2.6844999999999999</v>
      </c>
      <c r="G1120" s="184">
        <v>2.9942000000000002</v>
      </c>
      <c r="H1120" s="184">
        <v>3.0238999999999998</v>
      </c>
      <c r="I1120" s="184">
        <v>3.1831999999999998</v>
      </c>
      <c r="J1120" s="184">
        <v>3.2000999999999999</v>
      </c>
      <c r="K1120" s="184">
        <v>3.4013</v>
      </c>
      <c r="L1120" s="184">
        <v>3.2458</v>
      </c>
      <c r="M1120" s="184">
        <v>3.29</v>
      </c>
      <c r="N1120" s="184">
        <v>3.3477000000000001</v>
      </c>
      <c r="O1120" s="184">
        <v>5.7026000000000003</v>
      </c>
      <c r="P1120" s="184">
        <v>6.2587999999999999</v>
      </c>
      <c r="Q1120" s="184">
        <v>7.3367000000000004</v>
      </c>
      <c r="R1120" s="184">
        <v>4.7396000000000003</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44321</v>
      </c>
      <c r="E1121" s="184">
        <v>3469.6410999999998</v>
      </c>
      <c r="F1121" s="184">
        <v>2.5849000000000002</v>
      </c>
      <c r="G1121" s="184">
        <v>2.8936000000000002</v>
      </c>
      <c r="H1121" s="184">
        <v>2.9237000000000002</v>
      </c>
      <c r="I1121" s="184">
        <v>3.0829</v>
      </c>
      <c r="J1121" s="184">
        <v>3.0996000000000001</v>
      </c>
      <c r="K1121" s="184">
        <v>3.3005</v>
      </c>
      <c r="L1121" s="184">
        <v>3.1442000000000001</v>
      </c>
      <c r="M1121" s="184">
        <v>3.1876000000000002</v>
      </c>
      <c r="N1121" s="184">
        <v>3.2444000000000002</v>
      </c>
      <c r="O1121" s="184">
        <v>5.5978000000000003</v>
      </c>
      <c r="P1121" s="184">
        <v>6.0578000000000003</v>
      </c>
      <c r="Q1121" s="184">
        <v>6.6879999999999997</v>
      </c>
      <c r="R1121" s="184">
        <v>4.6351000000000004</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44321</v>
      </c>
      <c r="E1122" s="184">
        <v>3150.7939999999999</v>
      </c>
      <c r="F1122" s="184">
        <v>2.7955000000000001</v>
      </c>
      <c r="G1122" s="184">
        <v>2.9083999999999999</v>
      </c>
      <c r="H1122" s="184">
        <v>3.0488</v>
      </c>
      <c r="I1122" s="184">
        <v>3.1425999999999998</v>
      </c>
      <c r="J1122" s="184">
        <v>3.1051000000000002</v>
      </c>
      <c r="K1122" s="184">
        <v>3.2917999999999998</v>
      </c>
      <c r="L1122" s="184">
        <v>3.1819999999999999</v>
      </c>
      <c r="M1122" s="184">
        <v>3.2288000000000001</v>
      </c>
      <c r="N1122" s="184">
        <v>3.3064</v>
      </c>
      <c r="O1122" s="184">
        <v>5.6098999999999997</v>
      </c>
      <c r="P1122" s="184">
        <v>6.1220999999999997</v>
      </c>
      <c r="Q1122" s="184">
        <v>7.1216999999999997</v>
      </c>
      <c r="R1122" s="184">
        <v>4.6783000000000001</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44321</v>
      </c>
      <c r="E1123" s="184">
        <v>3176.7426999999998</v>
      </c>
      <c r="F1123" s="184">
        <v>2.8956</v>
      </c>
      <c r="G1123" s="184">
        <v>3.0084</v>
      </c>
      <c r="H1123" s="184">
        <v>3.1488999999999998</v>
      </c>
      <c r="I1123" s="184">
        <v>3.2427000000000001</v>
      </c>
      <c r="J1123" s="184">
        <v>3.2054999999999998</v>
      </c>
      <c r="K1123" s="184">
        <v>3.3925999999999998</v>
      </c>
      <c r="L1123" s="184">
        <v>3.2837000000000001</v>
      </c>
      <c r="M1123" s="184">
        <v>3.3313000000000001</v>
      </c>
      <c r="N1123" s="184">
        <v>3.41</v>
      </c>
      <c r="O1123" s="184">
        <v>5.7343000000000002</v>
      </c>
      <c r="P1123" s="184">
        <v>6.2316000000000003</v>
      </c>
      <c r="Q1123" s="184">
        <v>7.2770999999999999</v>
      </c>
      <c r="R1123" s="184">
        <v>4.7930000000000001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44321</v>
      </c>
      <c r="E1124" s="184">
        <v>2978.0419000000002</v>
      </c>
      <c r="F1124" s="184">
        <v>2.7603</v>
      </c>
      <c r="G1124" s="184">
        <v>2.8732000000000002</v>
      </c>
      <c r="H1124" s="184">
        <v>3.0137</v>
      </c>
      <c r="I1124" s="184">
        <v>3.1074000000000002</v>
      </c>
      <c r="J1124" s="184">
        <v>3.07</v>
      </c>
      <c r="K1124" s="184">
        <v>3.2562000000000002</v>
      </c>
      <c r="L1124" s="184">
        <v>3.1461999999999999</v>
      </c>
      <c r="M1124" s="184">
        <v>3.1924999999999999</v>
      </c>
      <c r="N1124" s="184">
        <v>3.2698999999999998</v>
      </c>
      <c r="O1124" s="184">
        <v>5.5686</v>
      </c>
      <c r="P1124" s="184">
        <v>6.0720000000000001</v>
      </c>
      <c r="Q1124" s="184">
        <v>6.7602000000000002</v>
      </c>
      <c r="R1124" s="184">
        <v>4.6513</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44321</v>
      </c>
      <c r="E1125" s="184">
        <v>2374.3982000000001</v>
      </c>
      <c r="F1125" s="184">
        <v>2.8241000000000001</v>
      </c>
      <c r="G1125" s="184">
        <v>3.0727000000000002</v>
      </c>
      <c r="H1125" s="184">
        <v>3.0497000000000001</v>
      </c>
      <c r="I1125" s="184">
        <v>3.1252</v>
      </c>
      <c r="J1125" s="184">
        <v>3.1324000000000001</v>
      </c>
      <c r="K1125" s="184">
        <v>3.3086000000000002</v>
      </c>
      <c r="L1125" s="184">
        <v>3.1652</v>
      </c>
      <c r="M1125" s="184">
        <v>3.2082000000000002</v>
      </c>
      <c r="N1125" s="184">
        <v>3.4093</v>
      </c>
      <c r="O1125" s="184">
        <v>5.5888</v>
      </c>
      <c r="P1125" s="184">
        <v>6.1817000000000002</v>
      </c>
      <c r="Q1125" s="184">
        <v>7.2657999999999996</v>
      </c>
      <c r="R1125" s="184">
        <v>4.6247999999999996</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44321</v>
      </c>
      <c r="E1126" s="184">
        <v>2355.9216999999999</v>
      </c>
      <c r="F1126" s="184">
        <v>2.7547999999999999</v>
      </c>
      <c r="G1126" s="184">
        <v>3.0043000000000002</v>
      </c>
      <c r="H1126" s="184">
        <v>2.9746000000000001</v>
      </c>
      <c r="I1126" s="184">
        <v>3.0596000000000001</v>
      </c>
      <c r="J1126" s="184">
        <v>3.0535999999999999</v>
      </c>
      <c r="K1126" s="184">
        <v>3.2277999999999998</v>
      </c>
      <c r="L1126" s="184">
        <v>3.0827</v>
      </c>
      <c r="M1126" s="184">
        <v>3.1246</v>
      </c>
      <c r="N1126" s="184">
        <v>3.3245</v>
      </c>
      <c r="O1126" s="184">
        <v>5.4996</v>
      </c>
      <c r="P1126" s="184">
        <v>6.0880999999999998</v>
      </c>
      <c r="Q1126" s="184">
        <v>6.9177999999999997</v>
      </c>
      <c r="R1126" s="184">
        <v>4.5385</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44321</v>
      </c>
      <c r="E1127" s="184">
        <v>2474.3240000000001</v>
      </c>
      <c r="F1127" s="184">
        <v>2.7764000000000002</v>
      </c>
      <c r="G1127" s="184">
        <v>2.8748</v>
      </c>
      <c r="H1127" s="184">
        <v>2.9058000000000002</v>
      </c>
      <c r="I1127" s="184">
        <v>3.0575000000000001</v>
      </c>
      <c r="J1127" s="184">
        <v>3.0672999999999999</v>
      </c>
      <c r="K1127" s="184">
        <v>3.1793999999999998</v>
      </c>
      <c r="L1127" s="184">
        <v>3.097</v>
      </c>
      <c r="M1127" s="184">
        <v>3.1343999999999999</v>
      </c>
      <c r="N1127" s="184">
        <v>3.1623000000000001</v>
      </c>
      <c r="O1127" s="184">
        <v>5.3545999999999996</v>
      </c>
      <c r="P1127" s="184">
        <v>5.9478</v>
      </c>
      <c r="Q1127" s="184">
        <v>7.0891000000000002</v>
      </c>
      <c r="R1127" s="184">
        <v>4.3120000000000003</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44321</v>
      </c>
      <c r="E1128" s="184">
        <v>2466.5688</v>
      </c>
      <c r="F1128" s="184">
        <v>2.7555999999999998</v>
      </c>
      <c r="G1128" s="184">
        <v>2.8546999999999998</v>
      </c>
      <c r="H1128" s="184">
        <v>2.8856999999999999</v>
      </c>
      <c r="I1128" s="184">
        <v>3.0373999999999999</v>
      </c>
      <c r="J1128" s="184">
        <v>3.0510000000000002</v>
      </c>
      <c r="K1128" s="184">
        <v>3.1511</v>
      </c>
      <c r="L1128" s="184">
        <v>3.0653000000000001</v>
      </c>
      <c r="M1128" s="184">
        <v>3.1059000000000001</v>
      </c>
      <c r="N1128" s="184">
        <v>3.1351</v>
      </c>
      <c r="O1128" s="184">
        <v>5.3227000000000002</v>
      </c>
      <c r="P1128" s="184">
        <v>5.9154</v>
      </c>
      <c r="Q1128" s="184">
        <v>7.2636000000000003</v>
      </c>
      <c r="R1128" s="184">
        <v>4.2870999999999997</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44321</v>
      </c>
      <c r="E1129" s="184">
        <v>1114.0957383509999</v>
      </c>
      <c r="F1129" s="184">
        <v>2.5819999999999999</v>
      </c>
      <c r="G1129" s="184">
        <v>2.5708000000000002</v>
      </c>
      <c r="H1129" s="184">
        <v>2.6017999999999999</v>
      </c>
      <c r="I1129" s="184">
        <v>2.5992999999999999</v>
      </c>
      <c r="J1129" s="184">
        <v>2.5369999999999999</v>
      </c>
      <c r="K1129" s="184">
        <v>2.6926999999999999</v>
      </c>
      <c r="L1129" s="184">
        <v>2.5809000000000002</v>
      </c>
      <c r="M1129" s="184">
        <v>2.5878999999999999</v>
      </c>
      <c r="N1129" s="184">
        <v>2.5514000000000001</v>
      </c>
      <c r="O1129" s="184">
        <v>3.4407000000000001</v>
      </c>
      <c r="P1129" s="184"/>
      <c r="Q1129" s="184">
        <v>3.4948999999999999</v>
      </c>
      <c r="R1129" s="184">
        <v>2.9885000000000002</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44321</v>
      </c>
      <c r="E1130" s="184">
        <v>2950.2698</v>
      </c>
      <c r="F1130" s="184">
        <v>2.6724999999999999</v>
      </c>
      <c r="G1130" s="184">
        <v>2.9765000000000001</v>
      </c>
      <c r="H1130" s="184">
        <v>3.012</v>
      </c>
      <c r="I1130" s="184">
        <v>3.1579999999999999</v>
      </c>
      <c r="J1130" s="184">
        <v>3.1619000000000002</v>
      </c>
      <c r="K1130" s="184">
        <v>3.3031999999999999</v>
      </c>
      <c r="L1130" s="184">
        <v>3.1724000000000001</v>
      </c>
      <c r="M1130" s="184">
        <v>3.2227999999999999</v>
      </c>
      <c r="N1130" s="184">
        <v>3.367</v>
      </c>
      <c r="O1130" s="184">
        <v>5.6464999999999996</v>
      </c>
      <c r="P1130" s="184">
        <v>6.1969000000000003</v>
      </c>
      <c r="Q1130" s="184">
        <v>7.2587999999999999</v>
      </c>
      <c r="R1130" s="184">
        <v>4.6905999999999999</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44321</v>
      </c>
      <c r="E1131" s="184">
        <v>2928.4528</v>
      </c>
      <c r="F1131" s="184">
        <v>2.5827</v>
      </c>
      <c r="G1131" s="184">
        <v>2.8868999999999998</v>
      </c>
      <c r="H1131" s="184">
        <v>2.9220999999999999</v>
      </c>
      <c r="I1131" s="184">
        <v>3.0680000000000001</v>
      </c>
      <c r="J1131" s="184">
        <v>3.0716999999999999</v>
      </c>
      <c r="K1131" s="184">
        <v>3.2084000000000001</v>
      </c>
      <c r="L1131" s="184">
        <v>3.0840999999999998</v>
      </c>
      <c r="M1131" s="184">
        <v>3.1419999999999999</v>
      </c>
      <c r="N1131" s="184">
        <v>3.2852000000000001</v>
      </c>
      <c r="O1131" s="184">
        <v>5.5495000000000001</v>
      </c>
      <c r="P1131" s="184">
        <v>6.0890000000000004</v>
      </c>
      <c r="Q1131" s="184">
        <v>7.1970999999999998</v>
      </c>
      <c r="R1131" s="184">
        <v>4.5980999999999996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44321</v>
      </c>
      <c r="E1132" s="184">
        <v>2662.3310000000001</v>
      </c>
      <c r="F1132" s="184">
        <v>2.8628</v>
      </c>
      <c r="G1132" s="184">
        <v>2.9889999999999999</v>
      </c>
      <c r="H1132" s="184">
        <v>3.153</v>
      </c>
      <c r="I1132" s="184">
        <v>3.3386999999999998</v>
      </c>
      <c r="J1132" s="184">
        <v>3.3879999999999999</v>
      </c>
      <c r="K1132" s="184">
        <v>3.4626000000000001</v>
      </c>
      <c r="L1132" s="184">
        <v>3.3517000000000001</v>
      </c>
      <c r="M1132" s="184">
        <v>3.3834</v>
      </c>
      <c r="N1132" s="184">
        <v>3.5331999999999999</v>
      </c>
      <c r="O1132" s="184">
        <v>5.7836999999999996</v>
      </c>
      <c r="P1132" s="184">
        <v>6.1679000000000004</v>
      </c>
      <c r="Q1132" s="184">
        <v>7.2087000000000003</v>
      </c>
      <c r="R1132" s="184">
        <v>4.8810000000000002</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44321</v>
      </c>
      <c r="E1133" s="184">
        <v>2631.3977</v>
      </c>
      <c r="F1133" s="184">
        <v>2.6135000000000002</v>
      </c>
      <c r="G1133" s="184">
        <v>2.7387000000000001</v>
      </c>
      <c r="H1133" s="184">
        <v>2.903</v>
      </c>
      <c r="I1133" s="184">
        <v>3.0884999999999998</v>
      </c>
      <c r="J1133" s="184">
        <v>3.1373000000000002</v>
      </c>
      <c r="K1133" s="184">
        <v>3.2105999999999999</v>
      </c>
      <c r="L1133" s="184">
        <v>3.0977000000000001</v>
      </c>
      <c r="M1133" s="184">
        <v>3.1273</v>
      </c>
      <c r="N1133" s="184">
        <v>3.2747000000000002</v>
      </c>
      <c r="O1133" s="184">
        <v>5.5740999999999996</v>
      </c>
      <c r="P1133" s="184">
        <v>5.9989999999999997</v>
      </c>
      <c r="Q1133" s="184">
        <v>7.2710999999999997</v>
      </c>
      <c r="R1133" s="184">
        <v>4.6234999999999999</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44321</v>
      </c>
      <c r="E1134" s="184">
        <v>2393.0681</v>
      </c>
      <c r="F1134" s="184">
        <v>2.6143999999999998</v>
      </c>
      <c r="G1134" s="184">
        <v>2.7393999999999998</v>
      </c>
      <c r="H1134" s="184">
        <v>2.9035000000000002</v>
      </c>
      <c r="I1134" s="184">
        <v>3.089</v>
      </c>
      <c r="J1134" s="184">
        <v>3.1377999999999999</v>
      </c>
      <c r="K1134" s="184">
        <v>3.2109999999999999</v>
      </c>
      <c r="L1134" s="184">
        <v>3.0979999999999999</v>
      </c>
      <c r="M1134" s="184">
        <v>3.1276000000000002</v>
      </c>
      <c r="N1134" s="184">
        <v>3.2749999999999999</v>
      </c>
      <c r="O1134" s="184">
        <v>5.5739000000000001</v>
      </c>
      <c r="P1134" s="184">
        <v>5.9819000000000004</v>
      </c>
      <c r="Q1134" s="184">
        <v>6.6112000000000002</v>
      </c>
      <c r="R1134" s="184">
        <v>4.6231999999999998</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44321</v>
      </c>
      <c r="E1136" s="184">
        <v>4769.5042000000003</v>
      </c>
      <c r="F1136" s="184">
        <v>1.3117000000000001</v>
      </c>
      <c r="G1136" s="184">
        <v>2.0304000000000002</v>
      </c>
      <c r="H1136" s="184">
        <v>2.1131000000000002</v>
      </c>
      <c r="I1136" s="184">
        <v>2.3464999999999998</v>
      </c>
      <c r="J1136" s="184">
        <v>2.3597000000000001</v>
      </c>
      <c r="K1136" s="184">
        <v>2.4889000000000001</v>
      </c>
      <c r="L1136" s="184">
        <v>2.39</v>
      </c>
      <c r="M1136" s="184">
        <v>2.4466000000000001</v>
      </c>
      <c r="N1136" s="184">
        <v>2.6393</v>
      </c>
      <c r="O1136" s="184">
        <v>5.0419</v>
      </c>
      <c r="P1136" s="184">
        <v>5.5247000000000002</v>
      </c>
      <c r="Q1136" s="184">
        <v>7.0179999999999998</v>
      </c>
      <c r="R1136" s="184">
        <v>4.1180000000000003</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44321</v>
      </c>
      <c r="E1137" s="184">
        <v>3085.0073000000002</v>
      </c>
      <c r="F1137" s="184">
        <v>1.9831000000000001</v>
      </c>
      <c r="G1137" s="184">
        <v>2.7021000000000002</v>
      </c>
      <c r="H1137" s="184">
        <v>2.7848999999999999</v>
      </c>
      <c r="I1137" s="184">
        <v>3.0186000000000002</v>
      </c>
      <c r="J1137" s="184">
        <v>3.0329000000000002</v>
      </c>
      <c r="K1137" s="184">
        <v>3.1654</v>
      </c>
      <c r="L1137" s="184">
        <v>3.0710000000000002</v>
      </c>
      <c r="M1137" s="184">
        <v>3.1320999999999999</v>
      </c>
      <c r="N1137" s="184">
        <v>3.3304999999999998</v>
      </c>
      <c r="O1137" s="184">
        <v>5.7564000000000002</v>
      </c>
      <c r="P1137" s="184">
        <v>6.2380000000000004</v>
      </c>
      <c r="Q1137" s="184">
        <v>7.4480000000000004</v>
      </c>
      <c r="R1137" s="184">
        <v>4.8228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44321</v>
      </c>
      <c r="E1138" s="184">
        <v>3101.1763000000001</v>
      </c>
      <c r="F1138" s="184">
        <v>2.0598000000000001</v>
      </c>
      <c r="G1138" s="184">
        <v>2.7795000000000001</v>
      </c>
      <c r="H1138" s="184">
        <v>2.8620999999999999</v>
      </c>
      <c r="I1138" s="184">
        <v>3.0960000000000001</v>
      </c>
      <c r="J1138" s="184">
        <v>3.1093999999999999</v>
      </c>
      <c r="K1138" s="184">
        <v>3.2425000000000002</v>
      </c>
      <c r="L1138" s="184">
        <v>3.1497000000000002</v>
      </c>
      <c r="M1138" s="184">
        <v>3.2143999999999999</v>
      </c>
      <c r="N1138" s="184">
        <v>3.4148000000000001</v>
      </c>
      <c r="O1138" s="184">
        <v>5.8277000000000001</v>
      </c>
      <c r="P1138" s="184">
        <v>6.3075999999999999</v>
      </c>
      <c r="Q1138" s="184">
        <v>7.3949999999999996</v>
      </c>
      <c r="R1138" s="184">
        <v>4.8994999999999997</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44321</v>
      </c>
      <c r="E1139" s="184">
        <v>4029.2683000000002</v>
      </c>
      <c r="F1139" s="184">
        <v>3.0657000000000001</v>
      </c>
      <c r="G1139" s="184">
        <v>2.9626000000000001</v>
      </c>
      <c r="H1139" s="184">
        <v>2.9214000000000002</v>
      </c>
      <c r="I1139" s="184">
        <v>3.0514999999999999</v>
      </c>
      <c r="J1139" s="184">
        <v>2.9849000000000001</v>
      </c>
      <c r="K1139" s="184">
        <v>3.1103000000000001</v>
      </c>
      <c r="L1139" s="184">
        <v>2.9824000000000002</v>
      </c>
      <c r="M1139" s="184">
        <v>3.0533000000000001</v>
      </c>
      <c r="N1139" s="184">
        <v>3.2593000000000001</v>
      </c>
      <c r="O1139" s="184">
        <v>5.4852999999999996</v>
      </c>
      <c r="P1139" s="184">
        <v>6.0170000000000003</v>
      </c>
      <c r="Q1139" s="184">
        <v>7.0125999999999999</v>
      </c>
      <c r="R1139" s="184">
        <v>4.5640999999999998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44321</v>
      </c>
      <c r="E1140" s="184">
        <v>4057.567</v>
      </c>
      <c r="F1140" s="184">
        <v>3.1657999999999999</v>
      </c>
      <c r="G1140" s="184">
        <v>3.0632000000000001</v>
      </c>
      <c r="H1140" s="184">
        <v>3.0217000000000001</v>
      </c>
      <c r="I1140" s="184">
        <v>3.1516999999999999</v>
      </c>
      <c r="J1140" s="184">
        <v>3.0802999999999998</v>
      </c>
      <c r="K1140" s="184">
        <v>3.2094</v>
      </c>
      <c r="L1140" s="184">
        <v>3.0831</v>
      </c>
      <c r="M1140" s="184">
        <v>3.1551999999999998</v>
      </c>
      <c r="N1140" s="184">
        <v>3.3624999999999998</v>
      </c>
      <c r="O1140" s="184">
        <v>5.5910000000000002</v>
      </c>
      <c r="P1140" s="184">
        <v>6.1233000000000004</v>
      </c>
      <c r="Q1140" s="184">
        <v>7.2323000000000004</v>
      </c>
      <c r="R1140" s="184">
        <v>4.6687000000000003</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44321</v>
      </c>
      <c r="E1141" s="184">
        <v>2044.4235000000001</v>
      </c>
      <c r="F1141" s="184">
        <v>2.2336</v>
      </c>
      <c r="G1141" s="184">
        <v>2.6768000000000001</v>
      </c>
      <c r="H1141" s="184">
        <v>2.7389000000000001</v>
      </c>
      <c r="I1141" s="184">
        <v>2.9834000000000001</v>
      </c>
      <c r="J1141" s="184">
        <v>3.0194999999999999</v>
      </c>
      <c r="K1141" s="184">
        <v>3.1711999999999998</v>
      </c>
      <c r="L1141" s="184">
        <v>3.0432000000000001</v>
      </c>
      <c r="M1141" s="184">
        <v>3.1122999999999998</v>
      </c>
      <c r="N1141" s="184">
        <v>3.2867000000000002</v>
      </c>
      <c r="O1141" s="184">
        <v>5.5571999999999999</v>
      </c>
      <c r="P1141" s="184">
        <v>6.1062000000000003</v>
      </c>
      <c r="Q1141" s="184">
        <v>4.3125999999999998</v>
      </c>
      <c r="R1141" s="184">
        <v>4.5838000000000001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44321</v>
      </c>
      <c r="E1142" s="184">
        <v>2055.0378000000001</v>
      </c>
      <c r="F1142" s="184">
        <v>2.3304</v>
      </c>
      <c r="G1142" s="184">
        <v>2.7719999999999998</v>
      </c>
      <c r="H1142" s="184">
        <v>2.8344999999999998</v>
      </c>
      <c r="I1142" s="184">
        <v>3.0787</v>
      </c>
      <c r="J1142" s="184">
        <v>3.1149</v>
      </c>
      <c r="K1142" s="184">
        <v>3.27</v>
      </c>
      <c r="L1142" s="184">
        <v>3.1438000000000001</v>
      </c>
      <c r="M1142" s="184">
        <v>3.2136999999999998</v>
      </c>
      <c r="N1142" s="184">
        <v>3.3889999999999998</v>
      </c>
      <c r="O1142" s="184">
        <v>5.6464999999999996</v>
      </c>
      <c r="P1142" s="184">
        <v>6.1856</v>
      </c>
      <c r="Q1142" s="184">
        <v>7.2523</v>
      </c>
      <c r="R1142" s="184">
        <v>4.6855000000000002</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44321</v>
      </c>
      <c r="E1143" s="184">
        <v>2985.7473</v>
      </c>
      <c r="F1143" s="184">
        <v>1.4377</v>
      </c>
      <c r="G1143" s="184">
        <v>1.8805000000000001</v>
      </c>
      <c r="H1143" s="184">
        <v>1.9423999999999999</v>
      </c>
      <c r="I1143" s="184">
        <v>2.1863000000000001</v>
      </c>
      <c r="J1143" s="184">
        <v>2.2214999999999998</v>
      </c>
      <c r="K1143" s="184">
        <v>2.3715999999999999</v>
      </c>
      <c r="L1143" s="184">
        <v>2.2393000000000001</v>
      </c>
      <c r="M1143" s="184">
        <v>2.3029999999999999</v>
      </c>
      <c r="N1143" s="184">
        <v>2.4708000000000001</v>
      </c>
      <c r="O1143" s="184">
        <v>4.6989000000000001</v>
      </c>
      <c r="P1143" s="184">
        <v>5.2221000000000002</v>
      </c>
      <c r="Q1143" s="184">
        <v>6.1147999999999998</v>
      </c>
      <c r="R1143" s="184">
        <v>3.7559999999999998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44321</v>
      </c>
      <c r="E1144" s="184">
        <v>1085.56901524144</v>
      </c>
      <c r="F1144" s="184">
        <v>2.5198999999999998</v>
      </c>
      <c r="G1144" s="184">
        <v>2.5251000000000001</v>
      </c>
      <c r="H1144" s="184">
        <v>2.5625</v>
      </c>
      <c r="I1144" s="184">
        <v>2.5562</v>
      </c>
      <c r="J1144" s="184">
        <v>2.5118</v>
      </c>
      <c r="K1144" s="184">
        <v>2.4878</v>
      </c>
      <c r="L1144" s="184">
        <v>2.4378000000000002</v>
      </c>
      <c r="M1144" s="184">
        <v>2.4615</v>
      </c>
      <c r="N1144" s="184">
        <v>2.4805000000000001</v>
      </c>
      <c r="O1144" s="184"/>
      <c r="P1144" s="184"/>
      <c r="Q1144" s="184">
        <v>3.1858</v>
      </c>
      <c r="R1144" s="184">
        <v>2.8487</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44321</v>
      </c>
      <c r="E1145" s="184">
        <v>303.92869999999999</v>
      </c>
      <c r="F1145" s="184">
        <v>2.5461999999999998</v>
      </c>
      <c r="G1145" s="184">
        <v>2.7787999999999999</v>
      </c>
      <c r="H1145" s="184">
        <v>2.8717999999999999</v>
      </c>
      <c r="I1145" s="184">
        <v>3.0247000000000002</v>
      </c>
      <c r="J1145" s="184">
        <v>3.0266999999999999</v>
      </c>
      <c r="K1145" s="184">
        <v>3.1684999999999999</v>
      </c>
      <c r="L1145" s="184">
        <v>3.0695000000000001</v>
      </c>
      <c r="M1145" s="184">
        <v>3.1307</v>
      </c>
      <c r="N1145" s="184">
        <v>3.3995000000000002</v>
      </c>
      <c r="O1145" s="184">
        <v>5.6025</v>
      </c>
      <c r="P1145" s="184">
        <v>6.1375000000000002</v>
      </c>
      <c r="Q1145" s="184">
        <v>7.4481999999999999</v>
      </c>
      <c r="R1145" s="184">
        <v>4.6901000000000002</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44321</v>
      </c>
      <c r="E1146" s="184">
        <v>305.66210000000001</v>
      </c>
      <c r="F1146" s="184">
        <v>2.6749999999999998</v>
      </c>
      <c r="G1146" s="184">
        <v>2.9024000000000001</v>
      </c>
      <c r="H1146" s="184">
        <v>2.9939</v>
      </c>
      <c r="I1146" s="184">
        <v>3.1452</v>
      </c>
      <c r="J1146" s="184">
        <v>3.1471</v>
      </c>
      <c r="K1146" s="184">
        <v>3.2894999999999999</v>
      </c>
      <c r="L1146" s="184">
        <v>3.1915</v>
      </c>
      <c r="M1146" s="184">
        <v>3.2536</v>
      </c>
      <c r="N1146" s="184">
        <v>3.5236999999999998</v>
      </c>
      <c r="O1146" s="184">
        <v>5.6977000000000002</v>
      </c>
      <c r="P1146" s="184">
        <v>6.2164000000000001</v>
      </c>
      <c r="Q1146" s="184">
        <v>7.2908999999999997</v>
      </c>
      <c r="R1146" s="184">
        <v>4.7949000000000002</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44321</v>
      </c>
      <c r="E1147" s="184">
        <v>2203.1421999999998</v>
      </c>
      <c r="F1147" s="184">
        <v>1.9915</v>
      </c>
      <c r="G1147" s="184">
        <v>2.7105000000000001</v>
      </c>
      <c r="H1147" s="184">
        <v>2.8058999999999998</v>
      </c>
      <c r="I1147" s="184">
        <v>3.1539999999999999</v>
      </c>
      <c r="J1147" s="184">
        <v>3.2103999999999999</v>
      </c>
      <c r="K1147" s="184">
        <v>3.3492999999999999</v>
      </c>
      <c r="L1147" s="184">
        <v>3.2566000000000002</v>
      </c>
      <c r="M1147" s="184">
        <v>3.3464999999999998</v>
      </c>
      <c r="N1147" s="184">
        <v>3.6095000000000002</v>
      </c>
      <c r="O1147" s="184">
        <v>5.7515999999999998</v>
      </c>
      <c r="P1147" s="184">
        <v>6.1994999999999996</v>
      </c>
      <c r="Q1147" s="184">
        <v>7.5659000000000001</v>
      </c>
      <c r="R1147" s="184">
        <v>4.8703000000000003</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44321</v>
      </c>
      <c r="E1148" s="184">
        <v>2220.2932000000001</v>
      </c>
      <c r="F1148" s="184">
        <v>2.032</v>
      </c>
      <c r="G1148" s="184">
        <v>2.7515000000000001</v>
      </c>
      <c r="H1148" s="184">
        <v>2.8460000000000001</v>
      </c>
      <c r="I1148" s="184">
        <v>3.1941999999999999</v>
      </c>
      <c r="J1148" s="184">
        <v>3.2507000000000001</v>
      </c>
      <c r="K1148" s="184">
        <v>3.3896999999999999</v>
      </c>
      <c r="L1148" s="184">
        <v>3.2972000000000001</v>
      </c>
      <c r="M1148" s="184">
        <v>3.3875000000000002</v>
      </c>
      <c r="N1148" s="184">
        <v>3.6509999999999998</v>
      </c>
      <c r="O1148" s="184">
        <v>5.8316999999999997</v>
      </c>
      <c r="P1148" s="184">
        <v>6.2953999999999999</v>
      </c>
      <c r="Q1148" s="184">
        <v>7.3033000000000001</v>
      </c>
      <c r="R1148" s="184">
        <v>4.9295999999999998</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44321</v>
      </c>
      <c r="E1149" s="184">
        <v>2493.4830999999999</v>
      </c>
      <c r="F1149" s="184">
        <v>2.4037000000000002</v>
      </c>
      <c r="G1149" s="184">
        <v>2.8003999999999998</v>
      </c>
      <c r="H1149" s="184">
        <v>2.8304999999999998</v>
      </c>
      <c r="I1149" s="184">
        <v>3.0838000000000001</v>
      </c>
      <c r="J1149" s="184">
        <v>3.0977000000000001</v>
      </c>
      <c r="K1149" s="184">
        <v>3.2208999999999999</v>
      </c>
      <c r="L1149" s="184">
        <v>3.1017999999999999</v>
      </c>
      <c r="M1149" s="184">
        <v>3.1589999999999998</v>
      </c>
      <c r="N1149" s="184">
        <v>3.3203</v>
      </c>
      <c r="O1149" s="184">
        <v>5.4848999999999997</v>
      </c>
      <c r="P1149" s="184">
        <v>6.0801999999999996</v>
      </c>
      <c r="Q1149" s="184">
        <v>7.1910999999999996</v>
      </c>
      <c r="R1149" s="184">
        <v>4.5330000000000004</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44321</v>
      </c>
      <c r="E1150" s="184">
        <v>2480.8163</v>
      </c>
      <c r="F1150" s="184">
        <v>2.3527</v>
      </c>
      <c r="G1150" s="184">
        <v>2.7505000000000002</v>
      </c>
      <c r="H1150" s="184">
        <v>2.7803</v>
      </c>
      <c r="I1150" s="184">
        <v>3.0335999999999999</v>
      </c>
      <c r="J1150" s="184">
        <v>3.0474999999999999</v>
      </c>
      <c r="K1150" s="184">
        <v>3.1705999999999999</v>
      </c>
      <c r="L1150" s="184">
        <v>3.0510999999999999</v>
      </c>
      <c r="M1150" s="184">
        <v>3.1078000000000001</v>
      </c>
      <c r="N1150" s="184">
        <v>3.2683</v>
      </c>
      <c r="O1150" s="184">
        <v>5.4215999999999998</v>
      </c>
      <c r="P1150" s="184">
        <v>6.0083000000000002</v>
      </c>
      <c r="Q1150" s="184">
        <v>5.4558</v>
      </c>
      <c r="R1150" s="184">
        <v>4.4791999999999996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44321</v>
      </c>
      <c r="E1151" s="184">
        <v>1594.377</v>
      </c>
      <c r="F1151" s="184">
        <v>2.6535000000000002</v>
      </c>
      <c r="G1151" s="184">
        <v>2.5943000000000001</v>
      </c>
      <c r="H1151" s="184">
        <v>2.7044000000000001</v>
      </c>
      <c r="I1151" s="184">
        <v>2.8003999999999998</v>
      </c>
      <c r="J1151" s="184">
        <v>2.8121</v>
      </c>
      <c r="K1151" s="184">
        <v>2.8433000000000002</v>
      </c>
      <c r="L1151" s="184">
        <v>2.7746</v>
      </c>
      <c r="M1151" s="184">
        <v>2.8416000000000001</v>
      </c>
      <c r="N1151" s="184">
        <v>2.9394</v>
      </c>
      <c r="O1151" s="184">
        <v>4.9854000000000003</v>
      </c>
      <c r="P1151" s="184">
        <v>5.6078999999999999</v>
      </c>
      <c r="Q1151" s="184">
        <v>6.4321999999999999</v>
      </c>
      <c r="R1151" s="184">
        <v>4.0541999999999998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44321</v>
      </c>
      <c r="E1152" s="184">
        <v>1588.42</v>
      </c>
      <c r="F1152" s="184">
        <v>2.6036999999999999</v>
      </c>
      <c r="G1152" s="184">
        <v>2.5434999999999999</v>
      </c>
      <c r="H1152" s="184">
        <v>2.6541000000000001</v>
      </c>
      <c r="I1152" s="184">
        <v>2.7502</v>
      </c>
      <c r="J1152" s="184">
        <v>2.762</v>
      </c>
      <c r="K1152" s="184">
        <v>2.7928999999999999</v>
      </c>
      <c r="L1152" s="184">
        <v>2.7239</v>
      </c>
      <c r="M1152" s="184">
        <v>2.7909999999999999</v>
      </c>
      <c r="N1152" s="184">
        <v>2.8879999999999999</v>
      </c>
      <c r="O1152" s="184">
        <v>4.9329999999999998</v>
      </c>
      <c r="P1152" s="184">
        <v>5.5552000000000001</v>
      </c>
      <c r="Q1152" s="184">
        <v>6.3788999999999998</v>
      </c>
      <c r="R1152" s="184">
        <v>4.0023</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44321</v>
      </c>
      <c r="E1153" s="184">
        <v>1995.3751</v>
      </c>
      <c r="F1153" s="184">
        <v>2.8172000000000001</v>
      </c>
      <c r="G1153" s="184">
        <v>2.6120999999999999</v>
      </c>
      <c r="H1153" s="184">
        <v>2.5324</v>
      </c>
      <c r="I1153" s="184">
        <v>2.6924000000000001</v>
      </c>
      <c r="J1153" s="184">
        <v>2.7382</v>
      </c>
      <c r="K1153" s="184">
        <v>2.8906999999999998</v>
      </c>
      <c r="L1153" s="184">
        <v>3.1915</v>
      </c>
      <c r="M1153" s="184">
        <v>3.1528999999999998</v>
      </c>
      <c r="N1153" s="184">
        <v>3.1648000000000001</v>
      </c>
      <c r="O1153" s="184">
        <v>5.4638999999999998</v>
      </c>
      <c r="P1153" s="184">
        <v>6.0932000000000004</v>
      </c>
      <c r="Q1153" s="184">
        <v>7.5148000000000001</v>
      </c>
      <c r="R1153" s="184">
        <v>4.5155000000000003</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44321</v>
      </c>
      <c r="E1154" s="184">
        <v>2011.7525000000001</v>
      </c>
      <c r="F1154" s="184">
        <v>2.9159000000000002</v>
      </c>
      <c r="G1154" s="184">
        <v>2.7118000000000002</v>
      </c>
      <c r="H1154" s="184">
        <v>2.6324000000000001</v>
      </c>
      <c r="I1154" s="184">
        <v>2.7911000000000001</v>
      </c>
      <c r="J1154" s="184">
        <v>2.8376999999999999</v>
      </c>
      <c r="K1154" s="184">
        <v>2.9902000000000002</v>
      </c>
      <c r="L1154" s="184">
        <v>3.2940999999999998</v>
      </c>
      <c r="M1154" s="184">
        <v>3.2559999999999998</v>
      </c>
      <c r="N1154" s="184">
        <v>3.2685</v>
      </c>
      <c r="O1154" s="184">
        <v>5.5694999999999997</v>
      </c>
      <c r="P1154" s="184">
        <v>6.1999000000000004</v>
      </c>
      <c r="Q1154" s="184">
        <v>7.3007999999999997</v>
      </c>
      <c r="R1154" s="184">
        <v>4.6201999999999996</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44321</v>
      </c>
      <c r="E1155" s="184">
        <v>2002.1052999999999</v>
      </c>
      <c r="F1155" s="184">
        <v>1.371</v>
      </c>
      <c r="G1155" s="184">
        <v>1.3711</v>
      </c>
      <c r="H1155" s="184">
        <v>2.351</v>
      </c>
      <c r="I1155" s="184">
        <v>2.5482</v>
      </c>
      <c r="J1155" s="184">
        <v>2.7018</v>
      </c>
      <c r="K1155" s="184">
        <v>2.8692000000000002</v>
      </c>
      <c r="L1155" s="184">
        <v>2.7715000000000001</v>
      </c>
      <c r="M1155" s="184">
        <v>2.8668999999999998</v>
      </c>
      <c r="N1155" s="184">
        <v>2.8386</v>
      </c>
      <c r="O1155" s="184"/>
      <c r="P1155" s="184"/>
      <c r="Q1155" s="184">
        <v>3.3820000000000001</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44321</v>
      </c>
      <c r="E1156" s="184">
        <v>2012.1197999999999</v>
      </c>
      <c r="F1156" s="184">
        <v>2.9298999999999999</v>
      </c>
      <c r="G1156" s="184">
        <v>2.6865000000000001</v>
      </c>
      <c r="H1156" s="184">
        <v>2.5996999999999999</v>
      </c>
      <c r="I1156" s="184">
        <v>2.7932000000000001</v>
      </c>
      <c r="J1156" s="184">
        <v>2.8428</v>
      </c>
      <c r="K1156" s="184">
        <v>2.9897999999999998</v>
      </c>
      <c r="L1156" s="184">
        <v>3.2879999999999998</v>
      </c>
      <c r="M1156" s="184">
        <v>3.2290000000000001</v>
      </c>
      <c r="N1156" s="184">
        <v>3.2557999999999998</v>
      </c>
      <c r="O1156" s="184"/>
      <c r="P1156" s="184"/>
      <c r="Q1156" s="184">
        <v>3.7692999999999999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44321</v>
      </c>
      <c r="E1157" s="184">
        <v>2012.1334999999999</v>
      </c>
      <c r="F1157" s="184">
        <v>2.9243999999999999</v>
      </c>
      <c r="G1157" s="184">
        <v>2.7155999999999998</v>
      </c>
      <c r="H1157" s="184">
        <v>2.6341999999999999</v>
      </c>
      <c r="I1157" s="184">
        <v>2.7925</v>
      </c>
      <c r="J1157" s="184">
        <v>2.8384</v>
      </c>
      <c r="K1157" s="184">
        <v>2.9935999999999998</v>
      </c>
      <c r="L1157" s="184">
        <v>3.2947000000000002</v>
      </c>
      <c r="M1157" s="184">
        <v>3.2566000000000002</v>
      </c>
      <c r="N1157" s="184">
        <v>3.2690000000000001</v>
      </c>
      <c r="O1157" s="184"/>
      <c r="P1157" s="184"/>
      <c r="Q1157" s="184">
        <v>3.7713000000000001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44321</v>
      </c>
      <c r="E1158" s="184">
        <v>2011.797</v>
      </c>
      <c r="F1158" s="184">
        <v>2.8685999999999998</v>
      </c>
      <c r="G1158" s="184">
        <v>2.8182999999999998</v>
      </c>
      <c r="H1158" s="184">
        <v>2.74</v>
      </c>
      <c r="I1158" s="184">
        <v>2.8925999999999998</v>
      </c>
      <c r="J1158" s="184">
        <v>2.8696000000000002</v>
      </c>
      <c r="K1158" s="184">
        <v>2.9912999999999998</v>
      </c>
      <c r="L1158" s="184">
        <v>3.2917999999999998</v>
      </c>
      <c r="M1158" s="184">
        <v>3.2322000000000002</v>
      </c>
      <c r="N1158" s="184">
        <v>3.2418</v>
      </c>
      <c r="O1158" s="184"/>
      <c r="P1158" s="184"/>
      <c r="Q1158" s="184">
        <v>3.7551999999999999</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44321</v>
      </c>
      <c r="E1159" s="184">
        <v>2818.4461000000001</v>
      </c>
      <c r="F1159" s="184">
        <v>1.8597999999999999</v>
      </c>
      <c r="G1159" s="184">
        <v>2.5790000000000002</v>
      </c>
      <c r="H1159" s="184">
        <v>2.7376999999999998</v>
      </c>
      <c r="I1159" s="184">
        <v>2.9603000000000002</v>
      </c>
      <c r="J1159" s="184">
        <v>3.0083000000000002</v>
      </c>
      <c r="K1159" s="184">
        <v>3.1539000000000001</v>
      </c>
      <c r="L1159" s="184">
        <v>3.0712999999999999</v>
      </c>
      <c r="M1159" s="184">
        <v>3.1360999999999999</v>
      </c>
      <c r="N1159" s="184">
        <v>3.3153999999999999</v>
      </c>
      <c r="O1159" s="184">
        <v>5.5095000000000001</v>
      </c>
      <c r="P1159" s="184">
        <v>6.0879000000000003</v>
      </c>
      <c r="Q1159" s="184">
        <v>7.4214000000000002</v>
      </c>
      <c r="R1159" s="184">
        <v>4.5377000000000001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44321</v>
      </c>
      <c r="E1160" s="184">
        <v>2834.5088999999998</v>
      </c>
      <c r="F1160" s="184">
        <v>1.9303999999999999</v>
      </c>
      <c r="G1160" s="184">
        <v>2.6497999999999999</v>
      </c>
      <c r="H1160" s="184">
        <v>2.8081</v>
      </c>
      <c r="I1160" s="184">
        <v>3.0306000000000002</v>
      </c>
      <c r="J1160" s="184">
        <v>3.0787</v>
      </c>
      <c r="K1160" s="184">
        <v>3.2246999999999999</v>
      </c>
      <c r="L1160" s="184">
        <v>3.1425999999999998</v>
      </c>
      <c r="M1160" s="184">
        <v>3.2080000000000002</v>
      </c>
      <c r="N1160" s="184">
        <v>3.3879999999999999</v>
      </c>
      <c r="O1160" s="184">
        <v>5.5834999999999999</v>
      </c>
      <c r="P1160" s="184">
        <v>6.1623000000000001</v>
      </c>
      <c r="Q1160" s="184">
        <v>7.2591999999999999</v>
      </c>
      <c r="R1160" s="184">
        <v>4.6109</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44321</v>
      </c>
      <c r="E1161" s="184">
        <v>2551.3397</v>
      </c>
      <c r="F1161" s="184">
        <v>1.3305</v>
      </c>
      <c r="G1161" s="184">
        <v>2.0495000000000001</v>
      </c>
      <c r="H1161" s="184">
        <v>2.2075999999999998</v>
      </c>
      <c r="I1161" s="184">
        <v>2.4298000000000002</v>
      </c>
      <c r="J1161" s="184">
        <v>2.4771000000000001</v>
      </c>
      <c r="K1161" s="184">
        <v>2.6202999999999999</v>
      </c>
      <c r="L1161" s="184">
        <v>2.5339999999999998</v>
      </c>
      <c r="M1161" s="184">
        <v>2.5947</v>
      </c>
      <c r="N1161" s="184">
        <v>2.7692999999999999</v>
      </c>
      <c r="O1161" s="184">
        <v>4.9538000000000002</v>
      </c>
      <c r="P1161" s="184">
        <v>5.4981</v>
      </c>
      <c r="Q1161" s="184">
        <v>6.6849999999999996</v>
      </c>
      <c r="R1161" s="184">
        <v>3.988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44321</v>
      </c>
      <c r="E1162" s="184">
        <v>1083.0985000000001</v>
      </c>
      <c r="F1162" s="184">
        <v>3.1410999999999998</v>
      </c>
      <c r="G1162" s="184">
        <v>2.9247000000000001</v>
      </c>
      <c r="H1162" s="184">
        <v>2.9986000000000002</v>
      </c>
      <c r="I1162" s="184">
        <v>3.0053999999999998</v>
      </c>
      <c r="J1162" s="184">
        <v>2.9762</v>
      </c>
      <c r="K1162" s="184">
        <v>2.9779</v>
      </c>
      <c r="L1162" s="184">
        <v>2.9363000000000001</v>
      </c>
      <c r="M1162" s="184">
        <v>2.9826000000000001</v>
      </c>
      <c r="N1162" s="184">
        <v>2.9706000000000001</v>
      </c>
      <c r="O1162" s="184"/>
      <c r="P1162" s="184"/>
      <c r="Q1162" s="184">
        <v>4.0004</v>
      </c>
      <c r="R1162" s="184">
        <v>3.9594</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44321</v>
      </c>
      <c r="E1163" s="184">
        <v>1080.6773000000001</v>
      </c>
      <c r="F1163" s="184">
        <v>3.0333000000000001</v>
      </c>
      <c r="G1163" s="184">
        <v>2.8151999999999999</v>
      </c>
      <c r="H1163" s="184">
        <v>2.8883999999999999</v>
      </c>
      <c r="I1163" s="184">
        <v>2.8953000000000002</v>
      </c>
      <c r="J1163" s="184">
        <v>2.8643000000000001</v>
      </c>
      <c r="K1163" s="184">
        <v>2.8660999999999999</v>
      </c>
      <c r="L1163" s="184">
        <v>2.8241999999999998</v>
      </c>
      <c r="M1163" s="184">
        <v>2.8698999999999999</v>
      </c>
      <c r="N1163" s="184">
        <v>2.8572000000000002</v>
      </c>
      <c r="O1163" s="184"/>
      <c r="P1163" s="184"/>
      <c r="Q1163" s="184">
        <v>3.8860999999999999</v>
      </c>
      <c r="R1163" s="184">
        <v>3.8451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44321</v>
      </c>
      <c r="E1164" s="184">
        <v>56.047800000000002</v>
      </c>
      <c r="F1164" s="184">
        <v>2.6701999999999999</v>
      </c>
      <c r="G1164" s="184">
        <v>2.9312</v>
      </c>
      <c r="H1164" s="184">
        <v>2.9881000000000002</v>
      </c>
      <c r="I1164" s="184">
        <v>3.1156999999999999</v>
      </c>
      <c r="J1164" s="184">
        <v>3.0947</v>
      </c>
      <c r="K1164" s="184">
        <v>3.2189999999999999</v>
      </c>
      <c r="L1164" s="184">
        <v>3.1057000000000001</v>
      </c>
      <c r="M1164" s="184">
        <v>3.1412</v>
      </c>
      <c r="N1164" s="184">
        <v>3.2726000000000002</v>
      </c>
      <c r="O1164" s="184">
        <v>5.5286999999999997</v>
      </c>
      <c r="P1164" s="184">
        <v>6.1138000000000003</v>
      </c>
      <c r="Q1164" s="184">
        <v>7.6578999999999997</v>
      </c>
      <c r="R1164" s="184">
        <v>4.5271999999999997</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44321</v>
      </c>
      <c r="E1165" s="184">
        <v>56.42</v>
      </c>
      <c r="F1165" s="184">
        <v>2.782</v>
      </c>
      <c r="G1165" s="184">
        <v>3.0198</v>
      </c>
      <c r="H1165" s="184">
        <v>3.0701000000000001</v>
      </c>
      <c r="I1165" s="184">
        <v>3.1970000000000001</v>
      </c>
      <c r="J1165" s="184">
        <v>3.1739000000000002</v>
      </c>
      <c r="K1165" s="184">
        <v>3.2995000000000001</v>
      </c>
      <c r="L1165" s="184">
        <v>3.1867000000000001</v>
      </c>
      <c r="M1165" s="184">
        <v>3.2233000000000001</v>
      </c>
      <c r="N1165" s="184">
        <v>3.3553000000000002</v>
      </c>
      <c r="O1165" s="184">
        <v>5.6132</v>
      </c>
      <c r="P1165" s="184">
        <v>6.1980000000000004</v>
      </c>
      <c r="Q1165" s="184">
        <v>7.3076999999999996</v>
      </c>
      <c r="R1165" s="184">
        <v>4.6108000000000002</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44321</v>
      </c>
      <c r="E1166" s="184">
        <v>32.228900000000003</v>
      </c>
      <c r="F1166" s="184">
        <v>2.7183000000000002</v>
      </c>
      <c r="G1166" s="184">
        <v>2.9453</v>
      </c>
      <c r="H1166" s="184">
        <v>2.9786000000000001</v>
      </c>
      <c r="I1166" s="184">
        <v>3.1181999999999999</v>
      </c>
      <c r="J1166" s="184">
        <v>3.0958999999999999</v>
      </c>
      <c r="K1166" s="184">
        <v>3.2189999999999999</v>
      </c>
      <c r="L1166" s="184">
        <v>3.1061999999999999</v>
      </c>
      <c r="M1166" s="184">
        <v>3.1419999999999999</v>
      </c>
      <c r="N1166" s="184">
        <v>3.2732999999999999</v>
      </c>
      <c r="O1166" s="184">
        <v>5.5289999999999999</v>
      </c>
      <c r="P1166" s="184">
        <v>6.1139000000000001</v>
      </c>
      <c r="Q1166" s="184">
        <v>7.1383999999999999</v>
      </c>
      <c r="R1166" s="184">
        <v>4.5275999999999996</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44321</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44321</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44321</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-1E-4</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44321</v>
      </c>
      <c r="E1170" s="184">
        <v>56.4221</v>
      </c>
      <c r="F1170" s="184">
        <v>2.7818999999999998</v>
      </c>
      <c r="G1170" s="184">
        <v>2.9981</v>
      </c>
      <c r="H1170" s="184">
        <v>3.0608</v>
      </c>
      <c r="I1170" s="184">
        <v>3.1968999999999999</v>
      </c>
      <c r="J1170" s="184">
        <v>3.1738</v>
      </c>
      <c r="K1170" s="184">
        <v>3.2993999999999999</v>
      </c>
      <c r="L1170" s="184">
        <v>3.1869000000000001</v>
      </c>
      <c r="M1170" s="184">
        <v>3.2231999999999998</v>
      </c>
      <c r="N1170" s="184">
        <v>3.3552</v>
      </c>
      <c r="O1170" s="184">
        <v>5.6131000000000002</v>
      </c>
      <c r="P1170" s="184">
        <v>6.1988000000000003</v>
      </c>
      <c r="Q1170" s="184">
        <v>6.2413999999999996</v>
      </c>
      <c r="R1170" s="184">
        <v>4.6105999999999998</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44321</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44321</v>
      </c>
      <c r="E1172" s="184">
        <v>56.4221</v>
      </c>
      <c r="F1172" s="184">
        <v>2.7172000000000001</v>
      </c>
      <c r="G1172" s="184">
        <v>2.9981</v>
      </c>
      <c r="H1172" s="184">
        <v>3.0608</v>
      </c>
      <c r="I1172" s="184">
        <v>3.1968999999999999</v>
      </c>
      <c r="J1172" s="184">
        <v>3.1738</v>
      </c>
      <c r="K1172" s="184">
        <v>3.2993999999999999</v>
      </c>
      <c r="L1172" s="184">
        <v>3.1865000000000001</v>
      </c>
      <c r="M1172" s="184">
        <v>3.2231999999999998</v>
      </c>
      <c r="N1172" s="184">
        <v>3.3552</v>
      </c>
      <c r="O1172" s="184">
        <v>5.6131000000000002</v>
      </c>
      <c r="P1172" s="184">
        <v>6.1988000000000003</v>
      </c>
      <c r="Q1172" s="184">
        <v>6.2413999999999996</v>
      </c>
      <c r="R1172" s="184">
        <v>4.6105999999999998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44321</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44321</v>
      </c>
      <c r="E1174" s="184">
        <v>4171.7257</v>
      </c>
      <c r="F1174" s="184">
        <v>2.1909999999999998</v>
      </c>
      <c r="G1174" s="184">
        <v>2.7446999999999999</v>
      </c>
      <c r="H1174" s="184">
        <v>2.8713000000000002</v>
      </c>
      <c r="I1174" s="184">
        <v>3.1059999999999999</v>
      </c>
      <c r="J1174" s="184">
        <v>3.1652</v>
      </c>
      <c r="K1174" s="184">
        <v>3.2833000000000001</v>
      </c>
      <c r="L1174" s="184">
        <v>3.1453000000000002</v>
      </c>
      <c r="M1174" s="184">
        <v>3.2124000000000001</v>
      </c>
      <c r="N1174" s="184">
        <v>3.4182000000000001</v>
      </c>
      <c r="O1174" s="184">
        <v>5.5763999999999996</v>
      </c>
      <c r="P1174" s="184">
        <v>6.1315999999999997</v>
      </c>
      <c r="Q1174" s="184">
        <v>7.2267000000000001</v>
      </c>
      <c r="R1174" s="184">
        <v>4.6401000000000003</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44321</v>
      </c>
      <c r="E1175" s="184">
        <v>4152.9398000000001</v>
      </c>
      <c r="F1175" s="184">
        <v>2.0682</v>
      </c>
      <c r="G1175" s="184">
        <v>2.6225999999999998</v>
      </c>
      <c r="H1175" s="184">
        <v>2.7494000000000001</v>
      </c>
      <c r="I1175" s="184">
        <v>2.9841000000000002</v>
      </c>
      <c r="J1175" s="184">
        <v>3.0432000000000001</v>
      </c>
      <c r="K1175" s="184">
        <v>3.1665000000000001</v>
      </c>
      <c r="L1175" s="184">
        <v>3.0348999999999999</v>
      </c>
      <c r="M1175" s="184">
        <v>3.1109</v>
      </c>
      <c r="N1175" s="184">
        <v>3.3281000000000001</v>
      </c>
      <c r="O1175" s="184">
        <v>5.5101000000000004</v>
      </c>
      <c r="P1175" s="184">
        <v>6.0702999999999996</v>
      </c>
      <c r="Q1175" s="184">
        <v>7.1071</v>
      </c>
      <c r="R1175" s="184">
        <v>4.5677000000000003</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44321</v>
      </c>
      <c r="E1176" s="184">
        <v>2814.4847</v>
      </c>
      <c r="F1176" s="184">
        <v>2.3527</v>
      </c>
      <c r="G1176" s="184">
        <v>2.7448000000000001</v>
      </c>
      <c r="H1176" s="184">
        <v>2.8298000000000001</v>
      </c>
      <c r="I1176" s="184">
        <v>3.0089000000000001</v>
      </c>
      <c r="J1176" s="184">
        <v>3.0152999999999999</v>
      </c>
      <c r="K1176" s="184">
        <v>3.1730999999999998</v>
      </c>
      <c r="L1176" s="184">
        <v>3.0825999999999998</v>
      </c>
      <c r="M1176" s="184">
        <v>3.1334</v>
      </c>
      <c r="N1176" s="184">
        <v>3.3340000000000001</v>
      </c>
      <c r="O1176" s="184">
        <v>5.5717999999999996</v>
      </c>
      <c r="P1176" s="184">
        <v>6.1265000000000001</v>
      </c>
      <c r="Q1176" s="184">
        <v>7.3461999999999996</v>
      </c>
      <c r="R1176" s="184">
        <v>4.6281999999999996</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44321</v>
      </c>
      <c r="E1177" s="184">
        <v>2827.3595999999998</v>
      </c>
      <c r="F1177" s="184">
        <v>2.4026000000000001</v>
      </c>
      <c r="G1177" s="184">
        <v>2.7951000000000001</v>
      </c>
      <c r="H1177" s="184">
        <v>2.8801000000000001</v>
      </c>
      <c r="I1177" s="184">
        <v>3.0590000000000002</v>
      </c>
      <c r="J1177" s="184">
        <v>3.0655000000000001</v>
      </c>
      <c r="K1177" s="184">
        <v>3.2235</v>
      </c>
      <c r="L1177" s="184">
        <v>3.1334</v>
      </c>
      <c r="M1177" s="184">
        <v>3.1846000000000001</v>
      </c>
      <c r="N1177" s="184">
        <v>3.3856999999999999</v>
      </c>
      <c r="O1177" s="184">
        <v>5.6260000000000003</v>
      </c>
      <c r="P1177" s="184">
        <v>6.1847000000000003</v>
      </c>
      <c r="Q1177" s="184">
        <v>7.2553000000000001</v>
      </c>
      <c r="R1177" s="184">
        <v>4.6803999999999997</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44321</v>
      </c>
      <c r="E1178" s="184">
        <v>3713.7982000000002</v>
      </c>
      <c r="F1178" s="184">
        <v>2.0247000000000002</v>
      </c>
      <c r="G1178" s="184">
        <v>2.6823999999999999</v>
      </c>
      <c r="H1178" s="184">
        <v>2.8464999999999998</v>
      </c>
      <c r="I1178" s="184">
        <v>3.0121000000000002</v>
      </c>
      <c r="J1178" s="184">
        <v>3.0667</v>
      </c>
      <c r="K1178" s="184">
        <v>3.2025999999999999</v>
      </c>
      <c r="L1178" s="184">
        <v>3.0968</v>
      </c>
      <c r="M1178" s="184">
        <v>3.1436000000000002</v>
      </c>
      <c r="N1178" s="184">
        <v>3.3637999999999999</v>
      </c>
      <c r="O1178" s="184">
        <v>5.5686999999999998</v>
      </c>
      <c r="P1178" s="184">
        <v>6.0972999999999997</v>
      </c>
      <c r="Q1178" s="184">
        <v>7.0881999999999996</v>
      </c>
      <c r="R1178" s="184">
        <v>4.6707000000000001</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44321</v>
      </c>
      <c r="E1179" s="184">
        <v>3748.4110999999998</v>
      </c>
      <c r="F1179" s="184">
        <v>2.1648000000000001</v>
      </c>
      <c r="G1179" s="184">
        <v>2.8226</v>
      </c>
      <c r="H1179" s="184">
        <v>2.9866999999999999</v>
      </c>
      <c r="I1179" s="184">
        <v>3.1522999999999999</v>
      </c>
      <c r="J1179" s="184">
        <v>3.2071000000000001</v>
      </c>
      <c r="K1179" s="184">
        <v>3.3452999999999999</v>
      </c>
      <c r="L1179" s="184">
        <v>3.2399</v>
      </c>
      <c r="M1179" s="184">
        <v>3.2856000000000001</v>
      </c>
      <c r="N1179" s="184">
        <v>3.5076000000000001</v>
      </c>
      <c r="O1179" s="184">
        <v>5.7142999999999997</v>
      </c>
      <c r="P1179" s="184">
        <v>6.2446000000000002</v>
      </c>
      <c r="Q1179" s="184">
        <v>7.28</v>
      </c>
      <c r="R1179" s="184">
        <v>4.8139000000000003</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44321</v>
      </c>
      <c r="E1180" s="184">
        <v>1341.4041</v>
      </c>
      <c r="F1180" s="184">
        <v>2.5144000000000002</v>
      </c>
      <c r="G1180" s="184">
        <v>2.9157999999999999</v>
      </c>
      <c r="H1180" s="184">
        <v>3.0613999999999999</v>
      </c>
      <c r="I1180" s="184">
        <v>3.2505999999999999</v>
      </c>
      <c r="J1180" s="184">
        <v>3.2605</v>
      </c>
      <c r="K1180" s="184">
        <v>3.3847</v>
      </c>
      <c r="L1180" s="184">
        <v>3.2606999999999999</v>
      </c>
      <c r="M1180" s="184">
        <v>3.3536999999999999</v>
      </c>
      <c r="N1180" s="184">
        <v>3.5712000000000002</v>
      </c>
      <c r="O1180" s="184">
        <v>5.7968000000000002</v>
      </c>
      <c r="P1180" s="184"/>
      <c r="Q1180" s="184">
        <v>6.2550999999999997</v>
      </c>
      <c r="R1180" s="184">
        <v>4.8602999999999996</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44321</v>
      </c>
      <c r="E1181" s="184">
        <v>1333.2911999999999</v>
      </c>
      <c r="F1181" s="184">
        <v>2.4037999999999999</v>
      </c>
      <c r="G1181" s="184">
        <v>2.8058000000000001</v>
      </c>
      <c r="H1181" s="184">
        <v>2.9516</v>
      </c>
      <c r="I1181" s="184">
        <v>3.1406999999999998</v>
      </c>
      <c r="J1181" s="184">
        <v>3.1503000000000001</v>
      </c>
      <c r="K1181" s="184">
        <v>3.2738</v>
      </c>
      <c r="L1181" s="184">
        <v>3.149</v>
      </c>
      <c r="M1181" s="184">
        <v>3.2408000000000001</v>
      </c>
      <c r="N1181" s="184">
        <v>3.4569999999999999</v>
      </c>
      <c r="O1181" s="184">
        <v>5.6753</v>
      </c>
      <c r="P1181" s="184"/>
      <c r="Q1181" s="184">
        <v>6.1219999999999999</v>
      </c>
      <c r="R1181" s="184">
        <v>4.7451999999999996</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44321</v>
      </c>
      <c r="E1182" s="184">
        <v>2178.2685999999999</v>
      </c>
      <c r="F1182" s="184">
        <v>2.7818000000000001</v>
      </c>
      <c r="G1182" s="184">
        <v>3.0169000000000001</v>
      </c>
      <c r="H1182" s="184">
        <v>3.0567000000000002</v>
      </c>
      <c r="I1182" s="184">
        <v>3.2368000000000001</v>
      </c>
      <c r="J1182" s="184">
        <v>3.2469000000000001</v>
      </c>
      <c r="K1182" s="184">
        <v>3.3624000000000001</v>
      </c>
      <c r="L1182" s="184">
        <v>3.302</v>
      </c>
      <c r="M1182" s="184">
        <v>3.3515000000000001</v>
      </c>
      <c r="N1182" s="184">
        <v>3.5093999999999999</v>
      </c>
      <c r="O1182" s="184">
        <v>5.6736000000000004</v>
      </c>
      <c r="P1182" s="184">
        <v>6.1614000000000004</v>
      </c>
      <c r="Q1182" s="184">
        <v>7.0640000000000001</v>
      </c>
      <c r="R1182" s="184">
        <v>4.7462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44321</v>
      </c>
      <c r="E1183" s="184">
        <v>2150.3688000000002</v>
      </c>
      <c r="F1183" s="184">
        <v>2.6855000000000002</v>
      </c>
      <c r="G1183" s="184">
        <v>2.9184999999999999</v>
      </c>
      <c r="H1183" s="184">
        <v>2.9594999999999998</v>
      </c>
      <c r="I1183" s="184">
        <v>3.1396999999999999</v>
      </c>
      <c r="J1183" s="184">
        <v>3.1494</v>
      </c>
      <c r="K1183" s="184">
        <v>3.2681</v>
      </c>
      <c r="L1183" s="184">
        <v>3.2042000000000002</v>
      </c>
      <c r="M1183" s="184">
        <v>3.2530999999999999</v>
      </c>
      <c r="N1183" s="184">
        <v>3.411</v>
      </c>
      <c r="O1183" s="184">
        <v>5.5849000000000002</v>
      </c>
      <c r="P1183" s="184">
        <v>6.0648999999999997</v>
      </c>
      <c r="Q1183" s="184">
        <v>6.4130000000000003</v>
      </c>
      <c r="R1183" s="184">
        <v>4.6444999999999999</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44321</v>
      </c>
      <c r="E1184" s="184">
        <v>11.0679</v>
      </c>
      <c r="F1184" s="184">
        <v>4.2877000000000001</v>
      </c>
      <c r="G1184" s="184">
        <v>3.1886999999999999</v>
      </c>
      <c r="H1184" s="184">
        <v>3.0640999999999998</v>
      </c>
      <c r="I1184" s="184">
        <v>2.8534000000000002</v>
      </c>
      <c r="J1184" s="184">
        <v>2.9089999999999998</v>
      </c>
      <c r="K1184" s="184">
        <v>3.0461</v>
      </c>
      <c r="L1184" s="184">
        <v>2.9205000000000001</v>
      </c>
      <c r="M1184" s="184">
        <v>2.9735</v>
      </c>
      <c r="N1184" s="184">
        <v>3.0042</v>
      </c>
      <c r="O1184" s="184"/>
      <c r="P1184" s="184"/>
      <c r="Q1184" s="184">
        <v>4.359</v>
      </c>
      <c r="R1184" s="184">
        <v>4.0101000000000004</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44321</v>
      </c>
      <c r="E1185" s="184">
        <v>11.0284</v>
      </c>
      <c r="F1185" s="184">
        <v>3.972</v>
      </c>
      <c r="G1185" s="184">
        <v>2.9794</v>
      </c>
      <c r="H1185" s="184">
        <v>2.8856999999999999</v>
      </c>
      <c r="I1185" s="184">
        <v>2.6978</v>
      </c>
      <c r="J1185" s="184">
        <v>2.7532000000000001</v>
      </c>
      <c r="K1185" s="184">
        <v>2.8910999999999998</v>
      </c>
      <c r="L1185" s="184">
        <v>2.7675000000000001</v>
      </c>
      <c r="M1185" s="184">
        <v>2.8187000000000002</v>
      </c>
      <c r="N1185" s="184">
        <v>2.8490000000000002</v>
      </c>
      <c r="O1185" s="184"/>
      <c r="P1185" s="184"/>
      <c r="Q1185" s="184">
        <v>4.2022000000000004</v>
      </c>
      <c r="R1185" s="184">
        <v>3.8534999999999999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44321</v>
      </c>
      <c r="E1186" s="184">
        <v>2255.4717000000001</v>
      </c>
      <c r="F1186" s="184">
        <v>2.6800999999999999</v>
      </c>
      <c r="G1186" s="184">
        <v>2.9481999999999999</v>
      </c>
      <c r="H1186" s="184">
        <v>3.0358000000000001</v>
      </c>
      <c r="I1186" s="184">
        <v>3.1455000000000002</v>
      </c>
      <c r="J1186" s="184">
        <v>3.2004999999999999</v>
      </c>
      <c r="K1186" s="184">
        <v>3.2124000000000001</v>
      </c>
      <c r="L1186" s="184">
        <v>3.0507</v>
      </c>
      <c r="M1186" s="184">
        <v>3.0480999999999998</v>
      </c>
      <c r="N1186" s="184">
        <v>3.0958000000000001</v>
      </c>
      <c r="O1186" s="184">
        <v>5.3753000000000002</v>
      </c>
      <c r="P1186" s="184">
        <v>6.0934999999999997</v>
      </c>
      <c r="Q1186" s="184">
        <v>7.2609000000000004</v>
      </c>
      <c r="R1186" s="184">
        <v>4.2502000000000004</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44321</v>
      </c>
      <c r="E1187" s="184">
        <v>2239.8193999999999</v>
      </c>
      <c r="F1187" s="184">
        <v>2.6271</v>
      </c>
      <c r="G1187" s="184">
        <v>2.9024999999999999</v>
      </c>
      <c r="H1187" s="184">
        <v>2.9876</v>
      </c>
      <c r="I1187" s="184">
        <v>3.0962000000000001</v>
      </c>
      <c r="J1187" s="184">
        <v>3.1511</v>
      </c>
      <c r="K1187" s="184">
        <v>3.1621999999999999</v>
      </c>
      <c r="L1187" s="184">
        <v>3.0001000000000002</v>
      </c>
      <c r="M1187" s="184">
        <v>2.9971000000000001</v>
      </c>
      <c r="N1187" s="184">
        <v>3.0445000000000002</v>
      </c>
      <c r="O1187" s="184">
        <v>5.2914000000000003</v>
      </c>
      <c r="P1187" s="184">
        <v>5.9976000000000003</v>
      </c>
      <c r="Q1187" s="184">
        <v>7.4560000000000004</v>
      </c>
      <c r="R1187" s="184">
        <v>4.1830999999999996</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44321</v>
      </c>
      <c r="E1188" s="184">
        <v>2296.9479999967698</v>
      </c>
      <c r="F1188" s="184">
        <v>2.5495999999999999</v>
      </c>
      <c r="G1188" s="184">
        <v>2.5529000000000002</v>
      </c>
      <c r="H1188" s="184">
        <v>2.5815000000000001</v>
      </c>
      <c r="I1188" s="184">
        <v>2.5703</v>
      </c>
      <c r="J1188" s="184">
        <v>2.4529000000000001</v>
      </c>
      <c r="K1188" s="184">
        <v>2.4782000000000002</v>
      </c>
      <c r="L1188" s="184">
        <v>2.3483000000000001</v>
      </c>
      <c r="M1188" s="184">
        <v>2.3368000000000002</v>
      </c>
      <c r="N1188" s="184">
        <v>2.4020999999999999</v>
      </c>
      <c r="O1188" s="184">
        <v>3.2652000000000001</v>
      </c>
      <c r="P1188" s="184">
        <v>3.6110000000000002</v>
      </c>
      <c r="Q1188" s="184">
        <v>4.7721</v>
      </c>
      <c r="R1188" s="184">
        <v>2.7764000000000002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44321</v>
      </c>
      <c r="E1189" s="184">
        <v>5012.1013999999996</v>
      </c>
      <c r="F1189" s="184">
        <v>2.5402999999999998</v>
      </c>
      <c r="G1189" s="184">
        <v>2.7854000000000001</v>
      </c>
      <c r="H1189" s="184">
        <v>2.8130000000000002</v>
      </c>
      <c r="I1189" s="184">
        <v>2.9984000000000002</v>
      </c>
      <c r="J1189" s="184">
        <v>3.0224000000000002</v>
      </c>
      <c r="K1189" s="184">
        <v>3.1974999999999998</v>
      </c>
      <c r="L1189" s="184">
        <v>3.0455000000000001</v>
      </c>
      <c r="M1189" s="184">
        <v>3.1179999999999999</v>
      </c>
      <c r="N1189" s="184">
        <v>3.3778000000000001</v>
      </c>
      <c r="O1189" s="184">
        <v>5.6489000000000003</v>
      </c>
      <c r="P1189" s="184">
        <v>6.173</v>
      </c>
      <c r="Q1189" s="184">
        <v>7.0891000000000002</v>
      </c>
      <c r="R1189" s="184">
        <v>4.7179000000000002</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44321</v>
      </c>
      <c r="E1190" s="184">
        <v>5048.0343000000003</v>
      </c>
      <c r="F1190" s="184">
        <v>2.6798000000000002</v>
      </c>
      <c r="G1190" s="184">
        <v>2.9245000000000001</v>
      </c>
      <c r="H1190" s="184">
        <v>2.9525999999999999</v>
      </c>
      <c r="I1190" s="184">
        <v>3.1381000000000001</v>
      </c>
      <c r="J1190" s="184">
        <v>3.1627000000000001</v>
      </c>
      <c r="K1190" s="184">
        <v>3.363</v>
      </c>
      <c r="L1190" s="184">
        <v>3.1905000000000001</v>
      </c>
      <c r="M1190" s="184">
        <v>3.2494999999999998</v>
      </c>
      <c r="N1190" s="184">
        <v>3.5007000000000001</v>
      </c>
      <c r="O1190" s="184">
        <v>5.7504</v>
      </c>
      <c r="P1190" s="184">
        <v>6.2683</v>
      </c>
      <c r="Q1190" s="184">
        <v>7.3263999999999996</v>
      </c>
      <c r="R1190" s="184">
        <v>4.8269000000000002</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44321</v>
      </c>
      <c r="E1191" s="184">
        <v>4549.5306</v>
      </c>
      <c r="F1191" s="184">
        <v>1.9192</v>
      </c>
      <c r="G1191" s="184">
        <v>2.1644000000000001</v>
      </c>
      <c r="H1191" s="184">
        <v>2.1922999999999999</v>
      </c>
      <c r="I1191" s="184">
        <v>2.3773</v>
      </c>
      <c r="J1191" s="184">
        <v>2.4009</v>
      </c>
      <c r="K1191" s="184">
        <v>2.573</v>
      </c>
      <c r="L1191" s="184">
        <v>2.4077000000000002</v>
      </c>
      <c r="M1191" s="184">
        <v>2.4651999999999998</v>
      </c>
      <c r="N1191" s="184">
        <v>2.7084999999999999</v>
      </c>
      <c r="O1191" s="184">
        <v>4.8810000000000002</v>
      </c>
      <c r="P1191" s="184">
        <v>5.3482000000000003</v>
      </c>
      <c r="Q1191" s="184">
        <v>6.7638999999999996</v>
      </c>
      <c r="R1191" s="184">
        <v>4.0225999999999997</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44321</v>
      </c>
      <c r="E1192" s="184">
        <v>1156.4628</v>
      </c>
      <c r="F1192" s="184">
        <v>2.8471000000000002</v>
      </c>
      <c r="G1192" s="184">
        <v>2.9790999999999999</v>
      </c>
      <c r="H1192" s="184">
        <v>2.9698000000000002</v>
      </c>
      <c r="I1192" s="184">
        <v>3.1164000000000001</v>
      </c>
      <c r="J1192" s="184">
        <v>3.0720000000000001</v>
      </c>
      <c r="K1192" s="184">
        <v>3.1528999999999998</v>
      </c>
      <c r="L1192" s="184">
        <v>3.0228000000000002</v>
      </c>
      <c r="M1192" s="184">
        <v>3.0781000000000001</v>
      </c>
      <c r="N1192" s="184">
        <v>3.1269</v>
      </c>
      <c r="O1192" s="184"/>
      <c r="P1192" s="184"/>
      <c r="Q1192" s="184">
        <v>4.9882</v>
      </c>
      <c r="R1192" s="184">
        <v>4.2587999999999999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44321</v>
      </c>
      <c r="E1193" s="184">
        <v>1152.8891000000001</v>
      </c>
      <c r="F1193" s="184">
        <v>2.7483</v>
      </c>
      <c r="G1193" s="184">
        <v>2.8795999999999999</v>
      </c>
      <c r="H1193" s="184">
        <v>2.8704000000000001</v>
      </c>
      <c r="I1193" s="184">
        <v>3.0167999999999999</v>
      </c>
      <c r="J1193" s="184">
        <v>2.972</v>
      </c>
      <c r="K1193" s="184">
        <v>3.0531999999999999</v>
      </c>
      <c r="L1193" s="184">
        <v>2.9222000000000001</v>
      </c>
      <c r="M1193" s="184">
        <v>2.9763000000000002</v>
      </c>
      <c r="N1193" s="184">
        <v>3.0240999999999998</v>
      </c>
      <c r="O1193" s="184"/>
      <c r="P1193" s="184"/>
      <c r="Q1193" s="184">
        <v>4.8794000000000004</v>
      </c>
      <c r="R1193" s="184">
        <v>4.1548999999999996</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44321</v>
      </c>
      <c r="E1194" s="184">
        <v>267.07209999999998</v>
      </c>
      <c r="F1194" s="184">
        <v>2.5832000000000002</v>
      </c>
      <c r="G1194" s="184">
        <v>2.8296999999999999</v>
      </c>
      <c r="H1194" s="184">
        <v>3.0337999999999998</v>
      </c>
      <c r="I1194" s="184">
        <v>3.1833</v>
      </c>
      <c r="J1194" s="184">
        <v>3.1987000000000001</v>
      </c>
      <c r="K1194" s="184">
        <v>3.2404999999999999</v>
      </c>
      <c r="L1194" s="184">
        <v>3.0903999999999998</v>
      </c>
      <c r="M1194" s="184">
        <v>3.1269999999999998</v>
      </c>
      <c r="N1194" s="184">
        <v>3.4157000000000002</v>
      </c>
      <c r="O1194" s="184">
        <v>5.6437999999999997</v>
      </c>
      <c r="P1194" s="184">
        <v>6.1714000000000002</v>
      </c>
      <c r="Q1194" s="184">
        <v>7.4469000000000003</v>
      </c>
      <c r="R1194" s="184">
        <v>4.6889000000000003</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44321</v>
      </c>
      <c r="E1195" s="184">
        <v>268.91379999999998</v>
      </c>
      <c r="F1195" s="184">
        <v>2.6877</v>
      </c>
      <c r="G1195" s="184">
        <v>2.9279999999999999</v>
      </c>
      <c r="H1195" s="184">
        <v>3.1353</v>
      </c>
      <c r="I1195" s="184">
        <v>3.2858999999999998</v>
      </c>
      <c r="J1195" s="184">
        <v>3.3008999999999999</v>
      </c>
      <c r="K1195" s="184">
        <v>3.3732000000000002</v>
      </c>
      <c r="L1195" s="184">
        <v>3.2342</v>
      </c>
      <c r="M1195" s="184">
        <v>3.2707999999999999</v>
      </c>
      <c r="N1195" s="184">
        <v>3.5722</v>
      </c>
      <c r="O1195" s="184">
        <v>5.7599</v>
      </c>
      <c r="P1195" s="184">
        <v>6.2637</v>
      </c>
      <c r="Q1195" s="184">
        <v>7.3063000000000002</v>
      </c>
      <c r="R1195" s="184">
        <v>4.8337000000000003</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44321</v>
      </c>
      <c r="E1196" s="184">
        <v>2898.9219199999998</v>
      </c>
      <c r="F1196" s="184">
        <v>2.9615999999999998</v>
      </c>
      <c r="G1196" s="184">
        <v>2.9198</v>
      </c>
      <c r="H1196" s="184">
        <v>2.9794999999999998</v>
      </c>
      <c r="I1196" s="184">
        <v>3.0234000000000001</v>
      </c>
      <c r="J1196" s="184">
        <v>3.0268999999999999</v>
      </c>
      <c r="K1196" s="184">
        <v>3.1194999999999999</v>
      </c>
      <c r="L1196" s="184">
        <v>3.0314999999999999</v>
      </c>
      <c r="M1196" s="184">
        <v>3.0668000000000002</v>
      </c>
      <c r="N1196" s="184">
        <v>3.173</v>
      </c>
      <c r="O1196" s="184">
        <v>2.1945999999999999</v>
      </c>
      <c r="P1196" s="184">
        <v>4.0941000000000001</v>
      </c>
      <c r="Q1196" s="184">
        <v>6.5846999999999998</v>
      </c>
      <c r="R1196" s="184">
        <v>4.2899000000000003</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44321</v>
      </c>
      <c r="E1197" s="184">
        <v>2916.5276800000001</v>
      </c>
      <c r="F1197" s="184">
        <v>3.0499000000000001</v>
      </c>
      <c r="G1197" s="184">
        <v>3.0103</v>
      </c>
      <c r="H1197" s="184">
        <v>3.0703</v>
      </c>
      <c r="I1197" s="184">
        <v>3.1137999999999999</v>
      </c>
      <c r="J1197" s="184">
        <v>3.1173000000000002</v>
      </c>
      <c r="K1197" s="184">
        <v>3.2090000000000001</v>
      </c>
      <c r="L1197" s="184">
        <v>3.1191</v>
      </c>
      <c r="M1197" s="184">
        <v>3.1482000000000001</v>
      </c>
      <c r="N1197" s="184">
        <v>3.2604000000000002</v>
      </c>
      <c r="O1197" s="184">
        <v>2.2585000000000002</v>
      </c>
      <c r="P1197" s="184">
        <v>4.1619000000000002</v>
      </c>
      <c r="Q1197" s="184">
        <v>6.0448000000000004</v>
      </c>
      <c r="R1197" s="184">
        <v>4.3475000000000001</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44321</v>
      </c>
      <c r="E1198" s="184">
        <v>10.3081</v>
      </c>
      <c r="F1198" s="184">
        <v>3.8954</v>
      </c>
      <c r="G1198" s="184">
        <v>4.2506000000000004</v>
      </c>
      <c r="H1198" s="184">
        <v>4.9619999999999997</v>
      </c>
      <c r="I1198" s="184">
        <v>4.8651999999999997</v>
      </c>
      <c r="J1198" s="184">
        <v>4.8109999999999999</v>
      </c>
      <c r="K1198" s="184">
        <v>4.7083000000000004</v>
      </c>
      <c r="L1198" s="184">
        <v>4.6471999999999998</v>
      </c>
      <c r="M1198" s="184"/>
      <c r="N1198" s="184"/>
      <c r="O1198" s="184"/>
      <c r="P1198" s="184"/>
      <c r="Q1198" s="184">
        <v>4.8265000000000002</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44321</v>
      </c>
      <c r="E1199" s="184">
        <v>10.308</v>
      </c>
      <c r="F1199" s="184">
        <v>3.8954</v>
      </c>
      <c r="G1199" s="184">
        <v>4.1325000000000003</v>
      </c>
      <c r="H1199" s="184">
        <v>4.9619999999999997</v>
      </c>
      <c r="I1199" s="184">
        <v>4.8398000000000003</v>
      </c>
      <c r="J1199" s="184">
        <v>4.7991000000000001</v>
      </c>
      <c r="K1199" s="184">
        <v>4.7042999999999999</v>
      </c>
      <c r="L1199" s="184">
        <v>4.6452</v>
      </c>
      <c r="M1199" s="184"/>
      <c r="N1199" s="184"/>
      <c r="O1199" s="184"/>
      <c r="P1199" s="184"/>
      <c r="Q1199" s="184">
        <v>4.8249000000000004</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44321</v>
      </c>
      <c r="E1200" s="184">
        <v>10.3081</v>
      </c>
      <c r="F1200" s="184">
        <v>3.8954</v>
      </c>
      <c r="G1200" s="184">
        <v>4.2506000000000004</v>
      </c>
      <c r="H1200" s="184">
        <v>4.9619999999999997</v>
      </c>
      <c r="I1200" s="184">
        <v>4.8651999999999997</v>
      </c>
      <c r="J1200" s="184">
        <v>4.8109999999999999</v>
      </c>
      <c r="K1200" s="184">
        <v>4.7083000000000004</v>
      </c>
      <c r="L1200" s="184">
        <v>4.6471999999999998</v>
      </c>
      <c r="M1200" s="184"/>
      <c r="N1200" s="184"/>
      <c r="O1200" s="184"/>
      <c r="P1200" s="184"/>
      <c r="Q1200" s="184">
        <v>4.8265000000000002</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44321</v>
      </c>
      <c r="E1201" s="184">
        <v>10.309200000000001</v>
      </c>
      <c r="F1201" s="184">
        <v>3.895</v>
      </c>
      <c r="G1201" s="184">
        <v>4.2500999999999998</v>
      </c>
      <c r="H1201" s="184">
        <v>4.9615</v>
      </c>
      <c r="I1201" s="184">
        <v>4.8646000000000003</v>
      </c>
      <c r="J1201" s="184">
        <v>4.8105000000000002</v>
      </c>
      <c r="K1201" s="184">
        <v>4.7241</v>
      </c>
      <c r="L1201" s="184">
        <v>4.6712999999999996</v>
      </c>
      <c r="M1201" s="184"/>
      <c r="N1201" s="184"/>
      <c r="O1201" s="184"/>
      <c r="P1201" s="184"/>
      <c r="Q1201" s="184">
        <v>4.8437000000000001</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44321</v>
      </c>
      <c r="E1202" s="184">
        <v>32.578600000000002</v>
      </c>
      <c r="F1202" s="184">
        <v>3.4735</v>
      </c>
      <c r="G1202" s="184">
        <v>3.7730999999999999</v>
      </c>
      <c r="H1202" s="184">
        <v>4.5334000000000003</v>
      </c>
      <c r="I1202" s="184">
        <v>4.4249000000000001</v>
      </c>
      <c r="J1202" s="184">
        <v>4.3852000000000002</v>
      </c>
      <c r="K1202" s="184">
        <v>4.2956000000000003</v>
      </c>
      <c r="L1202" s="184">
        <v>4.2355999999999998</v>
      </c>
      <c r="M1202" s="184">
        <v>4.4504000000000001</v>
      </c>
      <c r="N1202" s="184">
        <v>4.5290999999999997</v>
      </c>
      <c r="O1202" s="184">
        <v>6.1239999999999997</v>
      </c>
      <c r="P1202" s="184">
        <v>6.4743000000000004</v>
      </c>
      <c r="Q1202" s="184">
        <v>7.8605999999999998</v>
      </c>
      <c r="R1202" s="184">
        <v>5.4443000000000001</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44321</v>
      </c>
      <c r="E1203" s="184">
        <v>33.066400000000002</v>
      </c>
      <c r="F1203" s="184">
        <v>3.7534000000000001</v>
      </c>
      <c r="G1203" s="184">
        <v>4.1592000000000002</v>
      </c>
      <c r="H1203" s="184">
        <v>4.8929999999999998</v>
      </c>
      <c r="I1203" s="184">
        <v>4.7868000000000004</v>
      </c>
      <c r="J1203" s="184">
        <v>4.7428999999999997</v>
      </c>
      <c r="K1203" s="184">
        <v>4.6510999999999996</v>
      </c>
      <c r="L1203" s="184">
        <v>4.5933000000000002</v>
      </c>
      <c r="M1203" s="184">
        <v>4.8109000000000002</v>
      </c>
      <c r="N1203" s="184">
        <v>4.8933999999999997</v>
      </c>
      <c r="O1203" s="184">
        <v>6.4545000000000003</v>
      </c>
      <c r="P1203" s="184">
        <v>6.6947000000000001</v>
      </c>
      <c r="Q1203" s="184">
        <v>7.7717000000000001</v>
      </c>
      <c r="R1203" s="184">
        <v>5.8048000000000002</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44321</v>
      </c>
      <c r="E1204" s="184">
        <v>27.867999999999999</v>
      </c>
      <c r="F1204" s="184">
        <v>3.5367000000000002</v>
      </c>
      <c r="G1204" s="184">
        <v>3.1004999999999998</v>
      </c>
      <c r="H1204" s="184">
        <v>3.0142000000000002</v>
      </c>
      <c r="I1204" s="184">
        <v>3.1002999999999998</v>
      </c>
      <c r="J1204" s="184">
        <v>3.0506000000000002</v>
      </c>
      <c r="K1204" s="184">
        <v>3.1453000000000002</v>
      </c>
      <c r="L1204" s="184">
        <v>3.0350000000000001</v>
      </c>
      <c r="M1204" s="184">
        <v>3.0813999999999999</v>
      </c>
      <c r="N1204" s="184">
        <v>3.1166999999999998</v>
      </c>
      <c r="O1204" s="184">
        <v>5.0674000000000001</v>
      </c>
      <c r="P1204" s="184">
        <v>5.5376000000000003</v>
      </c>
      <c r="Q1204" s="184">
        <v>7.0289999999999999</v>
      </c>
      <c r="R1204" s="184">
        <v>4.2458999999999998</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44321</v>
      </c>
      <c r="E1205" s="184">
        <v>27.788699999999999</v>
      </c>
      <c r="F1205" s="184">
        <v>3.5468000000000002</v>
      </c>
      <c r="G1205" s="184">
        <v>3.0655999999999999</v>
      </c>
      <c r="H1205" s="184">
        <v>2.9287999999999998</v>
      </c>
      <c r="I1205" s="184">
        <v>3.0057</v>
      </c>
      <c r="J1205" s="184">
        <v>2.9537</v>
      </c>
      <c r="K1205" s="184">
        <v>3.0449000000000002</v>
      </c>
      <c r="L1205" s="184">
        <v>2.9339</v>
      </c>
      <c r="M1205" s="184">
        <v>2.9796</v>
      </c>
      <c r="N1205" s="184">
        <v>3.0142000000000002</v>
      </c>
      <c r="O1205" s="184">
        <v>4.9878999999999998</v>
      </c>
      <c r="P1205" s="184">
        <v>5.468</v>
      </c>
      <c r="Q1205" s="184">
        <v>6.9698000000000002</v>
      </c>
      <c r="R1205" s="184">
        <v>4.1574999999999998</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44321</v>
      </c>
      <c r="E1206" s="184">
        <v>3212.5360000000001</v>
      </c>
      <c r="F1206" s="184">
        <v>2.4293</v>
      </c>
      <c r="G1206" s="184">
        <v>2.7608000000000001</v>
      </c>
      <c r="H1206" s="184">
        <v>2.8485999999999998</v>
      </c>
      <c r="I1206" s="184">
        <v>3.0074000000000001</v>
      </c>
      <c r="J1206" s="184">
        <v>3.0383</v>
      </c>
      <c r="K1206" s="184">
        <v>3.2341000000000002</v>
      </c>
      <c r="L1206" s="184">
        <v>3.0790000000000002</v>
      </c>
      <c r="M1206" s="184">
        <v>3.1444999999999999</v>
      </c>
      <c r="N1206" s="184">
        <v>3.3574999999999999</v>
      </c>
      <c r="O1206" s="184">
        <v>5.5309999999999997</v>
      </c>
      <c r="P1206" s="184">
        <v>6.0548000000000002</v>
      </c>
      <c r="Q1206" s="184">
        <v>6.9481999999999999</v>
      </c>
      <c r="R1206" s="184">
        <v>4.6078000000000001</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44321</v>
      </c>
      <c r="E1207" s="184">
        <v>3231.3622999999998</v>
      </c>
      <c r="F1207" s="184">
        <v>2.5099999999999998</v>
      </c>
      <c r="G1207" s="184">
        <v>2.8411</v>
      </c>
      <c r="H1207" s="184">
        <v>2.9287999999999998</v>
      </c>
      <c r="I1207" s="184">
        <v>3.0876999999999999</v>
      </c>
      <c r="J1207" s="184">
        <v>3.1189</v>
      </c>
      <c r="K1207" s="184">
        <v>3.3140000000000001</v>
      </c>
      <c r="L1207" s="184">
        <v>3.16</v>
      </c>
      <c r="M1207" s="184">
        <v>3.2263000000000002</v>
      </c>
      <c r="N1207" s="184">
        <v>3.4401000000000002</v>
      </c>
      <c r="O1207" s="184">
        <v>5.6192000000000002</v>
      </c>
      <c r="P1207" s="184">
        <v>6.1341000000000001</v>
      </c>
      <c r="Q1207" s="184">
        <v>7.2214999999999998</v>
      </c>
      <c r="R1207" s="184">
        <v>4.6889000000000003</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44321</v>
      </c>
      <c r="E1208" s="184">
        <v>3242.8820999999998</v>
      </c>
      <c r="F1208" s="184">
        <v>2.4312999999999998</v>
      </c>
      <c r="G1208" s="184">
        <v>2.762</v>
      </c>
      <c r="H1208" s="184">
        <v>2.8492999999999999</v>
      </c>
      <c r="I1208" s="184">
        <v>3.0087000000000002</v>
      </c>
      <c r="J1208" s="184">
        <v>3.0396000000000001</v>
      </c>
      <c r="K1208" s="184">
        <v>3.2349999999999999</v>
      </c>
      <c r="L1208" s="184">
        <v>3.0794999999999999</v>
      </c>
      <c r="M1208" s="184">
        <v>3.1448999999999998</v>
      </c>
      <c r="N1208" s="184">
        <v>3.3578000000000001</v>
      </c>
      <c r="O1208" s="184">
        <v>5.5317999999999996</v>
      </c>
      <c r="P1208" s="184">
        <v>6.0559000000000003</v>
      </c>
      <c r="Q1208" s="184">
        <v>6.9679000000000002</v>
      </c>
      <c r="R1208" s="184">
        <v>4.6085000000000003</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44321</v>
      </c>
      <c r="E1209" s="184">
        <v>43.530200000000001</v>
      </c>
      <c r="F1209" s="184">
        <v>2.5156999999999998</v>
      </c>
      <c r="G1209" s="184">
        <v>3.0192999999999999</v>
      </c>
      <c r="H1209" s="184">
        <v>3.0682999999999998</v>
      </c>
      <c r="I1209" s="184">
        <v>3.1962000000000002</v>
      </c>
      <c r="J1209" s="184">
        <v>3.1497000000000002</v>
      </c>
      <c r="K1209" s="184">
        <v>3.3443000000000001</v>
      </c>
      <c r="L1209" s="184">
        <v>3.2336</v>
      </c>
      <c r="M1209" s="184">
        <v>3.2966000000000002</v>
      </c>
      <c r="N1209" s="184">
        <v>3.4668999999999999</v>
      </c>
      <c r="O1209" s="184">
        <v>5.6821999999999999</v>
      </c>
      <c r="P1209" s="184">
        <v>6.2081</v>
      </c>
      <c r="Q1209" s="184">
        <v>7.2763999999999998</v>
      </c>
      <c r="R1209" s="184">
        <v>4.7342000000000004</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44321</v>
      </c>
      <c r="E1210" s="184">
        <v>43.248399999999997</v>
      </c>
      <c r="F1210" s="184">
        <v>2.3632</v>
      </c>
      <c r="G1210" s="184">
        <v>2.8138999999999998</v>
      </c>
      <c r="H1210" s="184">
        <v>2.9314</v>
      </c>
      <c r="I1210" s="184">
        <v>3.0840999999999998</v>
      </c>
      <c r="J1210" s="184">
        <v>3.0459000000000001</v>
      </c>
      <c r="K1210" s="184">
        <v>3.2477</v>
      </c>
      <c r="L1210" s="184">
        <v>3.1395</v>
      </c>
      <c r="M1210" s="184">
        <v>3.2025000000000001</v>
      </c>
      <c r="N1210" s="184">
        <v>3.3723000000000001</v>
      </c>
      <c r="O1210" s="184">
        <v>5.5960999999999999</v>
      </c>
      <c r="P1210" s="184">
        <v>6.1167999999999996</v>
      </c>
      <c r="Q1210" s="184">
        <v>7.3545999999999996</v>
      </c>
      <c r="R1210" s="184">
        <v>4.6444000000000001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44321</v>
      </c>
      <c r="E1211" s="184">
        <v>40.417999999999999</v>
      </c>
      <c r="F1211" s="184">
        <v>2.4384000000000001</v>
      </c>
      <c r="G1211" s="184">
        <v>2.8302999999999998</v>
      </c>
      <c r="H1211" s="184">
        <v>2.9300999999999999</v>
      </c>
      <c r="I1211" s="184">
        <v>3.0804999999999998</v>
      </c>
      <c r="J1211" s="184">
        <v>3.0449000000000002</v>
      </c>
      <c r="K1211" s="184">
        <v>3.2481</v>
      </c>
      <c r="L1211" s="184">
        <v>3.1395</v>
      </c>
      <c r="M1211" s="184">
        <v>3.2025999999999999</v>
      </c>
      <c r="N1211" s="184">
        <v>3.3723999999999998</v>
      </c>
      <c r="O1211" s="184">
        <v>5.5961999999999996</v>
      </c>
      <c r="P1211" s="184">
        <v>6.1176000000000004</v>
      </c>
      <c r="Q1211" s="184">
        <v>6.8173000000000004</v>
      </c>
      <c r="R1211" s="184">
        <v>4.6447000000000003</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44321</v>
      </c>
      <c r="E1212" s="184">
        <v>3257.6275999999998</v>
      </c>
      <c r="F1212" s="184">
        <v>2.3083</v>
      </c>
      <c r="G1212" s="184">
        <v>2.7210999999999999</v>
      </c>
      <c r="H1212" s="184">
        <v>2.8525999999999998</v>
      </c>
      <c r="I1212" s="184">
        <v>3.1158999999999999</v>
      </c>
      <c r="J1212" s="184">
        <v>3.1798999999999999</v>
      </c>
      <c r="K1212" s="184">
        <v>3.3012000000000001</v>
      </c>
      <c r="L1212" s="184">
        <v>3.1549</v>
      </c>
      <c r="M1212" s="184">
        <v>3.2397</v>
      </c>
      <c r="N1212" s="184">
        <v>3.4638</v>
      </c>
      <c r="O1212" s="184">
        <v>5.7206999999999999</v>
      </c>
      <c r="P1212" s="184">
        <v>6.2420999999999998</v>
      </c>
      <c r="Q1212" s="184">
        <v>7.3258999999999999</v>
      </c>
      <c r="R1212" s="184">
        <v>4.8185000000000002</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44321</v>
      </c>
      <c r="E1213" s="184">
        <v>3234.3489</v>
      </c>
      <c r="F1213" s="184">
        <v>2.1985000000000001</v>
      </c>
      <c r="G1213" s="184">
        <v>2.6112000000000002</v>
      </c>
      <c r="H1213" s="184">
        <v>2.7427999999999999</v>
      </c>
      <c r="I1213" s="184">
        <v>3.0057999999999998</v>
      </c>
      <c r="J1213" s="184">
        <v>3.0695999999999999</v>
      </c>
      <c r="K1213" s="184">
        <v>3.1829999999999998</v>
      </c>
      <c r="L1213" s="184">
        <v>3.0337999999999998</v>
      </c>
      <c r="M1213" s="184">
        <v>3.1208</v>
      </c>
      <c r="N1213" s="184">
        <v>3.3448000000000002</v>
      </c>
      <c r="O1213" s="184">
        <v>5.6173000000000002</v>
      </c>
      <c r="P1213" s="184">
        <v>6.1543999999999999</v>
      </c>
      <c r="Q1213" s="184">
        <v>7.2885999999999997</v>
      </c>
      <c r="R1213" s="184">
        <v>4.6951999999999998</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44321</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44321</v>
      </c>
      <c r="E1218" s="184">
        <v>1001.085</v>
      </c>
      <c r="F1218" s="184">
        <v>2.0710999999999999</v>
      </c>
      <c r="G1218" s="184">
        <v>2.4458000000000002</v>
      </c>
      <c r="H1218" s="184">
        <v>2.8449</v>
      </c>
      <c r="I1218" s="184"/>
      <c r="J1218" s="184"/>
      <c r="K1218" s="184"/>
      <c r="L1218" s="184"/>
      <c r="M1218" s="184"/>
      <c r="N1218" s="184"/>
      <c r="O1218" s="184"/>
      <c r="P1218" s="184"/>
      <c r="Q1218" s="184">
        <v>3.3001999999999998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44321</v>
      </c>
      <c r="E1219" s="184">
        <v>1001.0315000000001</v>
      </c>
      <c r="F1219" s="184">
        <v>1.9217</v>
      </c>
      <c r="G1219" s="184">
        <v>2.2951000000000001</v>
      </c>
      <c r="H1219" s="184">
        <v>2.6949000000000001</v>
      </c>
      <c r="I1219" s="184"/>
      <c r="J1219" s="184"/>
      <c r="K1219" s="184"/>
      <c r="L1219" s="184"/>
      <c r="M1219" s="184"/>
      <c r="N1219" s="184"/>
      <c r="O1219" s="184"/>
      <c r="P1219" s="184"/>
      <c r="Q1219" s="184">
        <v>3.1375000000000002</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44321</v>
      </c>
      <c r="E1220" s="184">
        <v>1972.0931</v>
      </c>
      <c r="F1220" s="184">
        <v>2.4024999999999999</v>
      </c>
      <c r="G1220" s="184">
        <v>2.8534000000000002</v>
      </c>
      <c r="H1220" s="184">
        <v>2.9024000000000001</v>
      </c>
      <c r="I1220" s="184">
        <v>3.0476000000000001</v>
      </c>
      <c r="J1220" s="184">
        <v>3.0844999999999998</v>
      </c>
      <c r="K1220" s="184">
        <v>3.2740999999999998</v>
      </c>
      <c r="L1220" s="184">
        <v>3.1253000000000002</v>
      </c>
      <c r="M1220" s="184">
        <v>3.1814</v>
      </c>
      <c r="N1220" s="184">
        <v>3.3893</v>
      </c>
      <c r="O1220" s="184">
        <v>4.3090999999999999</v>
      </c>
      <c r="P1220" s="184">
        <v>5.2925000000000004</v>
      </c>
      <c r="Q1220" s="184">
        <v>7.1013999999999999</v>
      </c>
      <c r="R1220" s="184">
        <v>4.6681999999999997</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44321</v>
      </c>
      <c r="E1221" s="184">
        <v>1988.2286999999999</v>
      </c>
      <c r="F1221" s="184">
        <v>2.5024000000000002</v>
      </c>
      <c r="G1221" s="184">
        <v>2.9533</v>
      </c>
      <c r="H1221" s="184">
        <v>3.0022000000000002</v>
      </c>
      <c r="I1221" s="184">
        <v>3.1480000000000001</v>
      </c>
      <c r="J1221" s="184">
        <v>3.1846999999999999</v>
      </c>
      <c r="K1221" s="184">
        <v>3.3605</v>
      </c>
      <c r="L1221" s="184">
        <v>3.2164000000000001</v>
      </c>
      <c r="M1221" s="184">
        <v>3.2768000000000002</v>
      </c>
      <c r="N1221" s="184">
        <v>3.4874999999999998</v>
      </c>
      <c r="O1221" s="184">
        <v>4.4135</v>
      </c>
      <c r="P1221" s="184">
        <v>5.4074</v>
      </c>
      <c r="Q1221" s="184">
        <v>6.7705000000000002</v>
      </c>
      <c r="R1221" s="184">
        <v>4.7701000000000002</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44321</v>
      </c>
      <c r="E1222" s="184">
        <v>3380.8211999999999</v>
      </c>
      <c r="F1222" s="184">
        <v>2.4498000000000002</v>
      </c>
      <c r="G1222" s="184">
        <v>2.8696000000000002</v>
      </c>
      <c r="H1222" s="184">
        <v>2.9493</v>
      </c>
      <c r="I1222" s="184">
        <v>3.1595</v>
      </c>
      <c r="J1222" s="184">
        <v>3.1633</v>
      </c>
      <c r="K1222" s="184">
        <v>3.3153000000000001</v>
      </c>
      <c r="L1222" s="184">
        <v>3.1778</v>
      </c>
      <c r="M1222" s="184">
        <v>3.2488999999999999</v>
      </c>
      <c r="N1222" s="184">
        <v>3.4601000000000002</v>
      </c>
      <c r="O1222" s="184">
        <v>5.6806999999999999</v>
      </c>
      <c r="P1222" s="184">
        <v>6.2073999999999998</v>
      </c>
      <c r="Q1222" s="184">
        <v>7.2557999999999998</v>
      </c>
      <c r="R1222" s="184">
        <v>4.7371999999999996</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44321</v>
      </c>
      <c r="E1223" s="184">
        <v>3108.4274</v>
      </c>
      <c r="F1223" s="184">
        <v>1.8212999999999999</v>
      </c>
      <c r="G1223" s="184">
        <v>2.2450999999999999</v>
      </c>
      <c r="H1223" s="184">
        <v>2.3260000000000001</v>
      </c>
      <c r="I1223" s="184">
        <v>2.5360999999999998</v>
      </c>
      <c r="J1223" s="184">
        <v>2.5476000000000001</v>
      </c>
      <c r="K1223" s="184">
        <v>2.6979000000000002</v>
      </c>
      <c r="L1223" s="184">
        <v>2.5554000000000001</v>
      </c>
      <c r="M1223" s="184">
        <v>2.6234000000000002</v>
      </c>
      <c r="N1223" s="184">
        <v>2.8298999999999999</v>
      </c>
      <c r="O1223" s="184">
        <v>5.0210999999999997</v>
      </c>
      <c r="P1223" s="184">
        <v>5.5254000000000003</v>
      </c>
      <c r="Q1223" s="184">
        <v>6.5507</v>
      </c>
      <c r="R1223" s="184">
        <v>4.0936000000000003</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44321</v>
      </c>
      <c r="E1224" s="184">
        <v>3363.1457999999998</v>
      </c>
      <c r="F1224" s="184">
        <v>2.3607</v>
      </c>
      <c r="G1224" s="184">
        <v>2.7797000000000001</v>
      </c>
      <c r="H1224" s="184">
        <v>2.8595000000000002</v>
      </c>
      <c r="I1224" s="184">
        <v>3.0693999999999999</v>
      </c>
      <c r="J1224" s="184">
        <v>3.0829</v>
      </c>
      <c r="K1224" s="184">
        <v>3.2345999999999999</v>
      </c>
      <c r="L1224" s="184">
        <v>3.0966</v>
      </c>
      <c r="M1224" s="184">
        <v>3.1695000000000002</v>
      </c>
      <c r="N1224" s="184">
        <v>3.3765999999999998</v>
      </c>
      <c r="O1224" s="184">
        <v>5.6014999999999997</v>
      </c>
      <c r="P1224" s="184">
        <v>6.1425000000000001</v>
      </c>
      <c r="Q1224" s="184">
        <v>7.0770999999999997</v>
      </c>
      <c r="R1224" s="184">
        <v>4.6512000000000002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44321</v>
      </c>
      <c r="E1225" s="184">
        <v>1115.2755</v>
      </c>
      <c r="F1225" s="184">
        <v>2.7166000000000001</v>
      </c>
      <c r="G1225" s="184">
        <v>3.1677</v>
      </c>
      <c r="H1225" s="184">
        <v>3.0804999999999998</v>
      </c>
      <c r="I1225" s="184">
        <v>3.0872999999999999</v>
      </c>
      <c r="J1225" s="184">
        <v>2.9527000000000001</v>
      </c>
      <c r="K1225" s="184">
        <v>3.0550000000000002</v>
      </c>
      <c r="L1225" s="184">
        <v>2.9950000000000001</v>
      </c>
      <c r="M1225" s="184">
        <v>3.0131999999999999</v>
      </c>
      <c r="N1225" s="184">
        <v>3.0663999999999998</v>
      </c>
      <c r="O1225" s="184"/>
      <c r="P1225" s="184"/>
      <c r="Q1225" s="184">
        <v>4.8441999999999998</v>
      </c>
      <c r="R1225" s="184">
        <v>4.4490999999999996</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44321</v>
      </c>
      <c r="E1226" s="184">
        <v>1113.2440999999999</v>
      </c>
      <c r="F1226" s="184">
        <v>2.633</v>
      </c>
      <c r="G1226" s="184">
        <v>3.0903999999999998</v>
      </c>
      <c r="H1226" s="184">
        <v>3.0017</v>
      </c>
      <c r="I1226" s="184">
        <v>3.0082</v>
      </c>
      <c r="J1226" s="184">
        <v>2.8733</v>
      </c>
      <c r="K1226" s="184">
        <v>2.9742000000000002</v>
      </c>
      <c r="L1226" s="184">
        <v>2.9138999999999999</v>
      </c>
      <c r="M1226" s="184">
        <v>2.9317000000000002</v>
      </c>
      <c r="N1226" s="184">
        <v>2.9841000000000002</v>
      </c>
      <c r="O1226" s="184"/>
      <c r="P1226" s="184"/>
      <c r="Q1226" s="184">
        <v>4.7611999999999997</v>
      </c>
      <c r="R1226" s="184">
        <v>4.3666999999999998</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2.4627500000000002</v>
      </c>
      <c r="G1227" s="186">
        <v>2.6992857142857134</v>
      </c>
      <c r="H1227" s="186">
        <v>2.804389285714286</v>
      </c>
      <c r="I1227" s="186">
        <v>2.9349845454545442</v>
      </c>
      <c r="J1227" s="186">
        <v>2.9417236363636365</v>
      </c>
      <c r="K1227" s="186">
        <v>3.0547827272727268</v>
      </c>
      <c r="L1227" s="186">
        <v>2.9653463636363644</v>
      </c>
      <c r="M1227" s="186">
        <v>2.9504330188679235</v>
      </c>
      <c r="N1227" s="186">
        <v>3.1792786407766997</v>
      </c>
      <c r="O1227" s="186">
        <v>5.2134822222222219</v>
      </c>
      <c r="P1227" s="186">
        <v>5.8409000000000022</v>
      </c>
      <c r="Q1227" s="186">
        <v>6.1198339285714294</v>
      </c>
      <c r="R1227" s="186">
        <v>4.3743686868686877</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2.5657999999999999</v>
      </c>
      <c r="G1228" s="186">
        <v>2.8167499999999999</v>
      </c>
      <c r="H1228" s="186">
        <v>2.8870499999999999</v>
      </c>
      <c r="I1228" s="186">
        <v>3.0686999999999998</v>
      </c>
      <c r="J1228" s="186">
        <v>3.0684499999999999</v>
      </c>
      <c r="K1228" s="186">
        <v>3.2153</v>
      </c>
      <c r="L1228" s="186">
        <v>3.09735</v>
      </c>
      <c r="M1228" s="186">
        <v>3.1428000000000003</v>
      </c>
      <c r="N1228" s="186">
        <v>3.3281000000000001</v>
      </c>
      <c r="O1228" s="186">
        <v>5.5868500000000001</v>
      </c>
      <c r="P1228" s="186">
        <v>6.1227</v>
      </c>
      <c r="Q1228" s="186">
        <v>7.0235000000000003</v>
      </c>
      <c r="R1228" s="186">
        <v>4.6234999999999999</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44321</v>
      </c>
      <c r="E1231" s="184">
        <v>71.451800000000006</v>
      </c>
      <c r="F1231" s="184">
        <v>34.667400000000001</v>
      </c>
      <c r="G1231" s="184">
        <v>10.3027</v>
      </c>
      <c r="H1231" s="184">
        <v>12.200900000000001</v>
      </c>
      <c r="I1231" s="184">
        <v>21.3339</v>
      </c>
      <c r="J1231" s="184">
        <v>10.868</v>
      </c>
      <c r="K1231" s="184">
        <v>5.2305000000000001</v>
      </c>
      <c r="L1231" s="184">
        <v>-0.62829999999999997</v>
      </c>
      <c r="M1231" s="184">
        <v>1.2668999999999999</v>
      </c>
      <c r="N1231" s="184">
        <v>4.0461</v>
      </c>
      <c r="O1231" s="184">
        <v>9.6507000000000005</v>
      </c>
      <c r="P1231" s="184">
        <v>8.7187000000000001</v>
      </c>
      <c r="Q1231" s="184">
        <v>8.9917999999999996</v>
      </c>
      <c r="R1231" s="184">
        <v>10.0588</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44321</v>
      </c>
      <c r="E1232" s="184">
        <v>76.4268</v>
      </c>
      <c r="F1232" s="184">
        <v>35.279600000000002</v>
      </c>
      <c r="G1232" s="184">
        <v>10.9147</v>
      </c>
      <c r="H1232" s="184">
        <v>12.8032</v>
      </c>
      <c r="I1232" s="184">
        <v>21.9419</v>
      </c>
      <c r="J1232" s="184">
        <v>11.475199999999999</v>
      </c>
      <c r="K1232" s="184">
        <v>5.8387000000000002</v>
      </c>
      <c r="L1232" s="184">
        <v>-2.9000000000000001E-2</v>
      </c>
      <c r="M1232" s="184">
        <v>1.8741000000000001</v>
      </c>
      <c r="N1232" s="184">
        <v>4.6409000000000002</v>
      </c>
      <c r="O1232" s="184">
        <v>10.265499999999999</v>
      </c>
      <c r="P1232" s="184">
        <v>9.4519000000000002</v>
      </c>
      <c r="Q1232" s="184">
        <v>9.2852999999999994</v>
      </c>
      <c r="R1232" s="184">
        <v>10.6454</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44321</v>
      </c>
      <c r="E1233" s="184">
        <v>13.863799999999999</v>
      </c>
      <c r="F1233" s="184">
        <v>21.337800000000001</v>
      </c>
      <c r="G1233" s="184">
        <v>9.0151000000000003</v>
      </c>
      <c r="H1233" s="184">
        <v>14.407</v>
      </c>
      <c r="I1233" s="184">
        <v>13.341799999999999</v>
      </c>
      <c r="J1233" s="184">
        <v>9.2582000000000004</v>
      </c>
      <c r="K1233" s="184">
        <v>4.0930999999999997</v>
      </c>
      <c r="L1233" s="184">
        <v>3.3418000000000001</v>
      </c>
      <c r="M1233" s="184">
        <v>0.37809999999999999</v>
      </c>
      <c r="N1233" s="184">
        <v>6.1334999999999997</v>
      </c>
      <c r="O1233" s="184"/>
      <c r="P1233" s="184"/>
      <c r="Q1233" s="184">
        <v>12.223599999999999</v>
      </c>
      <c r="R1233" s="184">
        <v>11.8847</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44321</v>
      </c>
      <c r="E1234" s="184">
        <v>13.993</v>
      </c>
      <c r="F1234" s="184">
        <v>21.663</v>
      </c>
      <c r="G1234" s="184">
        <v>9.2979000000000003</v>
      </c>
      <c r="H1234" s="184">
        <v>14.6858</v>
      </c>
      <c r="I1234" s="184">
        <v>13.604799999999999</v>
      </c>
      <c r="J1234" s="184">
        <v>9.5341000000000005</v>
      </c>
      <c r="K1234" s="184">
        <v>4.3869999999999996</v>
      </c>
      <c r="L1234" s="184">
        <v>3.6623999999999999</v>
      </c>
      <c r="M1234" s="184">
        <v>0.70120000000000005</v>
      </c>
      <c r="N1234" s="184">
        <v>6.4762000000000004</v>
      </c>
      <c r="O1234" s="184"/>
      <c r="P1234" s="184"/>
      <c r="Q1234" s="184">
        <v>12.591699999999999</v>
      </c>
      <c r="R1234" s="184">
        <v>12.2447</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28.23695</v>
      </c>
      <c r="G1235" s="186">
        <v>9.8826000000000001</v>
      </c>
      <c r="H1235" s="186">
        <v>13.524225000000001</v>
      </c>
      <c r="I1235" s="186">
        <v>17.555600000000002</v>
      </c>
      <c r="J1235" s="186">
        <v>10.283875</v>
      </c>
      <c r="K1235" s="186">
        <v>4.8873249999999997</v>
      </c>
      <c r="L1235" s="186">
        <v>1.5867249999999999</v>
      </c>
      <c r="M1235" s="186">
        <v>1.055075</v>
      </c>
      <c r="N1235" s="186">
        <v>5.3241750000000003</v>
      </c>
      <c r="O1235" s="186">
        <v>9.9581</v>
      </c>
      <c r="P1235" s="186">
        <v>9.0853000000000002</v>
      </c>
      <c r="Q1235" s="186">
        <v>10.773099999999999</v>
      </c>
      <c r="R1235" s="186">
        <v>11.208400000000001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28.165199999999999</v>
      </c>
      <c r="G1236" s="186">
        <v>9.8003</v>
      </c>
      <c r="H1236" s="186">
        <v>13.6051</v>
      </c>
      <c r="I1236" s="186">
        <v>17.469349999999999</v>
      </c>
      <c r="J1236" s="186">
        <v>10.20105</v>
      </c>
      <c r="K1236" s="186">
        <v>4.8087499999999999</v>
      </c>
      <c r="L1236" s="186">
        <v>1.6564000000000001</v>
      </c>
      <c r="M1236" s="186">
        <v>0.98404999999999998</v>
      </c>
      <c r="N1236" s="186">
        <v>5.3872</v>
      </c>
      <c r="O1236" s="186">
        <v>9.9581</v>
      </c>
      <c r="P1236" s="186">
        <v>9.0853000000000002</v>
      </c>
      <c r="Q1236" s="186">
        <v>10.754449999999999</v>
      </c>
      <c r="R1236" s="186">
        <v>11.26505</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44321</v>
      </c>
      <c r="E1239" s="184">
        <v>518.41020000000003</v>
      </c>
      <c r="F1239" s="184">
        <v>2.4925999999999999</v>
      </c>
      <c r="G1239" s="184">
        <v>2.9992000000000001</v>
      </c>
      <c r="H1239" s="184">
        <v>4.5683999999999996</v>
      </c>
      <c r="I1239" s="184">
        <v>6.4414999999999996</v>
      </c>
      <c r="J1239" s="184">
        <v>5.1885000000000003</v>
      </c>
      <c r="K1239" s="184">
        <v>5.0583999999999998</v>
      </c>
      <c r="L1239" s="184">
        <v>3.7389000000000001</v>
      </c>
      <c r="M1239" s="184">
        <v>4.5911999999999997</v>
      </c>
      <c r="N1239" s="184">
        <v>6.7765000000000004</v>
      </c>
      <c r="O1239" s="184">
        <v>7.3352000000000004</v>
      </c>
      <c r="P1239" s="184">
        <v>7.2084999999999999</v>
      </c>
      <c r="Q1239" s="184">
        <v>7.4196999999999997</v>
      </c>
      <c r="R1239" s="184">
        <v>7.1853999999999996</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44321</v>
      </c>
      <c r="E1240" s="184">
        <v>555.27149999999995</v>
      </c>
      <c r="F1240" s="184">
        <v>3.2738</v>
      </c>
      <c r="G1240" s="184">
        <v>3.7736999999999998</v>
      </c>
      <c r="H1240" s="184">
        <v>5.3449</v>
      </c>
      <c r="I1240" s="184">
        <v>7.2085999999999997</v>
      </c>
      <c r="J1240" s="184">
        <v>5.9150999999999998</v>
      </c>
      <c r="K1240" s="184">
        <v>5.7839</v>
      </c>
      <c r="L1240" s="184">
        <v>4.5179999999999998</v>
      </c>
      <c r="M1240" s="184">
        <v>5.4029999999999996</v>
      </c>
      <c r="N1240" s="184">
        <v>7.6250999999999998</v>
      </c>
      <c r="O1240" s="184">
        <v>8.2196999999999996</v>
      </c>
      <c r="P1240" s="184">
        <v>8.1006999999999998</v>
      </c>
      <c r="Q1240" s="184">
        <v>8.6684999999999999</v>
      </c>
      <c r="R1240" s="184">
        <v>8.0672999999999995</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44321</v>
      </c>
      <c r="E1241" s="184">
        <v>2495.6104</v>
      </c>
      <c r="F1241" s="184">
        <v>3.8660000000000001</v>
      </c>
      <c r="G1241" s="184">
        <v>4.3616000000000001</v>
      </c>
      <c r="H1241" s="184">
        <v>5.3193000000000001</v>
      </c>
      <c r="I1241" s="184">
        <v>6.5084</v>
      </c>
      <c r="J1241" s="184">
        <v>5.4259000000000004</v>
      </c>
      <c r="K1241" s="184">
        <v>5.2491000000000003</v>
      </c>
      <c r="L1241" s="184">
        <v>4.2412000000000001</v>
      </c>
      <c r="M1241" s="184">
        <v>4.7653999999999996</v>
      </c>
      <c r="N1241" s="184">
        <v>6.7434000000000003</v>
      </c>
      <c r="O1241" s="184">
        <v>7.8346999999999998</v>
      </c>
      <c r="P1241" s="184">
        <v>7.73</v>
      </c>
      <c r="Q1241" s="184">
        <v>8.3522999999999996</v>
      </c>
      <c r="R1241" s="184">
        <v>7.5705</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44321</v>
      </c>
      <c r="E1242" s="184">
        <v>2412.8305999999998</v>
      </c>
      <c r="F1242" s="184">
        <v>3.5447000000000002</v>
      </c>
      <c r="G1242" s="184">
        <v>4.0422000000000002</v>
      </c>
      <c r="H1242" s="184">
        <v>4.9993999999999996</v>
      </c>
      <c r="I1242" s="184">
        <v>6.1877000000000004</v>
      </c>
      <c r="J1242" s="184">
        <v>5.1044999999999998</v>
      </c>
      <c r="K1242" s="184">
        <v>4.9260000000000002</v>
      </c>
      <c r="L1242" s="184">
        <v>3.9171</v>
      </c>
      <c r="M1242" s="184">
        <v>4.4394</v>
      </c>
      <c r="N1242" s="184">
        <v>6.4097999999999997</v>
      </c>
      <c r="O1242" s="184">
        <v>7.4561999999999999</v>
      </c>
      <c r="P1242" s="184">
        <v>7.2849000000000004</v>
      </c>
      <c r="Q1242" s="184">
        <v>7.9043000000000001</v>
      </c>
      <c r="R1242" s="184">
        <v>7.2423999999999999</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44321</v>
      </c>
      <c r="E1243" s="184">
        <v>1561.1901</v>
      </c>
      <c r="F1243" s="184">
        <v>4.7000000000000002E-3</v>
      </c>
      <c r="G1243" s="184">
        <v>3.2970999999999999</v>
      </c>
      <c r="H1243" s="184">
        <v>3.3443999999999998</v>
      </c>
      <c r="I1243" s="184">
        <v>4.1551999999999998</v>
      </c>
      <c r="J1243" s="184">
        <v>4</v>
      </c>
      <c r="K1243" s="184">
        <v>6.7004999999999999</v>
      </c>
      <c r="L1243" s="184">
        <v>9.7741000000000007</v>
      </c>
      <c r="M1243" s="184">
        <v>9.3323</v>
      </c>
      <c r="N1243" s="184">
        <v>27.549800000000001</v>
      </c>
      <c r="O1243" s="184">
        <v>-8.5501000000000005</v>
      </c>
      <c r="P1243" s="184">
        <v>-2.2967</v>
      </c>
      <c r="Q1243" s="184">
        <v>3.8235999999999999</v>
      </c>
      <c r="R1243" s="184">
        <v>-15.162599999999999</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44321</v>
      </c>
      <c r="E1244" s="184">
        <v>1601.3073999999999</v>
      </c>
      <c r="F1244" s="184">
        <v>0.21879999999999999</v>
      </c>
      <c r="G1244" s="184">
        <v>3.5101</v>
      </c>
      <c r="H1244" s="184">
        <v>3.5562999999999998</v>
      </c>
      <c r="I1244" s="184">
        <v>4.3666</v>
      </c>
      <c r="J1244" s="184">
        <v>4.2104999999999997</v>
      </c>
      <c r="K1244" s="184">
        <v>6.9134000000000002</v>
      </c>
      <c r="L1244" s="184">
        <v>9.9939999999999998</v>
      </c>
      <c r="M1244" s="184">
        <v>9.5571000000000002</v>
      </c>
      <c r="N1244" s="184">
        <v>27.828399999999998</v>
      </c>
      <c r="O1244" s="184">
        <v>-8.2997999999999994</v>
      </c>
      <c r="P1244" s="184">
        <v>-1.9979</v>
      </c>
      <c r="Q1244" s="184">
        <v>2.4937999999999998</v>
      </c>
      <c r="R1244" s="184">
        <v>-14.9384</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44321</v>
      </c>
      <c r="E1247" s="184">
        <v>31.9253</v>
      </c>
      <c r="F1247" s="184">
        <v>5.1455000000000002</v>
      </c>
      <c r="G1247" s="184">
        <v>3.5230000000000001</v>
      </c>
      <c r="H1247" s="184">
        <v>4.6589999999999998</v>
      </c>
      <c r="I1247" s="184">
        <v>6.1971999999999996</v>
      </c>
      <c r="J1247" s="184">
        <v>5.1398000000000001</v>
      </c>
      <c r="K1247" s="184">
        <v>5.3155999999999999</v>
      </c>
      <c r="L1247" s="184">
        <v>3.8847999999999998</v>
      </c>
      <c r="M1247" s="184">
        <v>4.1845999999999997</v>
      </c>
      <c r="N1247" s="184">
        <v>5.8822999999999999</v>
      </c>
      <c r="O1247" s="184">
        <v>6.8364000000000003</v>
      </c>
      <c r="P1247" s="184">
        <v>6.8521000000000001</v>
      </c>
      <c r="Q1247" s="184">
        <v>7.7518000000000002</v>
      </c>
      <c r="R1247" s="184">
        <v>6.4903000000000004</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44321</v>
      </c>
      <c r="E1248" s="184">
        <v>33.871600000000001</v>
      </c>
      <c r="F1248" s="184">
        <v>6.0355999999999996</v>
      </c>
      <c r="G1248" s="184">
        <v>4.3776999999999999</v>
      </c>
      <c r="H1248" s="184">
        <v>5.5324</v>
      </c>
      <c r="I1248" s="184">
        <v>7.0751999999999997</v>
      </c>
      <c r="J1248" s="184">
        <v>6.0137999999999998</v>
      </c>
      <c r="K1248" s="184">
        <v>6.1520999999999999</v>
      </c>
      <c r="L1248" s="184">
        <v>4.6959</v>
      </c>
      <c r="M1248" s="184">
        <v>5.0075000000000003</v>
      </c>
      <c r="N1248" s="184">
        <v>6.7464000000000004</v>
      </c>
      <c r="O1248" s="184">
        <v>7.6898999999999997</v>
      </c>
      <c r="P1248" s="184">
        <v>7.6219999999999999</v>
      </c>
      <c r="Q1248" s="184">
        <v>8.2700999999999993</v>
      </c>
      <c r="R1248" s="184">
        <v>7.3657000000000004</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44321</v>
      </c>
      <c r="E1249" s="184">
        <v>33.755400000000002</v>
      </c>
      <c r="F1249" s="184">
        <v>3.4605000000000001</v>
      </c>
      <c r="G1249" s="184">
        <v>3.7216</v>
      </c>
      <c r="H1249" s="184">
        <v>4.1121999999999996</v>
      </c>
      <c r="I1249" s="184">
        <v>5.2375999999999996</v>
      </c>
      <c r="J1249" s="184">
        <v>4.2244999999999999</v>
      </c>
      <c r="K1249" s="184">
        <v>4.3278999999999996</v>
      </c>
      <c r="L1249" s="184">
        <v>3.5466000000000002</v>
      </c>
      <c r="M1249" s="184">
        <v>3.8386</v>
      </c>
      <c r="N1249" s="184">
        <v>5.4466999999999999</v>
      </c>
      <c r="O1249" s="184">
        <v>6.9901</v>
      </c>
      <c r="P1249" s="184">
        <v>7.1588000000000003</v>
      </c>
      <c r="Q1249" s="184">
        <v>7.8731</v>
      </c>
      <c r="R1249" s="184">
        <v>6.6112000000000002</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44321</v>
      </c>
      <c r="E1250" s="184">
        <v>33.224200000000003</v>
      </c>
      <c r="F1250" s="184">
        <v>3.0762999999999998</v>
      </c>
      <c r="G1250" s="184">
        <v>3.4512</v>
      </c>
      <c r="H1250" s="184">
        <v>3.8479000000000001</v>
      </c>
      <c r="I1250" s="184">
        <v>4.9684999999999997</v>
      </c>
      <c r="J1250" s="184">
        <v>3.9714999999999998</v>
      </c>
      <c r="K1250" s="184">
        <v>4.0374999999999996</v>
      </c>
      <c r="L1250" s="184">
        <v>3.2972000000000001</v>
      </c>
      <c r="M1250" s="184">
        <v>3.5731000000000002</v>
      </c>
      <c r="N1250" s="184">
        <v>5.1787999999999998</v>
      </c>
      <c r="O1250" s="184">
        <v>6.7355999999999998</v>
      </c>
      <c r="P1250" s="184">
        <v>6.9301000000000004</v>
      </c>
      <c r="Q1250" s="184">
        <v>7.7027000000000001</v>
      </c>
      <c r="R1250" s="184">
        <v>6.3524000000000003</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44321</v>
      </c>
      <c r="E1251" s="184">
        <v>15.904400000000001</v>
      </c>
      <c r="F1251" s="184">
        <v>5.7382999999999997</v>
      </c>
      <c r="G1251" s="184">
        <v>4.0872999999999999</v>
      </c>
      <c r="H1251" s="184">
        <v>5.1195000000000004</v>
      </c>
      <c r="I1251" s="184">
        <v>6.7043999999999997</v>
      </c>
      <c r="J1251" s="184">
        <v>5.2937000000000003</v>
      </c>
      <c r="K1251" s="184">
        <v>5.2229000000000001</v>
      </c>
      <c r="L1251" s="184">
        <v>3.9731000000000001</v>
      </c>
      <c r="M1251" s="184">
        <v>4.3907999999999996</v>
      </c>
      <c r="N1251" s="184">
        <v>5.9988999999999999</v>
      </c>
      <c r="O1251" s="184">
        <v>7.5410000000000004</v>
      </c>
      <c r="P1251" s="184">
        <v>7.5102000000000002</v>
      </c>
      <c r="Q1251" s="184">
        <v>7.8250000000000002</v>
      </c>
      <c r="R1251" s="184">
        <v>7.1889000000000003</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44321</v>
      </c>
      <c r="E1252" s="184">
        <v>15.599600000000001</v>
      </c>
      <c r="F1252" s="184">
        <v>5.6163999999999996</v>
      </c>
      <c r="G1252" s="184">
        <v>3.8393000000000002</v>
      </c>
      <c r="H1252" s="184">
        <v>4.8512000000000004</v>
      </c>
      <c r="I1252" s="184">
        <v>6.4123000000000001</v>
      </c>
      <c r="J1252" s="184">
        <v>5.0121000000000002</v>
      </c>
      <c r="K1252" s="184">
        <v>4.9516</v>
      </c>
      <c r="L1252" s="184">
        <v>3.6991000000000001</v>
      </c>
      <c r="M1252" s="184">
        <v>4.1188000000000002</v>
      </c>
      <c r="N1252" s="184">
        <v>5.7156000000000002</v>
      </c>
      <c r="O1252" s="184">
        <v>7.2354000000000003</v>
      </c>
      <c r="P1252" s="184">
        <v>7.1816000000000004</v>
      </c>
      <c r="Q1252" s="184">
        <v>7.4867999999999997</v>
      </c>
      <c r="R1252" s="184">
        <v>6.8837000000000002</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44321</v>
      </c>
      <c r="E1255" s="184">
        <v>23.5855</v>
      </c>
      <c r="F1255" s="184">
        <v>39.3504</v>
      </c>
      <c r="G1255" s="184">
        <v>16.192399999999999</v>
      </c>
      <c r="H1255" s="184">
        <v>24.588999999999999</v>
      </c>
      <c r="I1255" s="184">
        <v>19.866499999999998</v>
      </c>
      <c r="J1255" s="184">
        <v>17.9177</v>
      </c>
      <c r="K1255" s="184">
        <v>13.6143</v>
      </c>
      <c r="L1255" s="184">
        <v>15.2607</v>
      </c>
      <c r="M1255" s="184">
        <v>14.6274</v>
      </c>
      <c r="N1255" s="184">
        <v>14.384399999999999</v>
      </c>
      <c r="O1255" s="184">
        <v>5.5336999999999996</v>
      </c>
      <c r="P1255" s="184">
        <v>6.8577000000000004</v>
      </c>
      <c r="Q1255" s="184">
        <v>8.2820999999999998</v>
      </c>
      <c r="R1255" s="184">
        <v>4.0587</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44321</v>
      </c>
      <c r="E1256" s="184">
        <v>24.223400000000002</v>
      </c>
      <c r="F1256" s="184">
        <v>39.370100000000001</v>
      </c>
      <c r="G1256" s="184">
        <v>16.219100000000001</v>
      </c>
      <c r="H1256" s="184">
        <v>24.611999999999998</v>
      </c>
      <c r="I1256" s="184">
        <v>19.87</v>
      </c>
      <c r="J1256" s="184">
        <v>17.919899999999998</v>
      </c>
      <c r="K1256" s="184">
        <v>13.7662</v>
      </c>
      <c r="L1256" s="184">
        <v>15.5358</v>
      </c>
      <c r="M1256" s="184">
        <v>14.95</v>
      </c>
      <c r="N1256" s="184">
        <v>14.7376</v>
      </c>
      <c r="O1256" s="184">
        <v>5.8981000000000003</v>
      </c>
      <c r="P1256" s="184">
        <v>7.2225000000000001</v>
      </c>
      <c r="Q1256" s="184">
        <v>8.3156999999999996</v>
      </c>
      <c r="R1256" s="184">
        <v>4.4112999999999998</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44321</v>
      </c>
      <c r="E1257" s="184">
        <v>43.752292286033097</v>
      </c>
      <c r="F1257" s="184">
        <v>39.310200000000002</v>
      </c>
      <c r="G1257" s="184">
        <v>16.213000000000001</v>
      </c>
      <c r="H1257" s="184">
        <v>24.616099999999999</v>
      </c>
      <c r="I1257" s="184">
        <v>19.873200000000001</v>
      </c>
      <c r="J1257" s="184">
        <v>17.913699999999999</v>
      </c>
      <c r="K1257" s="184">
        <v>13.6174</v>
      </c>
      <c r="L1257" s="184">
        <v>15.2606</v>
      </c>
      <c r="M1257" s="184">
        <v>14.627700000000001</v>
      </c>
      <c r="N1257" s="184">
        <v>14.385300000000001</v>
      </c>
      <c r="O1257" s="184">
        <v>4.2948000000000004</v>
      </c>
      <c r="P1257" s="184">
        <v>5.0880999999999998</v>
      </c>
      <c r="Q1257" s="184">
        <v>7.1909000000000001</v>
      </c>
      <c r="R1257" s="184">
        <v>3.2791000000000001</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44321</v>
      </c>
      <c r="E1258" s="184">
        <v>17.315548660375502</v>
      </c>
      <c r="F1258" s="184">
        <v>39.273099999999999</v>
      </c>
      <c r="G1258" s="184">
        <v>16.182099999999998</v>
      </c>
      <c r="H1258" s="184">
        <v>24.570900000000002</v>
      </c>
      <c r="I1258" s="184">
        <v>19.873699999999999</v>
      </c>
      <c r="J1258" s="184">
        <v>17.9194</v>
      </c>
      <c r="K1258" s="184">
        <v>13.765700000000001</v>
      </c>
      <c r="L1258" s="184">
        <v>15.5345</v>
      </c>
      <c r="M1258" s="184">
        <v>14.9499</v>
      </c>
      <c r="N1258" s="184">
        <v>14.737500000000001</v>
      </c>
      <c r="O1258" s="184">
        <v>4.6862000000000004</v>
      </c>
      <c r="P1258" s="184">
        <v>5.4819000000000004</v>
      </c>
      <c r="Q1258" s="184">
        <v>6.3411999999999997</v>
      </c>
      <c r="R1258" s="184">
        <v>3.6509</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44321</v>
      </c>
      <c r="E1265" s="184">
        <v>45.2361</v>
      </c>
      <c r="F1265" s="184">
        <v>15.175599999999999</v>
      </c>
      <c r="G1265" s="184">
        <v>8.9672999999999998</v>
      </c>
      <c r="H1265" s="184">
        <v>7.5495000000000001</v>
      </c>
      <c r="I1265" s="184">
        <v>5.7369000000000003</v>
      </c>
      <c r="J1265" s="184">
        <v>5.4627999999999997</v>
      </c>
      <c r="K1265" s="184">
        <v>4.0282</v>
      </c>
      <c r="L1265" s="184">
        <v>4.3472</v>
      </c>
      <c r="M1265" s="184">
        <v>5.1814999999999998</v>
      </c>
      <c r="N1265" s="184">
        <v>7.3548</v>
      </c>
      <c r="O1265" s="184">
        <v>7.2648999999999999</v>
      </c>
      <c r="P1265" s="184">
        <v>7.1692999999999998</v>
      </c>
      <c r="Q1265" s="184">
        <v>7.2805</v>
      </c>
      <c r="R1265" s="184">
        <v>7.2724000000000002</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44321</v>
      </c>
      <c r="E1266" s="184">
        <v>47.841200000000001</v>
      </c>
      <c r="F1266" s="184">
        <v>15.7233</v>
      </c>
      <c r="G1266" s="184">
        <v>9.5645000000000007</v>
      </c>
      <c r="H1266" s="184">
        <v>8.1434999999999995</v>
      </c>
      <c r="I1266" s="184">
        <v>6.3335999999999997</v>
      </c>
      <c r="J1266" s="184">
        <v>6.0624000000000002</v>
      </c>
      <c r="K1266" s="184">
        <v>4.6345999999999998</v>
      </c>
      <c r="L1266" s="184">
        <v>4.9611000000000001</v>
      </c>
      <c r="M1266" s="184">
        <v>5.8064</v>
      </c>
      <c r="N1266" s="184">
        <v>8.0012000000000008</v>
      </c>
      <c r="O1266" s="184">
        <v>7.9169999999999998</v>
      </c>
      <c r="P1266" s="184">
        <v>7.8569000000000004</v>
      </c>
      <c r="Q1266" s="184">
        <v>8.2683999999999997</v>
      </c>
      <c r="R1266" s="184">
        <v>7.9168000000000003</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44321</v>
      </c>
      <c r="E1267" s="184">
        <v>16.2699</v>
      </c>
      <c r="F1267" s="184">
        <v>6.0582000000000003</v>
      </c>
      <c r="G1267" s="184">
        <v>3.7709000000000001</v>
      </c>
      <c r="H1267" s="184">
        <v>4.5548999999999999</v>
      </c>
      <c r="I1267" s="184">
        <v>5.8920000000000003</v>
      </c>
      <c r="J1267" s="184">
        <v>5.2420999999999998</v>
      </c>
      <c r="K1267" s="184">
        <v>4.9466000000000001</v>
      </c>
      <c r="L1267" s="184">
        <v>3.3351000000000002</v>
      </c>
      <c r="M1267" s="184">
        <v>3.9039999999999999</v>
      </c>
      <c r="N1267" s="184">
        <v>2.8412999999999999</v>
      </c>
      <c r="O1267" s="184">
        <v>2.0396999999999998</v>
      </c>
      <c r="P1267" s="184">
        <v>3.8607</v>
      </c>
      <c r="Q1267" s="184">
        <v>3.3997000000000002</v>
      </c>
      <c r="R1267" s="184">
        <v>-0.38890000000000002</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44321</v>
      </c>
      <c r="E1268" s="184">
        <v>17.311199999999999</v>
      </c>
      <c r="F1268" s="184">
        <v>7.1702000000000004</v>
      </c>
      <c r="G1268" s="184">
        <v>4.5993000000000004</v>
      </c>
      <c r="H1268" s="184">
        <v>5.3971999999999998</v>
      </c>
      <c r="I1268" s="184">
        <v>6.7233999999999998</v>
      </c>
      <c r="J1268" s="184">
        <v>6.0673000000000004</v>
      </c>
      <c r="K1268" s="184">
        <v>5.7803000000000004</v>
      </c>
      <c r="L1268" s="184">
        <v>4.1722000000000001</v>
      </c>
      <c r="M1268" s="184">
        <v>4.7507000000000001</v>
      </c>
      <c r="N1268" s="184">
        <v>3.6909000000000001</v>
      </c>
      <c r="O1268" s="184">
        <v>2.8679999999999999</v>
      </c>
      <c r="P1268" s="184">
        <v>4.7058</v>
      </c>
      <c r="Q1268" s="184">
        <v>6.5023</v>
      </c>
      <c r="R1268" s="184">
        <v>0.4244</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44321</v>
      </c>
      <c r="E1269" s="184">
        <v>418.08620000000002</v>
      </c>
      <c r="F1269" s="184">
        <v>6.9855</v>
      </c>
      <c r="G1269" s="184">
        <v>5.7823000000000002</v>
      </c>
      <c r="H1269" s="184">
        <v>6.5422000000000002</v>
      </c>
      <c r="I1269" s="184">
        <v>7.3865999999999996</v>
      </c>
      <c r="J1269" s="184">
        <v>4.9019000000000004</v>
      </c>
      <c r="K1269" s="184">
        <v>3.2029000000000001</v>
      </c>
      <c r="L1269" s="184">
        <v>4.3163999999999998</v>
      </c>
      <c r="M1269" s="184">
        <v>5.0385</v>
      </c>
      <c r="N1269" s="184">
        <v>7.4878</v>
      </c>
      <c r="O1269" s="184">
        <v>7.7393000000000001</v>
      </c>
      <c r="P1269" s="184">
        <v>7.7016</v>
      </c>
      <c r="Q1269" s="184">
        <v>7.9870999999999999</v>
      </c>
      <c r="R1269" s="184">
        <v>7.6928999999999998</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44321</v>
      </c>
      <c r="E1270" s="184">
        <v>421.83519999999999</v>
      </c>
      <c r="F1270" s="184">
        <v>7.0965999999999996</v>
      </c>
      <c r="G1270" s="184">
        <v>5.8937999999999997</v>
      </c>
      <c r="H1270" s="184">
        <v>6.6524999999999999</v>
      </c>
      <c r="I1270" s="184">
        <v>7.4972000000000003</v>
      </c>
      <c r="J1270" s="184">
        <v>5.0125999999999999</v>
      </c>
      <c r="K1270" s="184">
        <v>3.3140999999999998</v>
      </c>
      <c r="L1270" s="184">
        <v>4.4288999999999996</v>
      </c>
      <c r="M1270" s="184">
        <v>5.1527000000000003</v>
      </c>
      <c r="N1270" s="184">
        <v>7.6028000000000002</v>
      </c>
      <c r="O1270" s="184">
        <v>7.8651999999999997</v>
      </c>
      <c r="P1270" s="184">
        <v>7.8334999999999999</v>
      </c>
      <c r="Q1270" s="184">
        <v>8.4423999999999992</v>
      </c>
      <c r="R1270" s="184">
        <v>7.8010000000000002</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44321</v>
      </c>
      <c r="E1271" s="184">
        <v>30.808599999999998</v>
      </c>
      <c r="F1271" s="184">
        <v>5.2135999999999996</v>
      </c>
      <c r="G1271" s="184">
        <v>4.2438000000000002</v>
      </c>
      <c r="H1271" s="184">
        <v>4.8788999999999998</v>
      </c>
      <c r="I1271" s="184">
        <v>6.8114999999999997</v>
      </c>
      <c r="J1271" s="184">
        <v>5.0242000000000004</v>
      </c>
      <c r="K1271" s="184">
        <v>5.2798999999999996</v>
      </c>
      <c r="L1271" s="184">
        <v>3.9521999999999999</v>
      </c>
      <c r="M1271" s="184">
        <v>4.2206000000000001</v>
      </c>
      <c r="N1271" s="184">
        <v>5.9950000000000001</v>
      </c>
      <c r="O1271" s="184">
        <v>7.3848000000000003</v>
      </c>
      <c r="P1271" s="184">
        <v>7.4683000000000002</v>
      </c>
      <c r="Q1271" s="184">
        <v>8.1994000000000007</v>
      </c>
      <c r="R1271" s="184">
        <v>7.0926</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44321</v>
      </c>
      <c r="E1272" s="184">
        <v>30.3871</v>
      </c>
      <c r="F1272" s="184">
        <v>4.9255000000000004</v>
      </c>
      <c r="G1272" s="184">
        <v>4.0381999999999998</v>
      </c>
      <c r="H1272" s="184">
        <v>4.6715999999999998</v>
      </c>
      <c r="I1272" s="184">
        <v>6.6082999999999998</v>
      </c>
      <c r="J1272" s="184">
        <v>4.8155999999999999</v>
      </c>
      <c r="K1272" s="184">
        <v>5.0717999999999996</v>
      </c>
      <c r="L1272" s="184">
        <v>3.7357999999999998</v>
      </c>
      <c r="M1272" s="184">
        <v>3.9981</v>
      </c>
      <c r="N1272" s="184">
        <v>5.7652999999999999</v>
      </c>
      <c r="O1272" s="184">
        <v>7.1492000000000004</v>
      </c>
      <c r="P1272" s="184">
        <v>7.2584999999999997</v>
      </c>
      <c r="Q1272" s="184">
        <v>7.5311000000000003</v>
      </c>
      <c r="R1272" s="184">
        <v>6.8651</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44321</v>
      </c>
      <c r="E1273" s="184">
        <v>2980.3027000000002</v>
      </c>
      <c r="F1273" s="184">
        <v>2.7827000000000002</v>
      </c>
      <c r="G1273" s="184">
        <v>3.7587999999999999</v>
      </c>
      <c r="H1273" s="184">
        <v>4.7732000000000001</v>
      </c>
      <c r="I1273" s="184">
        <v>6.6806000000000001</v>
      </c>
      <c r="J1273" s="184">
        <v>5.3445999999999998</v>
      </c>
      <c r="K1273" s="184">
        <v>5.1753</v>
      </c>
      <c r="L1273" s="184">
        <v>3.7671000000000001</v>
      </c>
      <c r="M1273" s="184">
        <v>4.2106000000000003</v>
      </c>
      <c r="N1273" s="184">
        <v>6.2046000000000001</v>
      </c>
      <c r="O1273" s="184">
        <v>7.4082999999999997</v>
      </c>
      <c r="P1273" s="184">
        <v>7.2385000000000002</v>
      </c>
      <c r="Q1273" s="184">
        <v>7.9318</v>
      </c>
      <c r="R1273" s="184">
        <v>7.1391999999999998</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44321</v>
      </c>
      <c r="E1274" s="184">
        <v>3068.1014</v>
      </c>
      <c r="F1274" s="184">
        <v>3.1124000000000001</v>
      </c>
      <c r="G1274" s="184">
        <v>4.0890000000000004</v>
      </c>
      <c r="H1274" s="184">
        <v>5.1035000000000004</v>
      </c>
      <c r="I1274" s="184">
        <v>7.0115999999999996</v>
      </c>
      <c r="J1274" s="184">
        <v>5.6761999999999997</v>
      </c>
      <c r="K1274" s="184">
        <v>5.5095999999999998</v>
      </c>
      <c r="L1274" s="184">
        <v>4.1035000000000004</v>
      </c>
      <c r="M1274" s="184">
        <v>4.55</v>
      </c>
      <c r="N1274" s="184">
        <v>6.5503</v>
      </c>
      <c r="O1274" s="184">
        <v>7.7389000000000001</v>
      </c>
      <c r="P1274" s="184">
        <v>7.6281999999999996</v>
      </c>
      <c r="Q1274" s="184">
        <v>8.2018000000000004</v>
      </c>
      <c r="R1274" s="184">
        <v>7.4729999999999999</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44321</v>
      </c>
      <c r="E1275" s="184">
        <v>29.310300000000002</v>
      </c>
      <c r="F1275" s="184">
        <v>3.3626</v>
      </c>
      <c r="G1275" s="184">
        <v>3.2143000000000002</v>
      </c>
      <c r="H1275" s="184">
        <v>4.0414000000000003</v>
      </c>
      <c r="I1275" s="184">
        <v>4.7412999999999998</v>
      </c>
      <c r="J1275" s="184">
        <v>3.9771999999999998</v>
      </c>
      <c r="K1275" s="184">
        <v>3.7717000000000001</v>
      </c>
      <c r="L1275" s="184">
        <v>3.1080999999999999</v>
      </c>
      <c r="M1275" s="184">
        <v>3.4788000000000001</v>
      </c>
      <c r="N1275" s="184">
        <v>25.7958</v>
      </c>
      <c r="O1275" s="184">
        <v>5.6589</v>
      </c>
      <c r="P1275" s="184">
        <v>6.2744999999999997</v>
      </c>
      <c r="Q1275" s="184">
        <v>7.6360000000000001</v>
      </c>
      <c r="R1275" s="184">
        <v>4.7878999999999996</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44321</v>
      </c>
      <c r="E1276" s="184">
        <v>29.5914</v>
      </c>
      <c r="F1276" s="184">
        <v>3.7008000000000001</v>
      </c>
      <c r="G1276" s="184">
        <v>3.5047000000000001</v>
      </c>
      <c r="H1276" s="184">
        <v>4.3384</v>
      </c>
      <c r="I1276" s="184">
        <v>5.0347</v>
      </c>
      <c r="J1276" s="184">
        <v>4.2744999999999997</v>
      </c>
      <c r="K1276" s="184">
        <v>4.0744999999999996</v>
      </c>
      <c r="L1276" s="184">
        <v>3.3511000000000002</v>
      </c>
      <c r="M1276" s="184">
        <v>3.6762999999999999</v>
      </c>
      <c r="N1276" s="184">
        <v>26.008299999999998</v>
      </c>
      <c r="O1276" s="184">
        <v>5.7899000000000003</v>
      </c>
      <c r="P1276" s="184">
        <v>6.4058999999999999</v>
      </c>
      <c r="Q1276" s="184">
        <v>7.4199000000000002</v>
      </c>
      <c r="R1276" s="184">
        <v>4.9291999999999998</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44321</v>
      </c>
      <c r="E1277" s="184">
        <v>2641.8667999999998</v>
      </c>
      <c r="F1277" s="184">
        <v>8.5886999999999993</v>
      </c>
      <c r="G1277" s="184">
        <v>4.9973000000000001</v>
      </c>
      <c r="H1277" s="184">
        <v>7.4781000000000004</v>
      </c>
      <c r="I1277" s="184">
        <v>6.1281999999999996</v>
      </c>
      <c r="J1277" s="184">
        <v>5.4473000000000003</v>
      </c>
      <c r="K1277" s="184">
        <v>4.5506000000000002</v>
      </c>
      <c r="L1277" s="184">
        <v>3.4977999999999998</v>
      </c>
      <c r="M1277" s="184">
        <v>4.5632000000000001</v>
      </c>
      <c r="N1277" s="184">
        <v>7.1647999999999996</v>
      </c>
      <c r="O1277" s="184">
        <v>7.4177</v>
      </c>
      <c r="P1277" s="184">
        <v>7.5481999999999996</v>
      </c>
      <c r="Q1277" s="184">
        <v>7.6538000000000004</v>
      </c>
      <c r="R1277" s="184">
        <v>7.1660000000000004</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44321</v>
      </c>
      <c r="E1278" s="184">
        <v>2790.3744000000002</v>
      </c>
      <c r="F1278" s="184">
        <v>9.3995999999999995</v>
      </c>
      <c r="G1278" s="184">
        <v>5.8025000000000002</v>
      </c>
      <c r="H1278" s="184">
        <v>8.2828999999999997</v>
      </c>
      <c r="I1278" s="184">
        <v>6.9321000000000002</v>
      </c>
      <c r="J1278" s="184">
        <v>6.2412999999999998</v>
      </c>
      <c r="K1278" s="184">
        <v>5.3396999999999997</v>
      </c>
      <c r="L1278" s="184">
        <v>4.2904999999999998</v>
      </c>
      <c r="M1278" s="184">
        <v>5.3630000000000004</v>
      </c>
      <c r="N1278" s="184">
        <v>7.9859999999999998</v>
      </c>
      <c r="O1278" s="184">
        <v>8.2295999999999996</v>
      </c>
      <c r="P1278" s="184">
        <v>8.3573000000000004</v>
      </c>
      <c r="Q1278" s="184">
        <v>8.6609999999999996</v>
      </c>
      <c r="R1278" s="184">
        <v>7.9786999999999999</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44321</v>
      </c>
      <c r="E1279" s="184">
        <v>23.0061</v>
      </c>
      <c r="F1279" s="184">
        <v>5.8711000000000002</v>
      </c>
      <c r="G1279" s="184">
        <v>4.6673999999999998</v>
      </c>
      <c r="H1279" s="184">
        <v>5.0364000000000004</v>
      </c>
      <c r="I1279" s="184">
        <v>6.7030000000000003</v>
      </c>
      <c r="J1279" s="184">
        <v>5.4983000000000004</v>
      </c>
      <c r="K1279" s="184">
        <v>5.5998000000000001</v>
      </c>
      <c r="L1279" s="184">
        <v>4.4535</v>
      </c>
      <c r="M1279" s="184">
        <v>5.1406000000000001</v>
      </c>
      <c r="N1279" s="184">
        <v>9.3191000000000006</v>
      </c>
      <c r="O1279" s="184">
        <v>6.5213999999999999</v>
      </c>
      <c r="P1279" s="184">
        <v>7.4375</v>
      </c>
      <c r="Q1279" s="184">
        <v>8.1464999999999996</v>
      </c>
      <c r="R1279" s="184">
        <v>5.8525999999999998</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44321</v>
      </c>
      <c r="E1280" s="184">
        <v>22.279699999999998</v>
      </c>
      <c r="F1280" s="184">
        <v>5.2431999999999999</v>
      </c>
      <c r="G1280" s="184">
        <v>4.0324</v>
      </c>
      <c r="H1280" s="184">
        <v>4.3802000000000003</v>
      </c>
      <c r="I1280" s="184">
        <v>6.0438000000000001</v>
      </c>
      <c r="J1280" s="184">
        <v>4.8465999999999996</v>
      </c>
      <c r="K1280" s="184">
        <v>4.9405000000000001</v>
      </c>
      <c r="L1280" s="184">
        <v>3.7890000000000001</v>
      </c>
      <c r="M1280" s="184">
        <v>4.4668999999999999</v>
      </c>
      <c r="N1280" s="184">
        <v>8.6422000000000008</v>
      </c>
      <c r="O1280" s="184">
        <v>5.9553000000000003</v>
      </c>
      <c r="P1280" s="184">
        <v>6.9362000000000004</v>
      </c>
      <c r="Q1280" s="184">
        <v>7.9875999999999996</v>
      </c>
      <c r="R1280" s="184">
        <v>5.2591000000000001</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44321</v>
      </c>
      <c r="E1281" s="184">
        <v>31.491399999999999</v>
      </c>
      <c r="F1281" s="184">
        <v>1.7386999999999999</v>
      </c>
      <c r="G1281" s="184">
        <v>3.4091999999999998</v>
      </c>
      <c r="H1281" s="184">
        <v>4.5739999999999998</v>
      </c>
      <c r="I1281" s="184">
        <v>5.8400999999999996</v>
      </c>
      <c r="J1281" s="184">
        <v>4.5137999999999998</v>
      </c>
      <c r="K1281" s="184">
        <v>4.0693000000000001</v>
      </c>
      <c r="L1281" s="184">
        <v>4.5461999999999998</v>
      </c>
      <c r="M1281" s="184">
        <v>4.4527999999999999</v>
      </c>
      <c r="N1281" s="184">
        <v>6.8903999999999996</v>
      </c>
      <c r="O1281" s="184">
        <v>5.6711999999999998</v>
      </c>
      <c r="P1281" s="184">
        <v>6.2491000000000003</v>
      </c>
      <c r="Q1281" s="184">
        <v>6.6063000000000001</v>
      </c>
      <c r="R1281" s="184">
        <v>4.75</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44321</v>
      </c>
      <c r="E1282" s="184">
        <v>33.282600000000002</v>
      </c>
      <c r="F1282" s="184">
        <v>2.3031999999999999</v>
      </c>
      <c r="G1282" s="184">
        <v>3.9500999999999999</v>
      </c>
      <c r="H1282" s="184">
        <v>5.1124000000000001</v>
      </c>
      <c r="I1282" s="184">
        <v>6.3846999999999996</v>
      </c>
      <c r="J1282" s="184">
        <v>5.0620000000000003</v>
      </c>
      <c r="K1282" s="184">
        <v>4.6166999999999998</v>
      </c>
      <c r="L1282" s="184">
        <v>5.0976999999999997</v>
      </c>
      <c r="M1282" s="184">
        <v>5.0125000000000002</v>
      </c>
      <c r="N1282" s="184">
        <v>7.4724000000000004</v>
      </c>
      <c r="O1282" s="184">
        <v>6.2202999999999999</v>
      </c>
      <c r="P1282" s="184">
        <v>6.883</v>
      </c>
      <c r="Q1282" s="184">
        <v>7.7260999999999997</v>
      </c>
      <c r="R1282" s="184">
        <v>5.3037999999999998</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44321</v>
      </c>
      <c r="E1283" s="184">
        <v>1350.5070000000001</v>
      </c>
      <c r="F1283" s="184">
        <v>5.2683</v>
      </c>
      <c r="G1283" s="184">
        <v>4.5087000000000002</v>
      </c>
      <c r="H1283" s="184">
        <v>5.5894000000000004</v>
      </c>
      <c r="I1283" s="184">
        <v>6.8616000000000001</v>
      </c>
      <c r="J1283" s="184">
        <v>5.2683</v>
      </c>
      <c r="K1283" s="184">
        <v>5.1449999999999996</v>
      </c>
      <c r="L1283" s="184">
        <v>4.0914999999999999</v>
      </c>
      <c r="M1283" s="184">
        <v>4.6638000000000002</v>
      </c>
      <c r="N1283" s="184">
        <v>6.1878000000000002</v>
      </c>
      <c r="O1283" s="184">
        <v>7.4943</v>
      </c>
      <c r="P1283" s="184"/>
      <c r="Q1283" s="184">
        <v>7.3815</v>
      </c>
      <c r="R1283" s="184">
        <v>7.1440999999999999</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44321</v>
      </c>
      <c r="E1284" s="184">
        <v>1301.0806</v>
      </c>
      <c r="F1284" s="184">
        <v>4.4470000000000001</v>
      </c>
      <c r="G1284" s="184">
        <v>3.6892</v>
      </c>
      <c r="H1284" s="184">
        <v>4.7690999999999999</v>
      </c>
      <c r="I1284" s="184">
        <v>6.0393999999999997</v>
      </c>
      <c r="J1284" s="184">
        <v>4.4447000000000001</v>
      </c>
      <c r="K1284" s="184">
        <v>4.3151000000000002</v>
      </c>
      <c r="L1284" s="184">
        <v>3.2564000000000002</v>
      </c>
      <c r="M1284" s="184">
        <v>3.8178999999999998</v>
      </c>
      <c r="N1284" s="184">
        <v>5.3209</v>
      </c>
      <c r="O1284" s="184">
        <v>6.5934999999999997</v>
      </c>
      <c r="P1284" s="184"/>
      <c r="Q1284" s="184">
        <v>6.4367000000000001</v>
      </c>
      <c r="R1284" s="184">
        <v>6.2755000000000001</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44321</v>
      </c>
      <c r="E1285" s="184">
        <v>1900.2228</v>
      </c>
      <c r="F1285" s="184">
        <v>5.0486000000000004</v>
      </c>
      <c r="G1285" s="184">
        <v>4.6894</v>
      </c>
      <c r="H1285" s="184">
        <v>4.9596</v>
      </c>
      <c r="I1285" s="184">
        <v>6.5602</v>
      </c>
      <c r="J1285" s="184">
        <v>5.3258000000000001</v>
      </c>
      <c r="K1285" s="184">
        <v>5.1170999999999998</v>
      </c>
      <c r="L1285" s="184">
        <v>4.0199999999999996</v>
      </c>
      <c r="M1285" s="184">
        <v>4.5503999999999998</v>
      </c>
      <c r="N1285" s="184">
        <v>6.5603999999999996</v>
      </c>
      <c r="O1285" s="184">
        <v>6.6847000000000003</v>
      </c>
      <c r="P1285" s="184">
        <v>6.8091999999999997</v>
      </c>
      <c r="Q1285" s="184">
        <v>7.4314</v>
      </c>
      <c r="R1285" s="184">
        <v>6.0894000000000004</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44321</v>
      </c>
      <c r="E1286" s="184">
        <v>1790.8629000000001</v>
      </c>
      <c r="F1286" s="184">
        <v>4.4028999999999998</v>
      </c>
      <c r="G1286" s="184">
        <v>4.0450999999999997</v>
      </c>
      <c r="H1286" s="184">
        <v>4.3144999999999998</v>
      </c>
      <c r="I1286" s="184">
        <v>5.9135</v>
      </c>
      <c r="J1286" s="184">
        <v>4.6771000000000003</v>
      </c>
      <c r="K1286" s="184">
        <v>4.4470999999999998</v>
      </c>
      <c r="L1286" s="184">
        <v>3.3628999999999998</v>
      </c>
      <c r="M1286" s="184">
        <v>3.8940000000000001</v>
      </c>
      <c r="N1286" s="184">
        <v>5.9016999999999999</v>
      </c>
      <c r="O1286" s="184">
        <v>6.0004</v>
      </c>
      <c r="P1286" s="184">
        <v>6.0721999999999996</v>
      </c>
      <c r="Q1286" s="184">
        <v>4.5218999999999996</v>
      </c>
      <c r="R1286" s="184">
        <v>5.4256000000000002</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44321</v>
      </c>
      <c r="E1287" s="184">
        <v>2939.4756000000002</v>
      </c>
      <c r="F1287" s="184">
        <v>5.1737000000000002</v>
      </c>
      <c r="G1287" s="184">
        <v>3.7134</v>
      </c>
      <c r="H1287" s="184">
        <v>5.7005999999999997</v>
      </c>
      <c r="I1287" s="184">
        <v>5.9454000000000002</v>
      </c>
      <c r="J1287" s="184">
        <v>5.056</v>
      </c>
      <c r="K1287" s="184">
        <v>5.7432999999999996</v>
      </c>
      <c r="L1287" s="184">
        <v>4.4905999999999997</v>
      </c>
      <c r="M1287" s="184">
        <v>5.1672000000000002</v>
      </c>
      <c r="N1287" s="184">
        <v>6.7838000000000003</v>
      </c>
      <c r="O1287" s="184">
        <v>6.9492000000000003</v>
      </c>
      <c r="P1287" s="184">
        <v>7.0422000000000002</v>
      </c>
      <c r="Q1287" s="184">
        <v>7.9253999999999998</v>
      </c>
      <c r="R1287" s="184">
        <v>6.3813000000000004</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44321</v>
      </c>
      <c r="E1288" s="184">
        <v>3038.5158000000001</v>
      </c>
      <c r="F1288" s="184">
        <v>5.8654000000000002</v>
      </c>
      <c r="G1288" s="184">
        <v>4.4047000000000001</v>
      </c>
      <c r="H1288" s="184">
        <v>6.3922999999999996</v>
      </c>
      <c r="I1288" s="184">
        <v>6.6379999999999999</v>
      </c>
      <c r="J1288" s="184">
        <v>5.7493999999999996</v>
      </c>
      <c r="K1288" s="184">
        <v>6.4439000000000002</v>
      </c>
      <c r="L1288" s="184">
        <v>5.1973000000000003</v>
      </c>
      <c r="M1288" s="184">
        <v>5.8857999999999997</v>
      </c>
      <c r="N1288" s="184">
        <v>7.5282999999999998</v>
      </c>
      <c r="O1288" s="184">
        <v>7.4695</v>
      </c>
      <c r="P1288" s="184">
        <v>7.4917999999999996</v>
      </c>
      <c r="Q1288" s="184">
        <v>8.2304999999999993</v>
      </c>
      <c r="R1288" s="184">
        <v>6.9916999999999998</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44321</v>
      </c>
      <c r="E1289" s="184">
        <v>23.430599999999998</v>
      </c>
      <c r="F1289" s="184">
        <v>2.181</v>
      </c>
      <c r="G1289" s="184">
        <v>4.0837000000000003</v>
      </c>
      <c r="H1289" s="184">
        <v>5.1458000000000004</v>
      </c>
      <c r="I1289" s="184">
        <v>5.5374999999999996</v>
      </c>
      <c r="J1289" s="184">
        <v>3.9540000000000002</v>
      </c>
      <c r="K1289" s="184">
        <v>4.3818999999999999</v>
      </c>
      <c r="L1289" s="184">
        <v>3.8664999999999998</v>
      </c>
      <c r="M1289" s="184">
        <v>4.4010999999999996</v>
      </c>
      <c r="N1289" s="184">
        <v>2.6627000000000001</v>
      </c>
      <c r="O1289" s="184">
        <v>-0.56230000000000002</v>
      </c>
      <c r="P1289" s="184">
        <v>2.6126999999999998</v>
      </c>
      <c r="Q1289" s="184">
        <v>6.3266999999999998</v>
      </c>
      <c r="R1289" s="184">
        <v>-4.2333999999999996</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44321</v>
      </c>
      <c r="E1290" s="184">
        <v>24.660499999999999</v>
      </c>
      <c r="F1290" s="184">
        <v>2.9603999999999999</v>
      </c>
      <c r="G1290" s="184">
        <v>4.7690000000000001</v>
      </c>
      <c r="H1290" s="184">
        <v>5.8423999999999996</v>
      </c>
      <c r="I1290" s="184">
        <v>6.2224000000000004</v>
      </c>
      <c r="J1290" s="184">
        <v>4.6405000000000003</v>
      </c>
      <c r="K1290" s="184">
        <v>5.0727000000000002</v>
      </c>
      <c r="L1290" s="184">
        <v>4.5641999999999996</v>
      </c>
      <c r="M1290" s="184">
        <v>5.1151</v>
      </c>
      <c r="N1290" s="184">
        <v>3.3887999999999998</v>
      </c>
      <c r="O1290" s="184">
        <v>0.1525</v>
      </c>
      <c r="P1290" s="184">
        <v>3.2928999999999999</v>
      </c>
      <c r="Q1290" s="184">
        <v>5.8757000000000001</v>
      </c>
      <c r="R1290" s="184">
        <v>-3.5352999999999999</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44321</v>
      </c>
      <c r="E1291" s="184">
        <v>2743.5879</v>
      </c>
      <c r="F1291" s="184">
        <v>4.2111000000000001</v>
      </c>
      <c r="G1291" s="184">
        <v>3.9251</v>
      </c>
      <c r="H1291" s="184">
        <v>4.0631000000000004</v>
      </c>
      <c r="I1291" s="184">
        <v>5.8875000000000002</v>
      </c>
      <c r="J1291" s="184">
        <v>4.7869000000000002</v>
      </c>
      <c r="K1291" s="184">
        <v>4.6173000000000002</v>
      </c>
      <c r="L1291" s="184">
        <v>3.5305</v>
      </c>
      <c r="M1291" s="184">
        <v>3.6993999999999998</v>
      </c>
      <c r="N1291" s="184">
        <v>10.2666</v>
      </c>
      <c r="O1291" s="184">
        <v>-0.45240000000000002</v>
      </c>
      <c r="P1291" s="184">
        <v>2.6985999999999999</v>
      </c>
      <c r="Q1291" s="184">
        <v>6.2493999999999996</v>
      </c>
      <c r="R1291" s="184">
        <v>-3.4352</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44321</v>
      </c>
      <c r="E1292" s="184">
        <v>2860.6302999999998</v>
      </c>
      <c r="F1292" s="184">
        <v>4.5391000000000004</v>
      </c>
      <c r="G1292" s="184">
        <v>4.2526000000000002</v>
      </c>
      <c r="H1292" s="184">
        <v>4.3913000000000002</v>
      </c>
      <c r="I1292" s="184">
        <v>6.2173999999999996</v>
      </c>
      <c r="J1292" s="184">
        <v>5.1174999999999997</v>
      </c>
      <c r="K1292" s="184">
        <v>4.9832999999999998</v>
      </c>
      <c r="L1292" s="184">
        <v>3.8841999999999999</v>
      </c>
      <c r="M1292" s="184">
        <v>4.0461</v>
      </c>
      <c r="N1292" s="184">
        <v>10.607699999999999</v>
      </c>
      <c r="O1292" s="184">
        <v>-0.16569999999999999</v>
      </c>
      <c r="P1292" s="184">
        <v>3.044</v>
      </c>
      <c r="Q1292" s="184">
        <v>5.5361000000000002</v>
      </c>
      <c r="R1292" s="184">
        <v>-3.1985999999999999</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44321</v>
      </c>
      <c r="E1293" s="184">
        <v>2761.4265</v>
      </c>
      <c r="F1293" s="184">
        <v>4.4245000000000001</v>
      </c>
      <c r="G1293" s="184">
        <v>3.7290999999999999</v>
      </c>
      <c r="H1293" s="184">
        <v>3.5505</v>
      </c>
      <c r="I1293" s="184">
        <v>4.6970000000000001</v>
      </c>
      <c r="J1293" s="184">
        <v>4.1308999999999996</v>
      </c>
      <c r="K1293" s="184">
        <v>3.7305000000000001</v>
      </c>
      <c r="L1293" s="184">
        <v>3.2589000000000001</v>
      </c>
      <c r="M1293" s="184">
        <v>3.6993999999999998</v>
      </c>
      <c r="N1293" s="184">
        <v>5.4016999999999999</v>
      </c>
      <c r="O1293" s="184">
        <v>7.0323000000000002</v>
      </c>
      <c r="P1293" s="184">
        <v>7.0675999999999997</v>
      </c>
      <c r="Q1293" s="184">
        <v>7.6459999999999999</v>
      </c>
      <c r="R1293" s="184">
        <v>6.6276999999999999</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44321</v>
      </c>
      <c r="E1294" s="184">
        <v>2808.4897000000001</v>
      </c>
      <c r="F1294" s="184">
        <v>4.9861000000000004</v>
      </c>
      <c r="G1294" s="184">
        <v>4.2896999999999998</v>
      </c>
      <c r="H1294" s="184">
        <v>4.1116999999999999</v>
      </c>
      <c r="I1294" s="184">
        <v>5.2586000000000004</v>
      </c>
      <c r="J1294" s="184">
        <v>4.6932</v>
      </c>
      <c r="K1294" s="184">
        <v>4.2453000000000003</v>
      </c>
      <c r="L1294" s="184">
        <v>3.7848000000000002</v>
      </c>
      <c r="M1294" s="184">
        <v>4.2862999999999998</v>
      </c>
      <c r="N1294" s="184">
        <v>6.0256999999999996</v>
      </c>
      <c r="O1294" s="184">
        <v>7.4717000000000002</v>
      </c>
      <c r="P1294" s="184">
        <v>7.3773999999999997</v>
      </c>
      <c r="Q1294" s="184">
        <v>8.0203000000000007</v>
      </c>
      <c r="R1294" s="184">
        <v>7.2207999999999997</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44321</v>
      </c>
      <c r="E1295" s="184">
        <v>27.235099999999999</v>
      </c>
      <c r="F1295" s="184">
        <v>6.1658999999999997</v>
      </c>
      <c r="G1295" s="184">
        <v>3.9691000000000001</v>
      </c>
      <c r="H1295" s="184">
        <v>4.3688000000000002</v>
      </c>
      <c r="I1295" s="184">
        <v>5.7046999999999999</v>
      </c>
      <c r="J1295" s="184">
        <v>4.6413000000000002</v>
      </c>
      <c r="K1295" s="184">
        <v>4.6585999999999999</v>
      </c>
      <c r="L1295" s="184">
        <v>3.8344</v>
      </c>
      <c r="M1295" s="184">
        <v>4.0492999999999997</v>
      </c>
      <c r="N1295" s="184">
        <v>5.7028999999999996</v>
      </c>
      <c r="O1295" s="184">
        <v>3.6273</v>
      </c>
      <c r="P1295" s="184">
        <v>5.1933999999999996</v>
      </c>
      <c r="Q1295" s="184">
        <v>6.8685</v>
      </c>
      <c r="R1295" s="184">
        <v>1.4986999999999999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44321</v>
      </c>
      <c r="E1296" s="184">
        <v>26.068999999999999</v>
      </c>
      <c r="F1296" s="184">
        <v>5.0411999999999999</v>
      </c>
      <c r="G1296" s="184">
        <v>3.1937000000000002</v>
      </c>
      <c r="H1296" s="184">
        <v>3.6027999999999998</v>
      </c>
      <c r="I1296" s="184">
        <v>4.9852999999999996</v>
      </c>
      <c r="J1296" s="184">
        <v>3.9377</v>
      </c>
      <c r="K1296" s="184">
        <v>3.8363999999999998</v>
      </c>
      <c r="L1296" s="184">
        <v>3.1352000000000002</v>
      </c>
      <c r="M1296" s="184">
        <v>3.4076</v>
      </c>
      <c r="N1296" s="184">
        <v>5.0838999999999999</v>
      </c>
      <c r="O1296" s="184">
        <v>3.0628000000000002</v>
      </c>
      <c r="P1296" s="184">
        <v>4.5774999999999997</v>
      </c>
      <c r="Q1296" s="184">
        <v>7.0608000000000004</v>
      </c>
      <c r="R1296" s="184">
        <v>0.97260000000000002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44321</v>
      </c>
      <c r="E1297" s="184">
        <v>3090.8739999999998</v>
      </c>
      <c r="F1297" s="184">
        <v>6.4074999999999998</v>
      </c>
      <c r="G1297" s="184">
        <v>4.2657999999999996</v>
      </c>
      <c r="H1297" s="184">
        <v>5.1266999999999996</v>
      </c>
      <c r="I1297" s="184">
        <v>7.0693999999999999</v>
      </c>
      <c r="J1297" s="184">
        <v>5.6364999999999998</v>
      </c>
      <c r="K1297" s="184">
        <v>5.0827</v>
      </c>
      <c r="L1297" s="184">
        <v>3.8125</v>
      </c>
      <c r="M1297" s="184">
        <v>4.5163000000000002</v>
      </c>
      <c r="N1297" s="184">
        <v>6.3520000000000003</v>
      </c>
      <c r="O1297" s="184">
        <v>5.3154000000000003</v>
      </c>
      <c r="P1297" s="184">
        <v>6.1182999999999996</v>
      </c>
      <c r="Q1297" s="184">
        <v>7.4664000000000001</v>
      </c>
      <c r="R1297" s="184">
        <v>4.0823999999999998</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44321</v>
      </c>
      <c r="E1298" s="184">
        <v>31.121600000000001</v>
      </c>
      <c r="F1298" s="184">
        <v>0</v>
      </c>
      <c r="G1298" s="184">
        <v>0</v>
      </c>
      <c r="H1298" s="184">
        <v>0</v>
      </c>
      <c r="I1298" s="184">
        <v>0</v>
      </c>
      <c r="J1298" s="184">
        <v>0</v>
      </c>
      <c r="K1298" s="184">
        <v>0</v>
      </c>
      <c r="L1298" s="184">
        <v>0</v>
      </c>
      <c r="M1298" s="184">
        <v>-0.217</v>
      </c>
      <c r="N1298" s="184">
        <v>-20.602699999999999</v>
      </c>
      <c r="O1298" s="184"/>
      <c r="P1298" s="184"/>
      <c r="Q1298" s="184">
        <v>-18.851900000000001</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44321</v>
      </c>
      <c r="E1299" s="184">
        <v>3135.8487</v>
      </c>
      <c r="F1299" s="184">
        <v>6.6078000000000001</v>
      </c>
      <c r="G1299" s="184">
        <v>4.3071000000000002</v>
      </c>
      <c r="H1299" s="184">
        <v>5.2133000000000003</v>
      </c>
      <c r="I1299" s="184">
        <v>7.1185999999999998</v>
      </c>
      <c r="J1299" s="184">
        <v>5.7664999999999997</v>
      </c>
      <c r="K1299" s="184">
        <v>5.3003999999999998</v>
      </c>
      <c r="L1299" s="184">
        <v>4.0246000000000004</v>
      </c>
      <c r="M1299" s="184">
        <v>4.7178000000000004</v>
      </c>
      <c r="N1299" s="184">
        <v>6.5534999999999997</v>
      </c>
      <c r="O1299" s="184">
        <v>5.5099</v>
      </c>
      <c r="P1299" s="184">
        <v>6.3226000000000004</v>
      </c>
      <c r="Q1299" s="184">
        <v>7.4546999999999999</v>
      </c>
      <c r="R1299" s="184">
        <v>4.2641</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44321</v>
      </c>
      <c r="E1300" s="184">
        <v>31.466999999999999</v>
      </c>
      <c r="F1300" s="184">
        <v>0</v>
      </c>
      <c r="G1300" s="184">
        <v>0</v>
      </c>
      <c r="H1300" s="184">
        <v>0</v>
      </c>
      <c r="I1300" s="184">
        <v>0</v>
      </c>
      <c r="J1300" s="184">
        <v>0</v>
      </c>
      <c r="K1300" s="184">
        <v>0</v>
      </c>
      <c r="L1300" s="184">
        <v>0</v>
      </c>
      <c r="M1300" s="184">
        <v>-0.2172</v>
      </c>
      <c r="N1300" s="184">
        <v>-20.602599999999999</v>
      </c>
      <c r="O1300" s="184"/>
      <c r="P1300" s="184"/>
      <c r="Q1300" s="184">
        <v>-18.8535</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44321</v>
      </c>
      <c r="E1301" s="184">
        <v>2658.0603000000001</v>
      </c>
      <c r="F1301" s="184">
        <v>5.4303999999999997</v>
      </c>
      <c r="G1301" s="184">
        <v>4.4932999999999996</v>
      </c>
      <c r="H1301" s="184">
        <v>4.8746</v>
      </c>
      <c r="I1301" s="184">
        <v>6.2262000000000004</v>
      </c>
      <c r="J1301" s="184">
        <v>5.0198</v>
      </c>
      <c r="K1301" s="184">
        <v>5.0118</v>
      </c>
      <c r="L1301" s="184">
        <v>3.8828</v>
      </c>
      <c r="M1301" s="184">
        <v>4.3331</v>
      </c>
      <c r="N1301" s="184">
        <v>6.2388000000000003</v>
      </c>
      <c r="O1301" s="184">
        <v>3.1164999999999998</v>
      </c>
      <c r="P1301" s="184">
        <v>4.9135</v>
      </c>
      <c r="Q1301" s="184">
        <v>6.6675000000000004</v>
      </c>
      <c r="R1301" s="184">
        <v>0.8458</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44321</v>
      </c>
      <c r="E1302" s="184">
        <v>2628.2757999999999</v>
      </c>
      <c r="F1302" s="184">
        <v>5.3418999999999999</v>
      </c>
      <c r="G1302" s="184">
        <v>4.4036</v>
      </c>
      <c r="H1302" s="184">
        <v>4.7847999999999997</v>
      </c>
      <c r="I1302" s="184">
        <v>6.1360000000000001</v>
      </c>
      <c r="J1302" s="184">
        <v>4.9318999999999997</v>
      </c>
      <c r="K1302" s="184">
        <v>4.9283999999999999</v>
      </c>
      <c r="L1302" s="184">
        <v>3.8035000000000001</v>
      </c>
      <c r="M1302" s="184">
        <v>4.2554999999999996</v>
      </c>
      <c r="N1302" s="184">
        <v>6.1566999999999998</v>
      </c>
      <c r="O1302" s="184">
        <v>2.9980000000000002</v>
      </c>
      <c r="P1302" s="184">
        <v>4.7788000000000004</v>
      </c>
      <c r="Q1302" s="184">
        <v>7.1230000000000002</v>
      </c>
      <c r="R1302" s="184">
        <v>0.74950000000000006</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7.4579870370370394</v>
      </c>
      <c r="G1303" s="186">
        <v>5.0520129629629613</v>
      </c>
      <c r="H1303" s="186">
        <v>6.3325000000000005</v>
      </c>
      <c r="I1303" s="186">
        <v>6.9343499999999993</v>
      </c>
      <c r="J1303" s="186">
        <v>5.7855425925925923</v>
      </c>
      <c r="K1303" s="186">
        <v>5.3772111111111123</v>
      </c>
      <c r="L1303" s="186">
        <v>4.8875148148148142</v>
      </c>
      <c r="M1303" s="186">
        <v>5.2480722222222234</v>
      </c>
      <c r="N1303" s="186">
        <v>7.563668518518516</v>
      </c>
      <c r="O1303" s="186">
        <v>5.2418134615384604</v>
      </c>
      <c r="P1303" s="186">
        <v>6.0832040000000003</v>
      </c>
      <c r="Q1303" s="186">
        <v>6.2555629629629621</v>
      </c>
      <c r="R1303" s="186">
        <v>4.0719096153846159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5.0970500000000003</v>
      </c>
      <c r="G1304" s="186">
        <v>4.0854999999999997</v>
      </c>
      <c r="H1304" s="186">
        <v>4.9192499999999999</v>
      </c>
      <c r="I1304" s="186">
        <v>6.2243000000000004</v>
      </c>
      <c r="J1304" s="186">
        <v>5.0590000000000002</v>
      </c>
      <c r="K1304" s="186">
        <v>4.9975500000000004</v>
      </c>
      <c r="L1304" s="186">
        <v>3.93465</v>
      </c>
      <c r="M1304" s="186">
        <v>4.4916</v>
      </c>
      <c r="N1304" s="186">
        <v>6.5569499999999996</v>
      </c>
      <c r="O1304" s="186">
        <v>6.6391</v>
      </c>
      <c r="P1304" s="186">
        <v>6.9331500000000004</v>
      </c>
      <c r="Q1304" s="186">
        <v>7.5089500000000005</v>
      </c>
      <c r="R1304" s="186">
        <v>6.1824500000000002</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44321</v>
      </c>
      <c r="E1307" s="184">
        <v>25.722999999999999</v>
      </c>
      <c r="F1307" s="184">
        <v>35.224299999999999</v>
      </c>
      <c r="G1307" s="184">
        <v>7.5567000000000002</v>
      </c>
      <c r="H1307" s="184">
        <v>6.7183000000000002</v>
      </c>
      <c r="I1307" s="184">
        <v>10.9276</v>
      </c>
      <c r="J1307" s="184">
        <v>8.6504999999999992</v>
      </c>
      <c r="K1307" s="184">
        <v>14.2402</v>
      </c>
      <c r="L1307" s="184">
        <v>15.048</v>
      </c>
      <c r="M1307" s="184">
        <v>10.969900000000001</v>
      </c>
      <c r="N1307" s="184">
        <v>18.084199999999999</v>
      </c>
      <c r="O1307" s="184">
        <v>4.1931000000000003</v>
      </c>
      <c r="P1307" s="184">
        <v>6.0186000000000002</v>
      </c>
      <c r="Q1307" s="184">
        <v>8.0736000000000008</v>
      </c>
      <c r="R1307" s="184">
        <v>4.0822000000000003</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44321</v>
      </c>
      <c r="E1308" s="184">
        <v>24.358599999999999</v>
      </c>
      <c r="F1308" s="184">
        <v>34.646900000000002</v>
      </c>
      <c r="G1308" s="184">
        <v>6.9893999999999998</v>
      </c>
      <c r="H1308" s="184">
        <v>6.1509</v>
      </c>
      <c r="I1308" s="184">
        <v>10.413600000000001</v>
      </c>
      <c r="J1308" s="184">
        <v>8.2622</v>
      </c>
      <c r="K1308" s="184">
        <v>13.8726</v>
      </c>
      <c r="L1308" s="184">
        <v>14.56</v>
      </c>
      <c r="M1308" s="184">
        <v>10.3444</v>
      </c>
      <c r="N1308" s="184">
        <v>17.321300000000001</v>
      </c>
      <c r="O1308" s="184">
        <v>3.4820000000000002</v>
      </c>
      <c r="P1308" s="184">
        <v>5.2625000000000002</v>
      </c>
      <c r="Q1308" s="184">
        <v>7.6219000000000001</v>
      </c>
      <c r="R1308" s="184">
        <v>3.4007999999999998</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44321</v>
      </c>
      <c r="E1309" s="184">
        <v>1.3931</v>
      </c>
      <c r="F1309" s="184">
        <v>0</v>
      </c>
      <c r="G1309" s="184">
        <v>0</v>
      </c>
      <c r="H1309" s="184">
        <v>0</v>
      </c>
      <c r="I1309" s="184">
        <v>0</v>
      </c>
      <c r="J1309" s="184">
        <v>0</v>
      </c>
      <c r="K1309" s="184">
        <v>0</v>
      </c>
      <c r="L1309" s="184">
        <v>0</v>
      </c>
      <c r="M1309" s="184">
        <v>0</v>
      </c>
      <c r="N1309" s="184">
        <v>0</v>
      </c>
      <c r="O1309" s="184"/>
      <c r="P1309" s="184"/>
      <c r="Q1309" s="184">
        <v>-17.262599999999999</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44321</v>
      </c>
      <c r="E1310" s="184">
        <v>1.3322000000000001</v>
      </c>
      <c r="F1310" s="184">
        <v>0</v>
      </c>
      <c r="G1310" s="184">
        <v>0</v>
      </c>
      <c r="H1310" s="184">
        <v>0</v>
      </c>
      <c r="I1310" s="184">
        <v>0</v>
      </c>
      <c r="J1310" s="184">
        <v>0</v>
      </c>
      <c r="K1310" s="184">
        <v>0</v>
      </c>
      <c r="L1310" s="184">
        <v>0</v>
      </c>
      <c r="M1310" s="184">
        <v>0</v>
      </c>
      <c r="N1310" s="184">
        <v>0</v>
      </c>
      <c r="O1310" s="184"/>
      <c r="P1310" s="184"/>
      <c r="Q1310" s="184">
        <v>-17.264700000000001</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44321</v>
      </c>
      <c r="E1311" s="184">
        <v>22.7941</v>
      </c>
      <c r="F1311" s="184">
        <v>23.0732</v>
      </c>
      <c r="G1311" s="184">
        <v>11.997299999999999</v>
      </c>
      <c r="H1311" s="184">
        <v>13.1637</v>
      </c>
      <c r="I1311" s="184">
        <v>12.7918</v>
      </c>
      <c r="J1311" s="184">
        <v>10.2539</v>
      </c>
      <c r="K1311" s="184">
        <v>8.3587000000000007</v>
      </c>
      <c r="L1311" s="184">
        <v>6.5757000000000003</v>
      </c>
      <c r="M1311" s="184">
        <v>7.8689999999999998</v>
      </c>
      <c r="N1311" s="184">
        <v>10.081300000000001</v>
      </c>
      <c r="O1311" s="184">
        <v>8.7436000000000007</v>
      </c>
      <c r="P1311" s="184">
        <v>8.9420999999999999</v>
      </c>
      <c r="Q1311" s="184">
        <v>9.3109000000000002</v>
      </c>
      <c r="R1311" s="184">
        <v>8.9419000000000004</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44321</v>
      </c>
      <c r="E1312" s="184">
        <v>21.334800000000001</v>
      </c>
      <c r="F1312" s="184">
        <v>22.254200000000001</v>
      </c>
      <c r="G1312" s="184">
        <v>11.2403</v>
      </c>
      <c r="H1312" s="184">
        <v>12.4207</v>
      </c>
      <c r="I1312" s="184">
        <v>12.0695</v>
      </c>
      <c r="J1312" s="184">
        <v>9.5465999999999998</v>
      </c>
      <c r="K1312" s="184">
        <v>7.6364000000000001</v>
      </c>
      <c r="L1312" s="184">
        <v>5.8442999999999996</v>
      </c>
      <c r="M1312" s="184">
        <v>7.1192000000000002</v>
      </c>
      <c r="N1312" s="184">
        <v>9.3078000000000003</v>
      </c>
      <c r="O1312" s="184">
        <v>8.0101999999999993</v>
      </c>
      <c r="P1312" s="184">
        <v>8.2156000000000002</v>
      </c>
      <c r="Q1312" s="184">
        <v>8.6739999999999995</v>
      </c>
      <c r="R1312" s="184">
        <v>8.1935000000000002</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44321</v>
      </c>
      <c r="E1313" s="184">
        <v>14.9992</v>
      </c>
      <c r="F1313" s="184">
        <v>35.563200000000002</v>
      </c>
      <c r="G1313" s="184">
        <v>10.1861</v>
      </c>
      <c r="H1313" s="184">
        <v>8.8798999999999992</v>
      </c>
      <c r="I1313" s="184">
        <v>14.1144</v>
      </c>
      <c r="J1313" s="184">
        <v>9.0792000000000002</v>
      </c>
      <c r="K1313" s="184">
        <v>5.4244000000000003</v>
      </c>
      <c r="L1313" s="184">
        <v>2.2953000000000001</v>
      </c>
      <c r="M1313" s="184">
        <v>2.9053</v>
      </c>
      <c r="N1313" s="184">
        <v>5.2545999999999999</v>
      </c>
      <c r="O1313" s="184">
        <v>2.8481000000000001</v>
      </c>
      <c r="P1313" s="184">
        <v>4.3033999999999999</v>
      </c>
      <c r="Q1313" s="184">
        <v>5.806</v>
      </c>
      <c r="R1313" s="184">
        <v>1.9655</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44321</v>
      </c>
      <c r="E1314" s="184">
        <v>15.807</v>
      </c>
      <c r="F1314" s="184">
        <v>36.289000000000001</v>
      </c>
      <c r="G1314" s="184">
        <v>10.776300000000001</v>
      </c>
      <c r="H1314" s="184">
        <v>9.4845000000000006</v>
      </c>
      <c r="I1314" s="184">
        <v>14.7127</v>
      </c>
      <c r="J1314" s="184">
        <v>9.6667000000000005</v>
      </c>
      <c r="K1314" s="184">
        <v>6.0153999999999996</v>
      </c>
      <c r="L1314" s="184">
        <v>2.8751000000000002</v>
      </c>
      <c r="M1314" s="184">
        <v>3.4489000000000001</v>
      </c>
      <c r="N1314" s="184">
        <v>5.7911999999999999</v>
      </c>
      <c r="O1314" s="184">
        <v>3.4836</v>
      </c>
      <c r="P1314" s="184">
        <v>5.0002000000000004</v>
      </c>
      <c r="Q1314" s="184">
        <v>6.5823999999999998</v>
      </c>
      <c r="R1314" s="184">
        <v>2.5335000000000001</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44321</v>
      </c>
      <c r="E1315" s="184">
        <v>67.021100000000004</v>
      </c>
      <c r="F1315" s="184">
        <v>22.069800000000001</v>
      </c>
      <c r="G1315" s="184">
        <v>16.9328</v>
      </c>
      <c r="H1315" s="184">
        <v>14.3391</v>
      </c>
      <c r="I1315" s="184">
        <v>10.7506</v>
      </c>
      <c r="J1315" s="184">
        <v>9.4398999999999997</v>
      </c>
      <c r="K1315" s="184">
        <v>6.851</v>
      </c>
      <c r="L1315" s="184">
        <v>4.1388999999999996</v>
      </c>
      <c r="M1315" s="184">
        <v>4.4499000000000004</v>
      </c>
      <c r="N1315" s="184">
        <v>8.0557999999999996</v>
      </c>
      <c r="O1315" s="184">
        <v>5.6767000000000003</v>
      </c>
      <c r="P1315" s="184">
        <v>6.7824999999999998</v>
      </c>
      <c r="Q1315" s="184">
        <v>7.5373000000000001</v>
      </c>
      <c r="R1315" s="184">
        <v>5.9225000000000003</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44321</v>
      </c>
      <c r="E1316" s="184">
        <v>64.052899999999994</v>
      </c>
      <c r="F1316" s="184">
        <v>21.666799999999999</v>
      </c>
      <c r="G1316" s="184">
        <v>16.54</v>
      </c>
      <c r="H1316" s="184">
        <v>13.9413</v>
      </c>
      <c r="I1316" s="184">
        <v>10.354200000000001</v>
      </c>
      <c r="J1316" s="184">
        <v>9.0378000000000007</v>
      </c>
      <c r="K1316" s="184">
        <v>6.4401999999999999</v>
      </c>
      <c r="L1316" s="184">
        <v>3.7403</v>
      </c>
      <c r="M1316" s="184">
        <v>4.0659000000000001</v>
      </c>
      <c r="N1316" s="184">
        <v>7.6603000000000003</v>
      </c>
      <c r="O1316" s="184">
        <v>5.2457000000000003</v>
      </c>
      <c r="P1316" s="184">
        <v>6.2934999999999999</v>
      </c>
      <c r="Q1316" s="184">
        <v>8.0337999999999994</v>
      </c>
      <c r="R1316" s="184">
        <v>5.5011999999999999</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44321</v>
      </c>
      <c r="E1317" s="184">
        <v>64.052899999999994</v>
      </c>
      <c r="F1317" s="184">
        <v>21.666799999999999</v>
      </c>
      <c r="G1317" s="184">
        <v>16.54</v>
      </c>
      <c r="H1317" s="184">
        <v>13.9413</v>
      </c>
      <c r="I1317" s="184">
        <v>10.354200000000001</v>
      </c>
      <c r="J1317" s="184">
        <v>9.0378000000000007</v>
      </c>
      <c r="K1317" s="184">
        <v>6.4401999999999999</v>
      </c>
      <c r="L1317" s="184">
        <v>3.7403</v>
      </c>
      <c r="M1317" s="184">
        <v>4.0659000000000001</v>
      </c>
      <c r="N1317" s="184">
        <v>7.6603000000000003</v>
      </c>
      <c r="O1317" s="184">
        <v>5.2457000000000003</v>
      </c>
      <c r="P1317" s="184">
        <v>6.2934999999999999</v>
      </c>
      <c r="Q1317" s="184">
        <v>8.0337999999999994</v>
      </c>
      <c r="R1317" s="184">
        <v>5.5011999999999999</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44321</v>
      </c>
      <c r="E1322" s="184">
        <v>23.337800000000001</v>
      </c>
      <c r="F1322" s="184">
        <v>23.474900000000002</v>
      </c>
      <c r="G1322" s="184">
        <v>4.9455</v>
      </c>
      <c r="H1322" s="184">
        <v>15.237399999999999</v>
      </c>
      <c r="I1322" s="184">
        <v>16.713100000000001</v>
      </c>
      <c r="J1322" s="184">
        <v>23.920999999999999</v>
      </c>
      <c r="K1322" s="184">
        <v>23.209199999999999</v>
      </c>
      <c r="L1322" s="184">
        <v>21.628399999999999</v>
      </c>
      <c r="M1322" s="184">
        <v>15.147600000000001</v>
      </c>
      <c r="N1322" s="184">
        <v>11.6625</v>
      </c>
      <c r="O1322" s="184">
        <v>4.1185</v>
      </c>
      <c r="P1322" s="184">
        <v>6.0941999999999998</v>
      </c>
      <c r="Q1322" s="184">
        <v>7.7135999999999996</v>
      </c>
      <c r="R1322" s="184">
        <v>2.6574</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44321</v>
      </c>
      <c r="E1323" s="184">
        <v>24.8749</v>
      </c>
      <c r="F1323" s="184">
        <v>23.492599999999999</v>
      </c>
      <c r="G1323" s="184">
        <v>4.9630000000000001</v>
      </c>
      <c r="H1323" s="184">
        <v>15.263</v>
      </c>
      <c r="I1323" s="184">
        <v>16.714600000000001</v>
      </c>
      <c r="J1323" s="184">
        <v>23.924199999999999</v>
      </c>
      <c r="K1323" s="184">
        <v>23.532900000000001</v>
      </c>
      <c r="L1323" s="184">
        <v>22.179500000000001</v>
      </c>
      <c r="M1323" s="184">
        <v>15.770300000000001</v>
      </c>
      <c r="N1323" s="184">
        <v>12.3218</v>
      </c>
      <c r="O1323" s="184">
        <v>4.8811</v>
      </c>
      <c r="P1323" s="184">
        <v>6.8539000000000003</v>
      </c>
      <c r="Q1323" s="184">
        <v>8.1159999999999997</v>
      </c>
      <c r="R1323" s="184">
        <v>3.3809999999999998</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44321</v>
      </c>
      <c r="E1324" s="184">
        <v>43.778500000000001</v>
      </c>
      <c r="F1324" s="184">
        <v>28.285799999999998</v>
      </c>
      <c r="G1324" s="184">
        <v>13.381</v>
      </c>
      <c r="H1324" s="184">
        <v>15.949299999999999</v>
      </c>
      <c r="I1324" s="184">
        <v>12.104699999999999</v>
      </c>
      <c r="J1324" s="184">
        <v>8.9530999999999992</v>
      </c>
      <c r="K1324" s="184">
        <v>7.4793000000000003</v>
      </c>
      <c r="L1324" s="184">
        <v>5.1684999999999999</v>
      </c>
      <c r="M1324" s="184">
        <v>7.2397</v>
      </c>
      <c r="N1324" s="184">
        <v>9.9968000000000004</v>
      </c>
      <c r="O1324" s="184">
        <v>8.2037999999999993</v>
      </c>
      <c r="P1324" s="184">
        <v>7.9019000000000004</v>
      </c>
      <c r="Q1324" s="184">
        <v>7.9702000000000002</v>
      </c>
      <c r="R1324" s="184">
        <v>8.8979999999999997</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44321</v>
      </c>
      <c r="E1325" s="184">
        <v>46.154400000000003</v>
      </c>
      <c r="F1325" s="184">
        <v>29.125499999999999</v>
      </c>
      <c r="G1325" s="184">
        <v>14.215</v>
      </c>
      <c r="H1325" s="184">
        <v>16.774100000000001</v>
      </c>
      <c r="I1325" s="184">
        <v>12.937799999999999</v>
      </c>
      <c r="J1325" s="184">
        <v>9.7734000000000005</v>
      </c>
      <c r="K1325" s="184">
        <v>8.3152000000000008</v>
      </c>
      <c r="L1325" s="184">
        <v>6.008</v>
      </c>
      <c r="M1325" s="184">
        <v>8.1157000000000004</v>
      </c>
      <c r="N1325" s="184">
        <v>10.906499999999999</v>
      </c>
      <c r="O1325" s="184">
        <v>9.0801999999999996</v>
      </c>
      <c r="P1325" s="184">
        <v>8.6923999999999992</v>
      </c>
      <c r="Q1325" s="184">
        <v>8.8877000000000006</v>
      </c>
      <c r="R1325" s="184">
        <v>9.7836999999999996</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44321</v>
      </c>
      <c r="E1326" s="184">
        <v>34.293700000000001</v>
      </c>
      <c r="F1326" s="184">
        <v>17.037299999999998</v>
      </c>
      <c r="G1326" s="184">
        <v>8.93</v>
      </c>
      <c r="H1326" s="184">
        <v>12.8187</v>
      </c>
      <c r="I1326" s="184">
        <v>13.8652</v>
      </c>
      <c r="J1326" s="184">
        <v>10.379899999999999</v>
      </c>
      <c r="K1326" s="184">
        <v>9.2522000000000002</v>
      </c>
      <c r="L1326" s="184">
        <v>5.9466000000000001</v>
      </c>
      <c r="M1326" s="184">
        <v>7.9084000000000003</v>
      </c>
      <c r="N1326" s="184">
        <v>10.836499999999999</v>
      </c>
      <c r="O1326" s="184">
        <v>8.3355999999999995</v>
      </c>
      <c r="P1326" s="184">
        <v>8.0260999999999996</v>
      </c>
      <c r="Q1326" s="184">
        <v>7.6840999999999999</v>
      </c>
      <c r="R1326" s="184">
        <v>9.8110999999999997</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44321</v>
      </c>
      <c r="E1327" s="184">
        <v>36.640700000000002</v>
      </c>
      <c r="F1327" s="184">
        <v>17.640599999999999</v>
      </c>
      <c r="G1327" s="184">
        <v>9.5957000000000008</v>
      </c>
      <c r="H1327" s="184">
        <v>13.482900000000001</v>
      </c>
      <c r="I1327" s="184">
        <v>14.5306</v>
      </c>
      <c r="J1327" s="184">
        <v>11.043799999999999</v>
      </c>
      <c r="K1327" s="184">
        <v>9.9945000000000004</v>
      </c>
      <c r="L1327" s="184">
        <v>6.7074999999999996</v>
      </c>
      <c r="M1327" s="184">
        <v>8.6602999999999994</v>
      </c>
      <c r="N1327" s="184">
        <v>11.600899999999999</v>
      </c>
      <c r="O1327" s="184">
        <v>9.0713000000000008</v>
      </c>
      <c r="P1327" s="184">
        <v>8.8625000000000007</v>
      </c>
      <c r="Q1327" s="184">
        <v>9.1936</v>
      </c>
      <c r="R1327" s="184">
        <v>10.510199999999999</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44321</v>
      </c>
      <c r="E1328" s="184">
        <v>39.052999999999997</v>
      </c>
      <c r="F1328" s="184">
        <v>39.483899999999998</v>
      </c>
      <c r="G1328" s="184">
        <v>8.8336000000000006</v>
      </c>
      <c r="H1328" s="184">
        <v>8.0904000000000007</v>
      </c>
      <c r="I1328" s="184">
        <v>15.7469</v>
      </c>
      <c r="J1328" s="184">
        <v>8.1544000000000008</v>
      </c>
      <c r="K1328" s="184">
        <v>5.5129000000000001</v>
      </c>
      <c r="L1328" s="184">
        <v>2.9295</v>
      </c>
      <c r="M1328" s="184">
        <v>3.8942999999999999</v>
      </c>
      <c r="N1328" s="184">
        <v>6.9450000000000003</v>
      </c>
      <c r="O1328" s="184">
        <v>9.0632999999999999</v>
      </c>
      <c r="P1328" s="184">
        <v>8.3399000000000001</v>
      </c>
      <c r="Q1328" s="184">
        <v>8.5656999999999996</v>
      </c>
      <c r="R1328" s="184">
        <v>9.4463000000000008</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44321</v>
      </c>
      <c r="E1329" s="184">
        <v>36.9071</v>
      </c>
      <c r="F1329" s="184">
        <v>38.709699999999998</v>
      </c>
      <c r="G1329" s="184">
        <v>8.1186000000000007</v>
      </c>
      <c r="H1329" s="184">
        <v>7.3853</v>
      </c>
      <c r="I1329" s="184">
        <v>15.039</v>
      </c>
      <c r="J1329" s="184">
        <v>7.4527999999999999</v>
      </c>
      <c r="K1329" s="184">
        <v>4.8163</v>
      </c>
      <c r="L1329" s="184">
        <v>2.2414000000000001</v>
      </c>
      <c r="M1329" s="184">
        <v>3.1996000000000002</v>
      </c>
      <c r="N1329" s="184">
        <v>6.2252000000000001</v>
      </c>
      <c r="O1329" s="184">
        <v>8.3454999999999995</v>
      </c>
      <c r="P1329" s="184">
        <v>7.6329000000000002</v>
      </c>
      <c r="Q1329" s="184">
        <v>7.5949</v>
      </c>
      <c r="R1329" s="184">
        <v>8.7194000000000003</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44321</v>
      </c>
      <c r="E1332" s="184">
        <v>17.531199999999998</v>
      </c>
      <c r="F1332" s="184">
        <v>70.507599999999996</v>
      </c>
      <c r="G1332" s="184">
        <v>20.837700000000002</v>
      </c>
      <c r="H1332" s="184">
        <v>20.453800000000001</v>
      </c>
      <c r="I1332" s="184">
        <v>13.0053</v>
      </c>
      <c r="J1332" s="184">
        <v>11.3194</v>
      </c>
      <c r="K1332" s="184">
        <v>6.9706999999999999</v>
      </c>
      <c r="L1332" s="184">
        <v>4.1128</v>
      </c>
      <c r="M1332" s="184">
        <v>6.8996000000000004</v>
      </c>
      <c r="N1332" s="184">
        <v>10.630699999999999</v>
      </c>
      <c r="O1332" s="184">
        <v>6.7922000000000002</v>
      </c>
      <c r="P1332" s="184">
        <v>7.2046000000000001</v>
      </c>
      <c r="Q1332" s="184">
        <v>8.1935000000000002</v>
      </c>
      <c r="R1332" s="184">
        <v>7.0743</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44321</v>
      </c>
      <c r="E1333" s="184">
        <v>18.6907</v>
      </c>
      <c r="F1333" s="184">
        <v>71.418199999999999</v>
      </c>
      <c r="G1333" s="184">
        <v>21.741099999999999</v>
      </c>
      <c r="H1333" s="184">
        <v>21.345099999999999</v>
      </c>
      <c r="I1333" s="184">
        <v>13.9183</v>
      </c>
      <c r="J1333" s="184">
        <v>12.236000000000001</v>
      </c>
      <c r="K1333" s="184">
        <v>7.8673000000000002</v>
      </c>
      <c r="L1333" s="184">
        <v>5.1029999999999998</v>
      </c>
      <c r="M1333" s="184">
        <v>7.9089999999999998</v>
      </c>
      <c r="N1333" s="184">
        <v>11.705</v>
      </c>
      <c r="O1333" s="184">
        <v>7.6997999999999998</v>
      </c>
      <c r="P1333" s="184">
        <v>8.1425000000000001</v>
      </c>
      <c r="Q1333" s="184">
        <v>9.1699000000000002</v>
      </c>
      <c r="R1333" s="184">
        <v>8.032</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44321</v>
      </c>
      <c r="E1334" s="184">
        <v>16.8322</v>
      </c>
      <c r="F1334" s="184">
        <v>32.121499999999997</v>
      </c>
      <c r="G1334" s="184">
        <v>11.3805</v>
      </c>
      <c r="H1334" s="184">
        <v>12.296200000000001</v>
      </c>
      <c r="I1334" s="184">
        <v>13.5192</v>
      </c>
      <c r="J1334" s="184">
        <v>9.3523999999999994</v>
      </c>
      <c r="K1334" s="184">
        <v>8.6554000000000002</v>
      </c>
      <c r="L1334" s="184">
        <v>7.4785000000000004</v>
      </c>
      <c r="M1334" s="184">
        <v>9.5832999999999995</v>
      </c>
      <c r="N1334" s="184">
        <v>11.538</v>
      </c>
      <c r="O1334" s="184">
        <v>8.2111999999999998</v>
      </c>
      <c r="P1334" s="184">
        <v>8.2050999999999998</v>
      </c>
      <c r="Q1334" s="184">
        <v>8.6773000000000007</v>
      </c>
      <c r="R1334" s="184">
        <v>9.5251999999999999</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44321</v>
      </c>
      <c r="E1335" s="184">
        <v>15.929399999999999</v>
      </c>
      <c r="F1335" s="184">
        <v>31.1891</v>
      </c>
      <c r="G1335" s="184">
        <v>10.509499999999999</v>
      </c>
      <c r="H1335" s="184">
        <v>11.4163</v>
      </c>
      <c r="I1335" s="184">
        <v>12.6218</v>
      </c>
      <c r="J1335" s="184">
        <v>8.4445999999999994</v>
      </c>
      <c r="K1335" s="184">
        <v>7.7382999999999997</v>
      </c>
      <c r="L1335" s="184">
        <v>6.4957000000000003</v>
      </c>
      <c r="M1335" s="184">
        <v>8.5629000000000008</v>
      </c>
      <c r="N1335" s="184">
        <v>10.491199999999999</v>
      </c>
      <c r="O1335" s="184">
        <v>7.2462999999999997</v>
      </c>
      <c r="P1335" s="184">
        <v>7.2454999999999998</v>
      </c>
      <c r="Q1335" s="184">
        <v>7.7241</v>
      </c>
      <c r="R1335" s="184">
        <v>8.5318000000000005</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44321</v>
      </c>
      <c r="E1336" s="184">
        <v>10.768800000000001</v>
      </c>
      <c r="F1336" s="184">
        <v>17.2942</v>
      </c>
      <c r="G1336" s="184">
        <v>5.9024000000000001</v>
      </c>
      <c r="H1336" s="184">
        <v>8.3415999999999997</v>
      </c>
      <c r="I1336" s="184">
        <v>10.3477</v>
      </c>
      <c r="J1336" s="184">
        <v>6.7253999999999996</v>
      </c>
      <c r="K1336" s="184">
        <v>5.3197999999999999</v>
      </c>
      <c r="L1336" s="184">
        <v>5.0227000000000004</v>
      </c>
      <c r="M1336" s="184">
        <v>3.4175</v>
      </c>
      <c r="N1336" s="184">
        <v>3.2513000000000001</v>
      </c>
      <c r="O1336" s="184">
        <v>-8.3018999999999998</v>
      </c>
      <c r="P1336" s="184">
        <v>-2.1034000000000002</v>
      </c>
      <c r="Q1336" s="184">
        <v>1.0851</v>
      </c>
      <c r="R1336" s="184">
        <v>-13.095000000000001</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44321</v>
      </c>
      <c r="E1337" s="184">
        <v>11.401199999999999</v>
      </c>
      <c r="F1337" s="184">
        <v>17.936699999999998</v>
      </c>
      <c r="G1337" s="184">
        <v>6.4725999999999999</v>
      </c>
      <c r="H1337" s="184">
        <v>8.9335000000000004</v>
      </c>
      <c r="I1337" s="184">
        <v>10.9122</v>
      </c>
      <c r="J1337" s="184">
        <v>7.2785000000000002</v>
      </c>
      <c r="K1337" s="184">
        <v>5.8780000000000001</v>
      </c>
      <c r="L1337" s="184">
        <v>5.5858999999999996</v>
      </c>
      <c r="M1337" s="184">
        <v>3.9826999999999999</v>
      </c>
      <c r="N1337" s="184">
        <v>3.8218999999999999</v>
      </c>
      <c r="O1337" s="184">
        <v>-7.5856000000000003</v>
      </c>
      <c r="P1337" s="184">
        <v>-1.2737000000000001</v>
      </c>
      <c r="Q1337" s="184">
        <v>1.9291</v>
      </c>
      <c r="R1337" s="184">
        <v>-12.512499999999999</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44321</v>
      </c>
      <c r="E1338" s="184">
        <v>4.2000000000000003E-2</v>
      </c>
      <c r="F1338" s="184">
        <v>0</v>
      </c>
      <c r="G1338" s="184">
        <v>0</v>
      </c>
      <c r="H1338" s="184">
        <v>12.444599999999999</v>
      </c>
      <c r="I1338" s="184">
        <v>11.6427</v>
      </c>
      <c r="J1338" s="184">
        <v>8.7530000000000001</v>
      </c>
      <c r="K1338" s="184">
        <v>11.0299</v>
      </c>
      <c r="L1338" s="184">
        <v>-42.154400000000003</v>
      </c>
      <c r="M1338" s="184">
        <v>-30.4757</v>
      </c>
      <c r="N1338" s="184">
        <v>-21.052600000000002</v>
      </c>
      <c r="O1338" s="184"/>
      <c r="P1338" s="184"/>
      <c r="Q1338" s="184">
        <v>-16.2683</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44321</v>
      </c>
      <c r="E1339" s="184">
        <v>4.4200000000000003E-2</v>
      </c>
      <c r="F1339" s="184">
        <v>0</v>
      </c>
      <c r="G1339" s="184">
        <v>16.5533</v>
      </c>
      <c r="H1339" s="184">
        <v>11.8238</v>
      </c>
      <c r="I1339" s="184">
        <v>11.060600000000001</v>
      </c>
      <c r="J1339" s="184">
        <v>11.1111</v>
      </c>
      <c r="K1339" s="184">
        <v>11.445</v>
      </c>
      <c r="L1339" s="184">
        <v>-41.921599999999998</v>
      </c>
      <c r="M1339" s="184">
        <v>-30.386299999999999</v>
      </c>
      <c r="N1339" s="184">
        <v>-20.930199999999999</v>
      </c>
      <c r="O1339" s="184"/>
      <c r="P1339" s="184"/>
      <c r="Q1339" s="184">
        <v>-16.2317</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44321</v>
      </c>
      <c r="E1342" s="184">
        <v>41.873199999999997</v>
      </c>
      <c r="F1342" s="184">
        <v>13.3416</v>
      </c>
      <c r="G1342" s="184">
        <v>7.8186</v>
      </c>
      <c r="H1342" s="184">
        <v>9.6936</v>
      </c>
      <c r="I1342" s="184">
        <v>8.4086999999999996</v>
      </c>
      <c r="J1342" s="184">
        <v>8.7650000000000006</v>
      </c>
      <c r="K1342" s="184">
        <v>6.2645999999999997</v>
      </c>
      <c r="L1342" s="184">
        <v>4.1928999999999998</v>
      </c>
      <c r="M1342" s="184">
        <v>6.7516999999999996</v>
      </c>
      <c r="N1342" s="184">
        <v>9.8500999999999994</v>
      </c>
      <c r="O1342" s="184">
        <v>10.0535</v>
      </c>
      <c r="P1342" s="184">
        <v>10.242800000000001</v>
      </c>
      <c r="Q1342" s="184">
        <v>10.069699999999999</v>
      </c>
      <c r="R1342" s="184">
        <v>11.065300000000001</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44321</v>
      </c>
      <c r="E1343" s="184">
        <v>39.599299999999999</v>
      </c>
      <c r="F1343" s="184">
        <v>12.724399999999999</v>
      </c>
      <c r="G1343" s="184">
        <v>7.2336</v>
      </c>
      <c r="H1343" s="184">
        <v>9.1146999999999991</v>
      </c>
      <c r="I1343" s="184">
        <v>7.8228999999999997</v>
      </c>
      <c r="J1343" s="184">
        <v>8.1781000000000006</v>
      </c>
      <c r="K1343" s="184">
        <v>5.6816000000000004</v>
      </c>
      <c r="L1343" s="184">
        <v>3.6194000000000002</v>
      </c>
      <c r="M1343" s="184">
        <v>6.1858000000000004</v>
      </c>
      <c r="N1343" s="184">
        <v>9.2919</v>
      </c>
      <c r="O1343" s="184">
        <v>9.4876000000000005</v>
      </c>
      <c r="P1343" s="184">
        <v>9.4295000000000009</v>
      </c>
      <c r="Q1343" s="184">
        <v>8.1769999999999996</v>
      </c>
      <c r="R1343" s="184">
        <v>10.5802</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44321</v>
      </c>
      <c r="E1344" s="184">
        <v>58.168799999999997</v>
      </c>
      <c r="F1344" s="184">
        <v>30.458400000000001</v>
      </c>
      <c r="G1344" s="184">
        <v>10.380800000000001</v>
      </c>
      <c r="H1344" s="184">
        <v>9.7172000000000001</v>
      </c>
      <c r="I1344" s="184">
        <v>13.409599999999999</v>
      </c>
      <c r="J1344" s="184">
        <v>8.1974999999999998</v>
      </c>
      <c r="K1344" s="184">
        <v>5.1167999999999996</v>
      </c>
      <c r="L1344" s="184">
        <v>1.6256999999999999</v>
      </c>
      <c r="M1344" s="184">
        <v>2.3649</v>
      </c>
      <c r="N1344" s="184">
        <v>5.9329000000000001</v>
      </c>
      <c r="O1344" s="184">
        <v>6.1109</v>
      </c>
      <c r="P1344" s="184">
        <v>6.5171000000000001</v>
      </c>
      <c r="Q1344" s="184">
        <v>7.8169000000000004</v>
      </c>
      <c r="R1344" s="184">
        <v>6.2263999999999999</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44321</v>
      </c>
      <c r="E1345" s="184">
        <v>62.5197</v>
      </c>
      <c r="F1345" s="184">
        <v>34.360700000000001</v>
      </c>
      <c r="G1345" s="184">
        <v>11.9762</v>
      </c>
      <c r="H1345" s="184">
        <v>11.149699999999999</v>
      </c>
      <c r="I1345" s="184">
        <v>14.6204</v>
      </c>
      <c r="J1345" s="184">
        <v>9.3125</v>
      </c>
      <c r="K1345" s="184">
        <v>6.2866</v>
      </c>
      <c r="L1345" s="184">
        <v>2.6356999999999999</v>
      </c>
      <c r="M1345" s="184">
        <v>3.3342000000000001</v>
      </c>
      <c r="N1345" s="184">
        <v>6.9226000000000001</v>
      </c>
      <c r="O1345" s="184">
        <v>7.0763999999999996</v>
      </c>
      <c r="P1345" s="184">
        <v>7.4683999999999999</v>
      </c>
      <c r="Q1345" s="184">
        <v>7.8280000000000003</v>
      </c>
      <c r="R1345" s="184">
        <v>7.1673</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44321</v>
      </c>
      <c r="E1346" s="184">
        <v>30.888500000000001</v>
      </c>
      <c r="F1346" s="184">
        <v>18.561599999999999</v>
      </c>
      <c r="G1346" s="184">
        <v>10.2476</v>
      </c>
      <c r="H1346" s="184">
        <v>15.8996</v>
      </c>
      <c r="I1346" s="184">
        <v>12.2881</v>
      </c>
      <c r="J1346" s="184">
        <v>8.6198999999999995</v>
      </c>
      <c r="K1346" s="184">
        <v>8.4420000000000002</v>
      </c>
      <c r="L1346" s="184">
        <v>5.3038999999999996</v>
      </c>
      <c r="M1346" s="184">
        <v>6.3352000000000004</v>
      </c>
      <c r="N1346" s="184">
        <v>10.084099999999999</v>
      </c>
      <c r="O1346" s="184">
        <v>2.9316</v>
      </c>
      <c r="P1346" s="184">
        <v>4.9086999999999996</v>
      </c>
      <c r="Q1346" s="184">
        <v>6.7891000000000004</v>
      </c>
      <c r="R1346" s="184">
        <v>1.2457</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44321</v>
      </c>
      <c r="E1347" s="184">
        <v>0.83730000000000004</v>
      </c>
      <c r="F1347" s="184">
        <v>0</v>
      </c>
      <c r="G1347" s="184">
        <v>0</v>
      </c>
      <c r="H1347" s="184">
        <v>0</v>
      </c>
      <c r="I1347" s="184">
        <v>0</v>
      </c>
      <c r="J1347" s="184">
        <v>0</v>
      </c>
      <c r="K1347" s="184">
        <v>0</v>
      </c>
      <c r="L1347" s="184">
        <v>0</v>
      </c>
      <c r="M1347" s="184">
        <v>0</v>
      </c>
      <c r="N1347" s="184">
        <v>-25.026900000000001</v>
      </c>
      <c r="O1347" s="184"/>
      <c r="P1347" s="184"/>
      <c r="Q1347" s="184">
        <v>-23.874600000000001</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44321</v>
      </c>
      <c r="E1348" s="184">
        <v>28.4438</v>
      </c>
      <c r="F1348" s="184">
        <v>17.717199999999998</v>
      </c>
      <c r="G1348" s="184">
        <v>9.3538999999999994</v>
      </c>
      <c r="H1348" s="184">
        <v>15.001899999999999</v>
      </c>
      <c r="I1348" s="184">
        <v>11.3969</v>
      </c>
      <c r="J1348" s="184">
        <v>7.7224000000000004</v>
      </c>
      <c r="K1348" s="184">
        <v>7.4203000000000001</v>
      </c>
      <c r="L1348" s="184">
        <v>4.2309000000000001</v>
      </c>
      <c r="M1348" s="184">
        <v>5.2591000000000001</v>
      </c>
      <c r="N1348" s="184">
        <v>8.9658999999999995</v>
      </c>
      <c r="O1348" s="184">
        <v>1.9807999999999999</v>
      </c>
      <c r="P1348" s="184">
        <v>3.9392999999999998</v>
      </c>
      <c r="Q1348" s="184">
        <v>5.8287000000000004</v>
      </c>
      <c r="R1348" s="184">
        <v>0.2626</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44321</v>
      </c>
      <c r="E1349" s="184">
        <v>0.7853</v>
      </c>
      <c r="F1349" s="184">
        <v>0</v>
      </c>
      <c r="G1349" s="184">
        <v>0</v>
      </c>
      <c r="H1349" s="184">
        <v>0</v>
      </c>
      <c r="I1349" s="184">
        <v>0</v>
      </c>
      <c r="J1349" s="184">
        <v>0</v>
      </c>
      <c r="K1349" s="184">
        <v>0</v>
      </c>
      <c r="L1349" s="184">
        <v>0</v>
      </c>
      <c r="M1349" s="184">
        <v>0</v>
      </c>
      <c r="N1349" s="184">
        <v>-25.030999999999999</v>
      </c>
      <c r="O1349" s="184"/>
      <c r="P1349" s="184"/>
      <c r="Q1349" s="184">
        <v>-23.8764</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44321</v>
      </c>
      <c r="E1350" s="184">
        <v>10.353</v>
      </c>
      <c r="F1350" s="184">
        <v>51.8992</v>
      </c>
      <c r="G1350" s="184">
        <v>15.2622</v>
      </c>
      <c r="H1350" s="184">
        <v>16.0654</v>
      </c>
      <c r="I1350" s="184">
        <v>20.119599999999998</v>
      </c>
      <c r="J1350" s="184">
        <v>11.531000000000001</v>
      </c>
      <c r="K1350" s="184">
        <v>8.2310999999999996</v>
      </c>
      <c r="L1350" s="184">
        <v>3.7033999999999998</v>
      </c>
      <c r="M1350" s="184"/>
      <c r="N1350" s="184"/>
      <c r="O1350" s="184"/>
      <c r="P1350" s="184"/>
      <c r="Q1350" s="184">
        <v>5.5297999999999998</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44321</v>
      </c>
      <c r="E1351" s="184">
        <v>10.3193</v>
      </c>
      <c r="F1351" s="184">
        <v>51.004899999999999</v>
      </c>
      <c r="G1351" s="184">
        <v>14.6729</v>
      </c>
      <c r="H1351" s="184">
        <v>15.507999999999999</v>
      </c>
      <c r="I1351" s="184">
        <v>19.5867</v>
      </c>
      <c r="J1351" s="184">
        <v>11.0046</v>
      </c>
      <c r="K1351" s="184">
        <v>7.7834000000000003</v>
      </c>
      <c r="L1351" s="184">
        <v>3.2042000000000002</v>
      </c>
      <c r="M1351" s="184"/>
      <c r="N1351" s="184"/>
      <c r="O1351" s="184"/>
      <c r="P1351" s="184"/>
      <c r="Q1351" s="184">
        <v>5.0019</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44321</v>
      </c>
      <c r="E1354" s="184">
        <v>8.6099999999999996E-2</v>
      </c>
      <c r="F1354" s="184">
        <v>42.441899999999997</v>
      </c>
      <c r="G1354" s="184">
        <v>16.996500000000001</v>
      </c>
      <c r="H1354" s="184">
        <v>12.1404</v>
      </c>
      <c r="I1354" s="184">
        <v>11.3574</v>
      </c>
      <c r="J1354" s="184">
        <v>11.4107</v>
      </c>
      <c r="K1354" s="184">
        <v>11.759499999999999</v>
      </c>
      <c r="L1354" s="184">
        <v>-41.040399999999998</v>
      </c>
      <c r="M1354" s="184">
        <v>-24.8949</v>
      </c>
      <c r="N1354" s="184">
        <v>-16.811599999999999</v>
      </c>
      <c r="O1354" s="184"/>
      <c r="P1354" s="184"/>
      <c r="Q1354" s="184">
        <v>-12.749599999999999</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44321</v>
      </c>
      <c r="E1355" s="184">
        <v>8.2900000000000001E-2</v>
      </c>
      <c r="F1355" s="184">
        <v>44.082099999999997</v>
      </c>
      <c r="G1355" s="184">
        <v>17.654199999999999</v>
      </c>
      <c r="H1355" s="184">
        <v>12.610099999999999</v>
      </c>
      <c r="I1355" s="184">
        <v>11.798</v>
      </c>
      <c r="J1355" s="184">
        <v>11.855499999999999</v>
      </c>
      <c r="K1355" s="184">
        <v>11.702999999999999</v>
      </c>
      <c r="L1355" s="184">
        <v>-41.375500000000002</v>
      </c>
      <c r="M1355" s="184">
        <v>-25.142299999999999</v>
      </c>
      <c r="N1355" s="184">
        <v>-17.016999999999999</v>
      </c>
      <c r="O1355" s="184"/>
      <c r="P1355" s="184"/>
      <c r="Q1355" s="184">
        <v>-12.8788</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44321</v>
      </c>
      <c r="E1356" s="184">
        <v>14.7309</v>
      </c>
      <c r="F1356" s="184">
        <v>20.577200000000001</v>
      </c>
      <c r="G1356" s="184">
        <v>6.0011999999999999</v>
      </c>
      <c r="H1356" s="184">
        <v>9.1839999999999993</v>
      </c>
      <c r="I1356" s="184">
        <v>8.5036000000000005</v>
      </c>
      <c r="J1356" s="184">
        <v>7.1363000000000003</v>
      </c>
      <c r="K1356" s="184">
        <v>4.9534000000000002</v>
      </c>
      <c r="L1356" s="184">
        <v>2.8544</v>
      </c>
      <c r="M1356" s="184">
        <v>4.5274999999999999</v>
      </c>
      <c r="N1356" s="184">
        <v>3.1589999999999998</v>
      </c>
      <c r="O1356" s="184">
        <v>4.0107999999999997</v>
      </c>
      <c r="P1356" s="184">
        <v>5.9356999999999998</v>
      </c>
      <c r="Q1356" s="184">
        <v>6.5545999999999998</v>
      </c>
      <c r="R1356" s="184">
        <v>2.9022999999999999</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44321</v>
      </c>
      <c r="E1357" s="184">
        <v>14.1143</v>
      </c>
      <c r="F1357" s="184">
        <v>19.923300000000001</v>
      </c>
      <c r="G1357" s="184">
        <v>5.3311000000000002</v>
      </c>
      <c r="H1357" s="184">
        <v>8.5479000000000003</v>
      </c>
      <c r="I1357" s="184">
        <v>7.8696999999999999</v>
      </c>
      <c r="J1357" s="184">
        <v>6.4996</v>
      </c>
      <c r="K1357" s="184">
        <v>4.3221999999999996</v>
      </c>
      <c r="L1357" s="184">
        <v>2.2347999999999999</v>
      </c>
      <c r="M1357" s="184">
        <v>3.9196</v>
      </c>
      <c r="N1357" s="184">
        <v>2.5680999999999998</v>
      </c>
      <c r="O1357" s="184">
        <v>3.3266</v>
      </c>
      <c r="P1357" s="184">
        <v>5.2504999999999997</v>
      </c>
      <c r="Q1357" s="184">
        <v>5.8105000000000002</v>
      </c>
      <c r="R1357" s="184">
        <v>2.2172000000000001</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26.030836585365851</v>
      </c>
      <c r="G1358" s="186">
        <v>9.9528585365853672</v>
      </c>
      <c r="H1358" s="186">
        <v>11.11532195121951</v>
      </c>
      <c r="I1358" s="186">
        <v>11.423168292682927</v>
      </c>
      <c r="J1358" s="186">
        <v>9.0739195121951219</v>
      </c>
      <c r="K1358" s="186">
        <v>7.8112317073170736</v>
      </c>
      <c r="L1358" s="186">
        <v>0.7936414634146336</v>
      </c>
      <c r="M1358" s="186">
        <v>2.3925153846153844</v>
      </c>
      <c r="N1358" s="186">
        <v>3.8988564102564078</v>
      </c>
      <c r="O1358" s="186">
        <v>5.3892967741935482</v>
      </c>
      <c r="P1358" s="186">
        <v>6.4718806451612902</v>
      </c>
      <c r="Q1358" s="186">
        <v>2.4677560975609758</v>
      </c>
      <c r="R1358" s="186">
        <v>5.1120064516129027</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23.0732</v>
      </c>
      <c r="G1359" s="186">
        <v>10.1861</v>
      </c>
      <c r="H1359" s="186">
        <v>12.1404</v>
      </c>
      <c r="I1359" s="186">
        <v>12.0695</v>
      </c>
      <c r="J1359" s="186">
        <v>9.0378000000000007</v>
      </c>
      <c r="K1359" s="186">
        <v>7.4203000000000001</v>
      </c>
      <c r="L1359" s="186">
        <v>3.7403</v>
      </c>
      <c r="M1359" s="186">
        <v>4.4499000000000004</v>
      </c>
      <c r="N1359" s="186">
        <v>7.6603000000000003</v>
      </c>
      <c r="O1359" s="186">
        <v>6.1109</v>
      </c>
      <c r="P1359" s="186">
        <v>6.8539000000000003</v>
      </c>
      <c r="Q1359" s="186">
        <v>7.6219000000000001</v>
      </c>
      <c r="R1359" s="186">
        <v>6.2263999999999999</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44321</v>
      </c>
      <c r="E1362" s="184">
        <v>98.646900000000002</v>
      </c>
      <c r="F1362" s="184">
        <v>30.995799999999999</v>
      </c>
      <c r="G1362" s="184">
        <v>12.6539</v>
      </c>
      <c r="H1362" s="184">
        <v>14.411799999999999</v>
      </c>
      <c r="I1362" s="184">
        <v>16.100000000000001</v>
      </c>
      <c r="J1362" s="184">
        <v>11.213699999999999</v>
      </c>
      <c r="K1362" s="184">
        <v>8.1925000000000008</v>
      </c>
      <c r="L1362" s="184">
        <v>2.9883999999999999</v>
      </c>
      <c r="M1362" s="184">
        <v>3.9620000000000002</v>
      </c>
      <c r="N1362" s="184">
        <v>8.3699999999999992</v>
      </c>
      <c r="O1362" s="184">
        <v>9.4964999999999993</v>
      </c>
      <c r="P1362" s="184">
        <v>8.0742999999999991</v>
      </c>
      <c r="Q1362" s="184">
        <v>9.3698999999999995</v>
      </c>
      <c r="R1362" s="184">
        <v>10.3043</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44321</v>
      </c>
      <c r="E1363" s="184">
        <v>104.49039999999999</v>
      </c>
      <c r="F1363" s="184">
        <v>31.395399999999999</v>
      </c>
      <c r="G1363" s="184">
        <v>13.0527</v>
      </c>
      <c r="H1363" s="184">
        <v>14.813000000000001</v>
      </c>
      <c r="I1363" s="184">
        <v>16.501000000000001</v>
      </c>
      <c r="J1363" s="184">
        <v>11.6175</v>
      </c>
      <c r="K1363" s="184">
        <v>8.5982000000000003</v>
      </c>
      <c r="L1363" s="184">
        <v>3.4201000000000001</v>
      </c>
      <c r="M1363" s="184">
        <v>4.4154999999999998</v>
      </c>
      <c r="N1363" s="184">
        <v>8.8567999999999998</v>
      </c>
      <c r="O1363" s="184">
        <v>10.211600000000001</v>
      </c>
      <c r="P1363" s="184">
        <v>8.8292000000000002</v>
      </c>
      <c r="Q1363" s="184">
        <v>8.7509999999999994</v>
      </c>
      <c r="R1363" s="184">
        <v>10.942399999999999</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44321</v>
      </c>
      <c r="E1364" s="184">
        <v>48.78</v>
      </c>
      <c r="F1364" s="184">
        <v>26.882200000000001</v>
      </c>
      <c r="G1364" s="184">
        <v>10.3256</v>
      </c>
      <c r="H1364" s="184">
        <v>10.4001</v>
      </c>
      <c r="I1364" s="184">
        <v>13.241</v>
      </c>
      <c r="J1364" s="184">
        <v>9.5725999999999996</v>
      </c>
      <c r="K1364" s="184">
        <v>6.9850000000000003</v>
      </c>
      <c r="L1364" s="184">
        <v>2.9662000000000002</v>
      </c>
      <c r="M1364" s="184">
        <v>3.6377999999999999</v>
      </c>
      <c r="N1364" s="184">
        <v>7.3737000000000004</v>
      </c>
      <c r="O1364" s="184">
        <v>9.4710999999999999</v>
      </c>
      <c r="P1364" s="184">
        <v>8.6945999999999994</v>
      </c>
      <c r="Q1364" s="184">
        <v>8.7914999999999992</v>
      </c>
      <c r="R1364" s="184">
        <v>10.225</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44321</v>
      </c>
      <c r="E1365" s="184">
        <v>45.591999999999999</v>
      </c>
      <c r="F1365" s="184">
        <v>25.716699999999999</v>
      </c>
      <c r="G1365" s="184">
        <v>9.1700999999999997</v>
      </c>
      <c r="H1365" s="184">
        <v>9.2344000000000008</v>
      </c>
      <c r="I1365" s="184">
        <v>12.0844</v>
      </c>
      <c r="J1365" s="184">
        <v>8.4482999999999997</v>
      </c>
      <c r="K1365" s="184">
        <v>5.8259999999999996</v>
      </c>
      <c r="L1365" s="184">
        <v>1.8178000000000001</v>
      </c>
      <c r="M1365" s="184">
        <v>2.48</v>
      </c>
      <c r="N1365" s="184">
        <v>6.1741000000000001</v>
      </c>
      <c r="O1365" s="184">
        <v>8.3407999999999998</v>
      </c>
      <c r="P1365" s="184">
        <v>7.6760000000000002</v>
      </c>
      <c r="Q1365" s="184">
        <v>8.4803999999999995</v>
      </c>
      <c r="R1365" s="184">
        <v>9.0234000000000005</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44321</v>
      </c>
      <c r="E1366" s="184">
        <v>46.880800000000001</v>
      </c>
      <c r="F1366" s="184">
        <v>29.999600000000001</v>
      </c>
      <c r="G1366" s="184">
        <v>17.3096</v>
      </c>
      <c r="H1366" s="184">
        <v>15.8306</v>
      </c>
      <c r="I1366" s="184">
        <v>13.5023</v>
      </c>
      <c r="J1366" s="184">
        <v>8.7645</v>
      </c>
      <c r="K1366" s="184">
        <v>4.7351000000000001</v>
      </c>
      <c r="L1366" s="184">
        <v>2.1259999999999999</v>
      </c>
      <c r="M1366" s="184">
        <v>3.0642999999999998</v>
      </c>
      <c r="N1366" s="184">
        <v>5.6425999999999998</v>
      </c>
      <c r="O1366" s="184">
        <v>7.3781999999999996</v>
      </c>
      <c r="P1366" s="184">
        <v>6.5095000000000001</v>
      </c>
      <c r="Q1366" s="184">
        <v>7.7649999999999997</v>
      </c>
      <c r="R1366" s="184">
        <v>8.0267999999999997</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44321</v>
      </c>
      <c r="E1367" s="184">
        <v>49.784999999999997</v>
      </c>
      <c r="F1367" s="184">
        <v>31.112200000000001</v>
      </c>
      <c r="G1367" s="184">
        <v>18.433900000000001</v>
      </c>
      <c r="H1367" s="184">
        <v>16.948799999999999</v>
      </c>
      <c r="I1367" s="184">
        <v>14.4552</v>
      </c>
      <c r="J1367" s="184">
        <v>9.8445999999999998</v>
      </c>
      <c r="K1367" s="184">
        <v>5.7934999999999999</v>
      </c>
      <c r="L1367" s="184">
        <v>3.0259999999999998</v>
      </c>
      <c r="M1367" s="184">
        <v>3.8569</v>
      </c>
      <c r="N1367" s="184">
        <v>6.3853</v>
      </c>
      <c r="O1367" s="184">
        <v>7.9828000000000001</v>
      </c>
      <c r="P1367" s="184">
        <v>7.1669999999999998</v>
      </c>
      <c r="Q1367" s="184">
        <v>7.8625999999999996</v>
      </c>
      <c r="R1367" s="184">
        <v>8.6730999999999998</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44321</v>
      </c>
      <c r="E1368" s="184">
        <v>34.594299999999997</v>
      </c>
      <c r="F1368" s="184">
        <v>50.079700000000003</v>
      </c>
      <c r="G1368" s="184">
        <v>10.037100000000001</v>
      </c>
      <c r="H1368" s="184">
        <v>11.571300000000001</v>
      </c>
      <c r="I1368" s="184">
        <v>16.514399999999998</v>
      </c>
      <c r="J1368" s="184">
        <v>7.6515000000000004</v>
      </c>
      <c r="K1368" s="184">
        <v>3.5634999999999999</v>
      </c>
      <c r="L1368" s="184">
        <v>0.49320000000000003</v>
      </c>
      <c r="M1368" s="184">
        <v>1.6581999999999999</v>
      </c>
      <c r="N1368" s="184">
        <v>4.0076999999999998</v>
      </c>
      <c r="O1368" s="184">
        <v>8.0805000000000007</v>
      </c>
      <c r="P1368" s="184">
        <v>6.5490000000000004</v>
      </c>
      <c r="Q1368" s="184">
        <v>6.9724000000000004</v>
      </c>
      <c r="R1368" s="184">
        <v>8.0602999999999998</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44321</v>
      </c>
      <c r="E1369" s="184">
        <v>36.946199999999997</v>
      </c>
      <c r="F1369" s="184">
        <v>50.85</v>
      </c>
      <c r="G1369" s="184">
        <v>10.8635</v>
      </c>
      <c r="H1369" s="184">
        <v>12.406700000000001</v>
      </c>
      <c r="I1369" s="184">
        <v>17.3522</v>
      </c>
      <c r="J1369" s="184">
        <v>8.4923999999999999</v>
      </c>
      <c r="K1369" s="184">
        <v>4.4081999999999999</v>
      </c>
      <c r="L1369" s="184">
        <v>1.3333999999999999</v>
      </c>
      <c r="M1369" s="184">
        <v>2.5076999999999998</v>
      </c>
      <c r="N1369" s="184">
        <v>4.8811999999999998</v>
      </c>
      <c r="O1369" s="184">
        <v>8.9519000000000002</v>
      </c>
      <c r="P1369" s="184">
        <v>7.3853</v>
      </c>
      <c r="Q1369" s="184">
        <v>7.6224999999999996</v>
      </c>
      <c r="R1369" s="184">
        <v>8.9604999999999997</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44321</v>
      </c>
      <c r="E1370" s="184">
        <v>31.163399999999999</v>
      </c>
      <c r="F1370" s="184">
        <v>22.15</v>
      </c>
      <c r="G1370" s="184">
        <v>9.4760000000000009</v>
      </c>
      <c r="H1370" s="184">
        <v>10.663399999999999</v>
      </c>
      <c r="I1370" s="184">
        <v>16.635300000000001</v>
      </c>
      <c r="J1370" s="184">
        <v>9.7957000000000001</v>
      </c>
      <c r="K1370" s="184">
        <v>7.1063999999999998</v>
      </c>
      <c r="L1370" s="184">
        <v>2.5948000000000002</v>
      </c>
      <c r="M1370" s="184">
        <v>4.0529999999999999</v>
      </c>
      <c r="N1370" s="184">
        <v>8.3902999999999999</v>
      </c>
      <c r="O1370" s="184">
        <v>9.0115999999999996</v>
      </c>
      <c r="P1370" s="184">
        <v>8.0775000000000006</v>
      </c>
      <c r="Q1370" s="184">
        <v>9.3469999999999995</v>
      </c>
      <c r="R1370" s="184">
        <v>10.091200000000001</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44321</v>
      </c>
      <c r="E1371" s="184">
        <v>32.342100000000002</v>
      </c>
      <c r="F1371" s="184">
        <v>22.6982</v>
      </c>
      <c r="G1371" s="184">
        <v>10.103300000000001</v>
      </c>
      <c r="H1371" s="184">
        <v>11.3101</v>
      </c>
      <c r="I1371" s="184">
        <v>17.2835</v>
      </c>
      <c r="J1371" s="184">
        <v>10.4377</v>
      </c>
      <c r="K1371" s="184">
        <v>7.7572999999999999</v>
      </c>
      <c r="L1371" s="184">
        <v>3.2302</v>
      </c>
      <c r="M1371" s="184">
        <v>4.68</v>
      </c>
      <c r="N1371" s="184">
        <v>9.0236999999999998</v>
      </c>
      <c r="O1371" s="184">
        <v>9.6281999999999996</v>
      </c>
      <c r="P1371" s="184">
        <v>8.6791999999999998</v>
      </c>
      <c r="Q1371" s="184">
        <v>8.9297000000000004</v>
      </c>
      <c r="R1371" s="184">
        <v>10.6998</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44321</v>
      </c>
      <c r="E1372" s="184">
        <v>56.861499999999999</v>
      </c>
      <c r="F1372" s="184">
        <v>46.5336</v>
      </c>
      <c r="G1372" s="184">
        <v>9.9888999999999992</v>
      </c>
      <c r="H1372" s="184">
        <v>7.2084999999999999</v>
      </c>
      <c r="I1372" s="184">
        <v>17.360399999999998</v>
      </c>
      <c r="J1372" s="184">
        <v>8.1052999999999997</v>
      </c>
      <c r="K1372" s="184">
        <v>4.4009</v>
      </c>
      <c r="L1372" s="184">
        <v>1.0739000000000001</v>
      </c>
      <c r="M1372" s="184">
        <v>2.2734000000000001</v>
      </c>
      <c r="N1372" s="184">
        <v>5.3312999999999997</v>
      </c>
      <c r="O1372" s="184">
        <v>9.9624000000000006</v>
      </c>
      <c r="P1372" s="184">
        <v>8.9187999999999992</v>
      </c>
      <c r="Q1372" s="184">
        <v>9.0479000000000003</v>
      </c>
      <c r="R1372" s="184">
        <v>10.390700000000001</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44321</v>
      </c>
      <c r="E1373" s="184">
        <v>53.417999999999999</v>
      </c>
      <c r="F1373" s="184">
        <v>45.906399999999998</v>
      </c>
      <c r="G1373" s="184">
        <v>9.3320000000000007</v>
      </c>
      <c r="H1373" s="184">
        <v>6.5483000000000002</v>
      </c>
      <c r="I1373" s="184">
        <v>16.7042</v>
      </c>
      <c r="J1373" s="184">
        <v>7.4476000000000004</v>
      </c>
      <c r="K1373" s="184">
        <v>3.7075999999999998</v>
      </c>
      <c r="L1373" s="184">
        <v>0.4173</v>
      </c>
      <c r="M1373" s="184">
        <v>1.62</v>
      </c>
      <c r="N1373" s="184">
        <v>4.6600999999999999</v>
      </c>
      <c r="O1373" s="184">
        <v>9.2680000000000007</v>
      </c>
      <c r="P1373" s="184">
        <v>8.1205999999999996</v>
      </c>
      <c r="Q1373" s="184">
        <v>8.3797999999999995</v>
      </c>
      <c r="R1373" s="184">
        <v>9.7056000000000004</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44321</v>
      </c>
      <c r="E1374" s="184">
        <v>49.9968</v>
      </c>
      <c r="F1374" s="184">
        <v>31.784700000000001</v>
      </c>
      <c r="G1374" s="184">
        <v>6.6348000000000003</v>
      </c>
      <c r="H1374" s="184">
        <v>7.2584</v>
      </c>
      <c r="I1374" s="184">
        <v>11.840299999999999</v>
      </c>
      <c r="J1374" s="184">
        <v>8.5451999999999995</v>
      </c>
      <c r="K1374" s="184">
        <v>2.3993000000000002</v>
      </c>
      <c r="L1374" s="184">
        <v>-0.28070000000000001</v>
      </c>
      <c r="M1374" s="184">
        <v>0.90890000000000004</v>
      </c>
      <c r="N1374" s="184">
        <v>4.6538000000000004</v>
      </c>
      <c r="O1374" s="184">
        <v>2.1320000000000001</v>
      </c>
      <c r="P1374" s="184">
        <v>3.2810999999999999</v>
      </c>
      <c r="Q1374" s="184">
        <v>6.3167999999999997</v>
      </c>
      <c r="R1374" s="184">
        <v>-1.12E-2</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44321</v>
      </c>
      <c r="E1375" s="184">
        <v>54.3367</v>
      </c>
      <c r="F1375" s="184">
        <v>32.743000000000002</v>
      </c>
      <c r="G1375" s="184">
        <v>7.6254999999999997</v>
      </c>
      <c r="H1375" s="184">
        <v>8.2466000000000008</v>
      </c>
      <c r="I1375" s="184">
        <v>12.8439</v>
      </c>
      <c r="J1375" s="184">
        <v>9.5526</v>
      </c>
      <c r="K1375" s="184">
        <v>3.4056000000000002</v>
      </c>
      <c r="L1375" s="184">
        <v>0.72030000000000005</v>
      </c>
      <c r="M1375" s="184">
        <v>1.9196</v>
      </c>
      <c r="N1375" s="184">
        <v>5.7058</v>
      </c>
      <c r="O1375" s="184">
        <v>3.1589</v>
      </c>
      <c r="P1375" s="184">
        <v>4.3192000000000004</v>
      </c>
      <c r="Q1375" s="184">
        <v>5.7079000000000004</v>
      </c>
      <c r="R1375" s="184">
        <v>0.99450000000000005</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44321</v>
      </c>
      <c r="E1376" s="184">
        <v>65.219399999999993</v>
      </c>
      <c r="F1376" s="184">
        <v>45.219700000000003</v>
      </c>
      <c r="G1376" s="184">
        <v>10.3794</v>
      </c>
      <c r="H1376" s="184">
        <v>7.9191000000000003</v>
      </c>
      <c r="I1376" s="184">
        <v>7.8642000000000003</v>
      </c>
      <c r="J1376" s="184">
        <v>6.6078000000000001</v>
      </c>
      <c r="K1376" s="184">
        <v>1.5578000000000001</v>
      </c>
      <c r="L1376" s="184">
        <v>2.9028</v>
      </c>
      <c r="M1376" s="184">
        <v>3.6488</v>
      </c>
      <c r="N1376" s="184">
        <v>7.2465000000000002</v>
      </c>
      <c r="O1376" s="184">
        <v>9.8245000000000005</v>
      </c>
      <c r="P1376" s="184">
        <v>8.3339999999999996</v>
      </c>
      <c r="Q1376" s="184">
        <v>8.3823000000000008</v>
      </c>
      <c r="R1376" s="184">
        <v>10.4382</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44321</v>
      </c>
      <c r="E1377" s="184">
        <v>60.698099999999997</v>
      </c>
      <c r="F1377" s="184">
        <v>44.251800000000003</v>
      </c>
      <c r="G1377" s="184">
        <v>9.3567999999999998</v>
      </c>
      <c r="H1377" s="184">
        <v>6.8901000000000003</v>
      </c>
      <c r="I1377" s="184">
        <v>6.8303000000000003</v>
      </c>
      <c r="J1377" s="184">
        <v>5.5373000000000001</v>
      </c>
      <c r="K1377" s="184">
        <v>0.43630000000000002</v>
      </c>
      <c r="L1377" s="184">
        <v>1.7959000000000001</v>
      </c>
      <c r="M1377" s="184">
        <v>2.5341999999999998</v>
      </c>
      <c r="N1377" s="184">
        <v>6.0804999999999998</v>
      </c>
      <c r="O1377" s="184">
        <v>8.7058</v>
      </c>
      <c r="P1377" s="184">
        <v>7.2967000000000004</v>
      </c>
      <c r="Q1377" s="184">
        <v>8.7674000000000003</v>
      </c>
      <c r="R1377" s="184">
        <v>9.2645999999999997</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44321</v>
      </c>
      <c r="E1378" s="184">
        <v>57.208199999999998</v>
      </c>
      <c r="F1378" s="184">
        <v>20.747499999999999</v>
      </c>
      <c r="G1378" s="184">
        <v>6.9226999999999999</v>
      </c>
      <c r="H1378" s="184">
        <v>8.1155000000000008</v>
      </c>
      <c r="I1378" s="184">
        <v>10.414300000000001</v>
      </c>
      <c r="J1378" s="184">
        <v>7.4614000000000003</v>
      </c>
      <c r="K1378" s="184">
        <v>5.2266000000000004</v>
      </c>
      <c r="L1378" s="184">
        <v>1.2995000000000001</v>
      </c>
      <c r="M1378" s="184">
        <v>1.2614000000000001</v>
      </c>
      <c r="N1378" s="184">
        <v>4.3152999999999997</v>
      </c>
      <c r="O1378" s="184">
        <v>7.8680000000000003</v>
      </c>
      <c r="P1378" s="184">
        <v>6.9835000000000003</v>
      </c>
      <c r="Q1378" s="184">
        <v>8.1636000000000006</v>
      </c>
      <c r="R1378" s="184">
        <v>8.2161000000000008</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44321</v>
      </c>
      <c r="E1379" s="184">
        <v>59.907800000000002</v>
      </c>
      <c r="F1379" s="184">
        <v>20.9099</v>
      </c>
      <c r="G1379" s="184">
        <v>7.0865999999999998</v>
      </c>
      <c r="H1379" s="184">
        <v>8.2904999999999998</v>
      </c>
      <c r="I1379" s="184">
        <v>10.5862</v>
      </c>
      <c r="J1379" s="184">
        <v>7.6308999999999996</v>
      </c>
      <c r="K1379" s="184">
        <v>5.3910999999999998</v>
      </c>
      <c r="L1379" s="184">
        <v>1.7048000000000001</v>
      </c>
      <c r="M1379" s="184">
        <v>1.8318000000000001</v>
      </c>
      <c r="N1379" s="184">
        <v>4.9946000000000002</v>
      </c>
      <c r="O1379" s="184">
        <v>8.5456000000000003</v>
      </c>
      <c r="P1379" s="184">
        <v>7.5740999999999996</v>
      </c>
      <c r="Q1379" s="184">
        <v>7.7031000000000001</v>
      </c>
      <c r="R1379" s="184">
        <v>8.9324999999999992</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44321</v>
      </c>
      <c r="E1380" s="184">
        <v>71.036900000000003</v>
      </c>
      <c r="F1380" s="184">
        <v>36.877899999999997</v>
      </c>
      <c r="G1380" s="184">
        <v>6.5312999999999999</v>
      </c>
      <c r="H1380" s="184">
        <v>9.0884</v>
      </c>
      <c r="I1380" s="184">
        <v>13.1629</v>
      </c>
      <c r="J1380" s="184">
        <v>8.1972000000000005</v>
      </c>
      <c r="K1380" s="184">
        <v>5.1749000000000001</v>
      </c>
      <c r="L1380" s="184">
        <v>0.50090000000000001</v>
      </c>
      <c r="M1380" s="184">
        <v>1.6886000000000001</v>
      </c>
      <c r="N1380" s="184">
        <v>3.9845000000000002</v>
      </c>
      <c r="O1380" s="184">
        <v>9.2520000000000007</v>
      </c>
      <c r="P1380" s="184">
        <v>7.9080000000000004</v>
      </c>
      <c r="Q1380" s="184">
        <v>8.7707999999999995</v>
      </c>
      <c r="R1380" s="184">
        <v>9.5388999999999999</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44321</v>
      </c>
      <c r="E1381" s="184">
        <v>76.281199999999998</v>
      </c>
      <c r="F1381" s="184">
        <v>37.984000000000002</v>
      </c>
      <c r="G1381" s="184">
        <v>7.6159999999999997</v>
      </c>
      <c r="H1381" s="184">
        <v>10.1844</v>
      </c>
      <c r="I1381" s="184">
        <v>14.275399999999999</v>
      </c>
      <c r="J1381" s="184">
        <v>9.3201000000000001</v>
      </c>
      <c r="K1381" s="184">
        <v>6.3472999999999997</v>
      </c>
      <c r="L1381" s="184">
        <v>1.6734</v>
      </c>
      <c r="M1381" s="184">
        <v>2.8056000000000001</v>
      </c>
      <c r="N1381" s="184">
        <v>5.0422000000000002</v>
      </c>
      <c r="O1381" s="184">
        <v>10.168100000000001</v>
      </c>
      <c r="P1381" s="184">
        <v>8.8234999999999992</v>
      </c>
      <c r="Q1381" s="184">
        <v>8.7494999999999994</v>
      </c>
      <c r="R1381" s="184">
        <v>10.504</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44321</v>
      </c>
      <c r="E1382" s="184">
        <v>57.9315</v>
      </c>
      <c r="F1382" s="184">
        <v>3.5916999999999999</v>
      </c>
      <c r="G1382" s="184">
        <v>6.4953000000000003</v>
      </c>
      <c r="H1382" s="184">
        <v>10.7782</v>
      </c>
      <c r="I1382" s="184">
        <v>7.7026000000000003</v>
      </c>
      <c r="J1382" s="184">
        <v>9.2432999999999996</v>
      </c>
      <c r="K1382" s="184">
        <v>7.4169999999999998</v>
      </c>
      <c r="L1382" s="184">
        <v>3.7972000000000001</v>
      </c>
      <c r="M1382" s="184">
        <v>5.8371000000000004</v>
      </c>
      <c r="N1382" s="184">
        <v>9.1478000000000002</v>
      </c>
      <c r="O1382" s="184">
        <v>10.112</v>
      </c>
      <c r="P1382" s="184">
        <v>9.5935000000000006</v>
      </c>
      <c r="Q1382" s="184">
        <v>8.9200999999999997</v>
      </c>
      <c r="R1382" s="184">
        <v>11.6404</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44321</v>
      </c>
      <c r="E1383" s="184">
        <v>55.204599999999999</v>
      </c>
      <c r="F1383" s="184">
        <v>2.9754999999999998</v>
      </c>
      <c r="G1383" s="184">
        <v>5.8361999999999998</v>
      </c>
      <c r="H1383" s="184">
        <v>10.1167</v>
      </c>
      <c r="I1383" s="184">
        <v>7.0419999999999998</v>
      </c>
      <c r="J1383" s="184">
        <v>8.5782000000000007</v>
      </c>
      <c r="K1383" s="184">
        <v>6.7507999999999999</v>
      </c>
      <c r="L1383" s="184">
        <v>3.1440999999999999</v>
      </c>
      <c r="M1383" s="184">
        <v>5.1783000000000001</v>
      </c>
      <c r="N1383" s="184">
        <v>8.4658999999999995</v>
      </c>
      <c r="O1383" s="184">
        <v>9.3726000000000003</v>
      </c>
      <c r="P1383" s="184">
        <v>8.8193999999999999</v>
      </c>
      <c r="Q1383" s="184">
        <v>7.8761999999999999</v>
      </c>
      <c r="R1383" s="184">
        <v>10.9602</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44321</v>
      </c>
      <c r="E1384" s="184">
        <v>70.164299999999997</v>
      </c>
      <c r="F1384" s="184">
        <v>38.744500000000002</v>
      </c>
      <c r="G1384" s="184">
        <v>19.267199999999999</v>
      </c>
      <c r="H1384" s="184">
        <v>14.7561</v>
      </c>
      <c r="I1384" s="184">
        <v>10.655200000000001</v>
      </c>
      <c r="J1384" s="184">
        <v>9.2268000000000008</v>
      </c>
      <c r="K1384" s="184">
        <v>6.6985000000000001</v>
      </c>
      <c r="L1384" s="184">
        <v>2.1520999999999999</v>
      </c>
      <c r="M1384" s="184">
        <v>3.7671999999999999</v>
      </c>
      <c r="N1384" s="184">
        <v>8.1202000000000005</v>
      </c>
      <c r="O1384" s="184">
        <v>8.9678000000000004</v>
      </c>
      <c r="P1384" s="184">
        <v>8.2405000000000008</v>
      </c>
      <c r="Q1384" s="184">
        <v>8.7423000000000002</v>
      </c>
      <c r="R1384" s="184">
        <v>10.4061</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44321</v>
      </c>
      <c r="E1385" s="184">
        <v>65.392099999999999</v>
      </c>
      <c r="F1385" s="184">
        <v>38.051099999999998</v>
      </c>
      <c r="G1385" s="184">
        <v>18.578499999999998</v>
      </c>
      <c r="H1385" s="184">
        <v>14.071899999999999</v>
      </c>
      <c r="I1385" s="184">
        <v>9.9724000000000004</v>
      </c>
      <c r="J1385" s="184">
        <v>8.5399999999999991</v>
      </c>
      <c r="K1385" s="184">
        <v>5.8703000000000003</v>
      </c>
      <c r="L1385" s="184">
        <v>1.2983</v>
      </c>
      <c r="M1385" s="184">
        <v>2.8902000000000001</v>
      </c>
      <c r="N1385" s="184">
        <v>7.2225000000000001</v>
      </c>
      <c r="O1385" s="184">
        <v>7.9531000000000001</v>
      </c>
      <c r="P1385" s="184">
        <v>7.1580000000000004</v>
      </c>
      <c r="Q1385" s="184">
        <v>8.1258999999999997</v>
      </c>
      <c r="R1385" s="184">
        <v>9.4548000000000005</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44321</v>
      </c>
      <c r="E1386" s="184">
        <v>1.7275</v>
      </c>
      <c r="F1386" s="184">
        <v>10.567500000000001</v>
      </c>
      <c r="G1386" s="184">
        <v>11.003500000000001</v>
      </c>
      <c r="H1386" s="184">
        <v>11.1921</v>
      </c>
      <c r="I1386" s="184">
        <v>11.179</v>
      </c>
      <c r="J1386" s="184">
        <v>11.230600000000001</v>
      </c>
      <c r="K1386" s="184">
        <v>11.444900000000001</v>
      </c>
      <c r="L1386" s="184">
        <v>-41.025199999999998</v>
      </c>
      <c r="M1386" s="184">
        <v>-24.902200000000001</v>
      </c>
      <c r="N1386" s="184">
        <v>-16.831199999999999</v>
      </c>
      <c r="O1386" s="184"/>
      <c r="P1386" s="184"/>
      <c r="Q1386" s="184">
        <v>-12.7605</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44321</v>
      </c>
      <c r="E1387" s="184">
        <v>1.6166</v>
      </c>
      <c r="F1387" s="184">
        <v>11.2926</v>
      </c>
      <c r="G1387" s="184">
        <v>11.3066</v>
      </c>
      <c r="H1387" s="184">
        <v>10.989699999999999</v>
      </c>
      <c r="I1387" s="184">
        <v>11.1898</v>
      </c>
      <c r="J1387" s="184">
        <v>11.2415</v>
      </c>
      <c r="K1387" s="184">
        <v>11.447800000000001</v>
      </c>
      <c r="L1387" s="184">
        <v>-41.366599999999998</v>
      </c>
      <c r="M1387" s="184">
        <v>-25.130800000000001</v>
      </c>
      <c r="N1387" s="184">
        <v>-17.008099999999999</v>
      </c>
      <c r="O1387" s="184"/>
      <c r="P1387" s="184"/>
      <c r="Q1387" s="184">
        <v>-12.914099999999999</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44321</v>
      </c>
      <c r="E1388" s="184">
        <v>54.519199999999998</v>
      </c>
      <c r="F1388" s="184">
        <v>27.201499999999999</v>
      </c>
      <c r="G1388" s="184">
        <v>9.2371999999999996</v>
      </c>
      <c r="H1388" s="184">
        <v>9.1593999999999998</v>
      </c>
      <c r="I1388" s="184">
        <v>8.9818999999999996</v>
      </c>
      <c r="J1388" s="184">
        <v>7.4272999999999998</v>
      </c>
      <c r="K1388" s="184">
        <v>4.5944000000000003</v>
      </c>
      <c r="L1388" s="184">
        <v>1.7682</v>
      </c>
      <c r="M1388" s="184">
        <v>2.3473999999999999</v>
      </c>
      <c r="N1388" s="184">
        <v>6.1393000000000004</v>
      </c>
      <c r="O1388" s="184">
        <v>8.2600000000000007E-2</v>
      </c>
      <c r="P1388" s="184">
        <v>3.4441000000000002</v>
      </c>
      <c r="Q1388" s="184">
        <v>5.7645</v>
      </c>
      <c r="R1388" s="184">
        <v>0.18260000000000001</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44321</v>
      </c>
      <c r="E1389" s="184">
        <v>50.7926</v>
      </c>
      <c r="F1389" s="184">
        <v>26.823799999999999</v>
      </c>
      <c r="G1389" s="184">
        <v>8.8208000000000002</v>
      </c>
      <c r="H1389" s="184">
        <v>8.7406000000000006</v>
      </c>
      <c r="I1389" s="184">
        <v>8.5670999999999999</v>
      </c>
      <c r="J1389" s="184">
        <v>6.9961000000000002</v>
      </c>
      <c r="K1389" s="184">
        <v>4.1398999999999999</v>
      </c>
      <c r="L1389" s="184">
        <v>1.2962</v>
      </c>
      <c r="M1389" s="184">
        <v>1.8455999999999999</v>
      </c>
      <c r="N1389" s="184">
        <v>5.5895999999999999</v>
      </c>
      <c r="O1389" s="184">
        <v>-0.6492</v>
      </c>
      <c r="P1389" s="184">
        <v>2.6625999999999999</v>
      </c>
      <c r="Q1389" s="184">
        <v>7.3551000000000002</v>
      </c>
      <c r="R1389" s="184">
        <v>-0.57350000000000001</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30.145946428571424</v>
      </c>
      <c r="G1390" s="186">
        <v>10.480178571428567</v>
      </c>
      <c r="H1390" s="186">
        <v>10.612310714285712</v>
      </c>
      <c r="I1390" s="186">
        <v>12.530049999999997</v>
      </c>
      <c r="J1390" s="186">
        <v>8.8117035714285716</v>
      </c>
      <c r="K1390" s="186">
        <v>5.692025000000001</v>
      </c>
      <c r="L1390" s="186">
        <v>-1.1832678571428572</v>
      </c>
      <c r="M1390" s="186">
        <v>0.9514464285714288</v>
      </c>
      <c r="N1390" s="186">
        <v>4.7130714285714292</v>
      </c>
      <c r="O1390" s="186">
        <v>7.8183615384615406</v>
      </c>
      <c r="P1390" s="186">
        <v>7.273815384615383</v>
      </c>
      <c r="Q1390" s="186">
        <v>6.6068071428571429</v>
      </c>
      <c r="R1390" s="186">
        <v>8.2712038461538473</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31.054000000000002</v>
      </c>
      <c r="G1391" s="186">
        <v>9.73245</v>
      </c>
      <c r="H1391" s="186">
        <v>10.292249999999999</v>
      </c>
      <c r="I1391" s="186">
        <v>12.46415</v>
      </c>
      <c r="J1391" s="186">
        <v>8.5617000000000001</v>
      </c>
      <c r="K1391" s="186">
        <v>5.5922999999999998</v>
      </c>
      <c r="L1391" s="186">
        <v>1.7364999999999999</v>
      </c>
      <c r="M1391" s="186">
        <v>2.52095</v>
      </c>
      <c r="N1391" s="186">
        <v>5.8931500000000003</v>
      </c>
      <c r="O1391" s="186">
        <v>8.9598499999999994</v>
      </c>
      <c r="P1391" s="186">
        <v>7.7919999999999998</v>
      </c>
      <c r="Q1391" s="186">
        <v>8.2716999999999992</v>
      </c>
      <c r="R1391" s="186">
        <v>9.4968500000000002</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44321</v>
      </c>
      <c r="E1394" s="184">
        <v>357.16</v>
      </c>
      <c r="F1394" s="184">
        <v>0.92400000000000004</v>
      </c>
      <c r="G1394" s="184">
        <v>0.32019999999999998</v>
      </c>
      <c r="H1394" s="184">
        <v>-3.0800000000000001E-2</v>
      </c>
      <c r="I1394" s="184">
        <v>3.6027</v>
      </c>
      <c r="J1394" s="184">
        <v>2.1040999999999999</v>
      </c>
      <c r="K1394" s="184">
        <v>7.0110000000000001</v>
      </c>
      <c r="L1394" s="184">
        <v>30.1129</v>
      </c>
      <c r="M1394" s="184">
        <v>45.128</v>
      </c>
      <c r="N1394" s="184">
        <v>72.316299999999998</v>
      </c>
      <c r="O1394" s="184">
        <v>3.9136000000000002</v>
      </c>
      <c r="P1394" s="184">
        <v>10.9474</v>
      </c>
      <c r="Q1394" s="184">
        <v>21.195699999999999</v>
      </c>
      <c r="R1394" s="184">
        <v>12.334899999999999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44321</v>
      </c>
      <c r="E1395" s="184">
        <v>383.63</v>
      </c>
      <c r="F1395" s="184">
        <v>0.9234</v>
      </c>
      <c r="G1395" s="184">
        <v>0.33210000000000001</v>
      </c>
      <c r="H1395" s="184">
        <v>-1.2999999999999999E-2</v>
      </c>
      <c r="I1395" s="184">
        <v>3.6446000000000001</v>
      </c>
      <c r="J1395" s="184">
        <v>2.1842000000000001</v>
      </c>
      <c r="K1395" s="184">
        <v>7.2310999999999996</v>
      </c>
      <c r="L1395" s="184">
        <v>30.690899999999999</v>
      </c>
      <c r="M1395" s="184">
        <v>46.133600000000001</v>
      </c>
      <c r="N1395" s="184">
        <v>73.966099999999997</v>
      </c>
      <c r="O1395" s="184">
        <v>4.8574999999999999</v>
      </c>
      <c r="P1395" s="184">
        <v>11.9727</v>
      </c>
      <c r="Q1395" s="184">
        <v>14.9496</v>
      </c>
      <c r="R1395" s="184">
        <v>13.3781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44321</v>
      </c>
      <c r="E1396" s="184">
        <v>61.42</v>
      </c>
      <c r="F1396" s="184">
        <v>0.95330000000000004</v>
      </c>
      <c r="G1396" s="184">
        <v>0.60609999999999997</v>
      </c>
      <c r="H1396" s="184">
        <v>-9.7600000000000006E-2</v>
      </c>
      <c r="I1396" s="184">
        <v>3.0710000000000002</v>
      </c>
      <c r="J1396" s="184">
        <v>2.7090000000000001</v>
      </c>
      <c r="K1396" s="184">
        <v>6.2629999999999999</v>
      </c>
      <c r="L1396" s="184">
        <v>26.067299999999999</v>
      </c>
      <c r="M1396" s="184">
        <v>40.484900000000003</v>
      </c>
      <c r="N1396" s="184">
        <v>62.357900000000001</v>
      </c>
      <c r="O1396" s="184">
        <v>17.778199999999998</v>
      </c>
      <c r="P1396" s="184">
        <v>19.807400000000001</v>
      </c>
      <c r="Q1396" s="184">
        <v>19.706399999999999</v>
      </c>
      <c r="R1396" s="184">
        <v>25.8765</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44321</v>
      </c>
      <c r="E1397" s="184">
        <v>55.46</v>
      </c>
      <c r="F1397" s="184">
        <v>0.92810000000000004</v>
      </c>
      <c r="G1397" s="184">
        <v>0.58030000000000004</v>
      </c>
      <c r="H1397" s="184">
        <v>-0.12609999999999999</v>
      </c>
      <c r="I1397" s="184">
        <v>3.0089000000000001</v>
      </c>
      <c r="J1397" s="184">
        <v>2.5897000000000001</v>
      </c>
      <c r="K1397" s="184">
        <v>5.9206000000000003</v>
      </c>
      <c r="L1397" s="184">
        <v>25.220099999999999</v>
      </c>
      <c r="M1397" s="184">
        <v>39.0672</v>
      </c>
      <c r="N1397" s="184">
        <v>60.103900000000003</v>
      </c>
      <c r="O1397" s="184">
        <v>16.264299999999999</v>
      </c>
      <c r="P1397" s="184">
        <v>18.344799999999999</v>
      </c>
      <c r="Q1397" s="184">
        <v>18.255600000000001</v>
      </c>
      <c r="R1397" s="184">
        <v>24.164100000000001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44321</v>
      </c>
      <c r="E1398" s="184">
        <v>12.98</v>
      </c>
      <c r="F1398" s="184">
        <v>0.77639999999999998</v>
      </c>
      <c r="G1398" s="184">
        <v>-7.6999999999999999E-2</v>
      </c>
      <c r="H1398" s="184">
        <v>0.15429999999999999</v>
      </c>
      <c r="I1398" s="184">
        <v>4.5088999999999997</v>
      </c>
      <c r="J1398" s="184">
        <v>1.9639</v>
      </c>
      <c r="K1398" s="184">
        <v>6.3063000000000002</v>
      </c>
      <c r="L1398" s="184">
        <v>27.504899999999999</v>
      </c>
      <c r="M1398" s="184">
        <v>44.222200000000001</v>
      </c>
      <c r="N1398" s="184">
        <v>73.066699999999997</v>
      </c>
      <c r="O1398" s="184">
        <v>8.2790999999999997</v>
      </c>
      <c r="P1398" s="184">
        <v>14.7905</v>
      </c>
      <c r="Q1398" s="184">
        <v>2.4931000000000001</v>
      </c>
      <c r="R1398" s="184">
        <v>21.697800000000001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44321</v>
      </c>
      <c r="E1399" s="184">
        <v>13.9</v>
      </c>
      <c r="F1399" s="184">
        <v>0.72460000000000002</v>
      </c>
      <c r="G1399" s="184">
        <v>-7.1900000000000006E-2</v>
      </c>
      <c r="H1399" s="184">
        <v>0.14410000000000001</v>
      </c>
      <c r="I1399" s="184">
        <v>4.5113000000000003</v>
      </c>
      <c r="J1399" s="184">
        <v>2.0558000000000001</v>
      </c>
      <c r="K1399" s="184">
        <v>6.5951000000000004</v>
      </c>
      <c r="L1399" s="184">
        <v>27.992599999999999</v>
      </c>
      <c r="M1399" s="184">
        <v>45.245600000000003</v>
      </c>
      <c r="N1399" s="184">
        <v>74.623099999999994</v>
      </c>
      <c r="O1399" s="184">
        <v>9.2659000000000002</v>
      </c>
      <c r="P1399" s="184">
        <v>15.7745</v>
      </c>
      <c r="Q1399" s="184">
        <v>7.8118999999999996</v>
      </c>
      <c r="R1399" s="184">
        <v>22.680900000000001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44321</v>
      </c>
      <c r="E1400" s="184">
        <v>47.42</v>
      </c>
      <c r="F1400" s="184">
        <v>0.86360000000000003</v>
      </c>
      <c r="G1400" s="184">
        <v>-3.7900000000000003E-2</v>
      </c>
      <c r="H1400" s="184">
        <v>-0.11799999999999999</v>
      </c>
      <c r="I1400" s="184">
        <v>3.3746</v>
      </c>
      <c r="J1400" s="184">
        <v>2.0729000000000002</v>
      </c>
      <c r="K1400" s="184">
        <v>10.379200000000001</v>
      </c>
      <c r="L1400" s="184">
        <v>35.3658</v>
      </c>
      <c r="M1400" s="184">
        <v>47.519100000000002</v>
      </c>
      <c r="N1400" s="184">
        <v>74.504999999999995</v>
      </c>
      <c r="O1400" s="184">
        <v>11.8729</v>
      </c>
      <c r="P1400" s="184">
        <v>14.126899999999999</v>
      </c>
      <c r="Q1400" s="184">
        <v>10.9192</v>
      </c>
      <c r="R1400" s="184">
        <v>23.374600000000001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44321</v>
      </c>
      <c r="E1401" s="184">
        <v>52.997999999999998</v>
      </c>
      <c r="F1401" s="184">
        <v>0.8679</v>
      </c>
      <c r="G1401" s="184">
        <v>-1.7000000000000001E-2</v>
      </c>
      <c r="H1401" s="184">
        <v>-8.8599999999999998E-2</v>
      </c>
      <c r="I1401" s="184">
        <v>3.4369999999999998</v>
      </c>
      <c r="J1401" s="184">
        <v>2.1962999999999999</v>
      </c>
      <c r="K1401" s="184">
        <v>10.7841</v>
      </c>
      <c r="L1401" s="184">
        <v>36.402900000000002</v>
      </c>
      <c r="M1401" s="184">
        <v>49.206099999999999</v>
      </c>
      <c r="N1401" s="184">
        <v>77.162000000000006</v>
      </c>
      <c r="O1401" s="184">
        <v>13.5489</v>
      </c>
      <c r="P1401" s="184">
        <v>15.8706</v>
      </c>
      <c r="Q1401" s="184">
        <v>18.942499999999999</v>
      </c>
      <c r="R1401" s="184">
        <v>25.1798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44321</v>
      </c>
      <c r="E1402" s="184">
        <v>83.067999999999998</v>
      </c>
      <c r="F1402" s="184">
        <v>0.48749999999999999</v>
      </c>
      <c r="G1402" s="184">
        <v>0.66769999999999996</v>
      </c>
      <c r="H1402" s="184">
        <v>0.2014</v>
      </c>
      <c r="I1402" s="184">
        <v>3.5695999999999999</v>
      </c>
      <c r="J1402" s="184">
        <v>2.1772</v>
      </c>
      <c r="K1402" s="184">
        <v>4.8958000000000004</v>
      </c>
      <c r="L1402" s="184">
        <v>23.109300000000001</v>
      </c>
      <c r="M1402" s="184">
        <v>36.965200000000003</v>
      </c>
      <c r="N1402" s="184">
        <v>63.083100000000002</v>
      </c>
      <c r="O1402" s="184">
        <v>11.549899999999999</v>
      </c>
      <c r="P1402" s="184">
        <v>17.575299999999999</v>
      </c>
      <c r="Q1402" s="184">
        <v>18.475300000000001</v>
      </c>
      <c r="R1402" s="184">
        <v>21.245100000000001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44321</v>
      </c>
      <c r="E1403" s="184">
        <v>77.784999999999997</v>
      </c>
      <c r="F1403" s="184">
        <v>0.48570000000000002</v>
      </c>
      <c r="G1403" s="184">
        <v>0.65349999999999997</v>
      </c>
      <c r="H1403" s="184">
        <v>0.18290000000000001</v>
      </c>
      <c r="I1403" s="184">
        <v>3.5270000000000001</v>
      </c>
      <c r="J1403" s="184">
        <v>2.0948000000000002</v>
      </c>
      <c r="K1403" s="184">
        <v>4.6425999999999998</v>
      </c>
      <c r="L1403" s="184">
        <v>22.505700000000001</v>
      </c>
      <c r="M1403" s="184">
        <v>35.973500000000001</v>
      </c>
      <c r="N1403" s="184">
        <v>61.517099999999999</v>
      </c>
      <c r="O1403" s="184">
        <v>10.536199999999999</v>
      </c>
      <c r="P1403" s="184">
        <v>16.5382</v>
      </c>
      <c r="Q1403" s="184">
        <v>15.217000000000001</v>
      </c>
      <c r="R1403" s="184">
        <v>20.121500000000001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44321</v>
      </c>
      <c r="E1404" s="184">
        <v>44.009</v>
      </c>
      <c r="F1404" s="184">
        <v>0.86870000000000003</v>
      </c>
      <c r="G1404" s="184">
        <v>1.0447</v>
      </c>
      <c r="H1404" s="184">
        <v>8.4099999999999994E-2</v>
      </c>
      <c r="I1404" s="184">
        <v>3.5724999999999998</v>
      </c>
      <c r="J1404" s="184">
        <v>2.7959000000000001</v>
      </c>
      <c r="K1404" s="184">
        <v>7.3574000000000002</v>
      </c>
      <c r="L1404" s="184">
        <v>35.951900000000002</v>
      </c>
      <c r="M1404" s="184">
        <v>54.238999999999997</v>
      </c>
      <c r="N1404" s="184">
        <v>83.279200000000003</v>
      </c>
      <c r="O1404" s="184">
        <v>11.6396</v>
      </c>
      <c r="P1404" s="184">
        <v>18.204699999999999</v>
      </c>
      <c r="Q1404" s="184">
        <v>20.656500000000001</v>
      </c>
      <c r="R1404" s="184">
        <v>26.054099999999998</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44321</v>
      </c>
      <c r="E1405" s="184">
        <v>40.06</v>
      </c>
      <c r="F1405" s="184">
        <v>0.86609999999999998</v>
      </c>
      <c r="G1405" s="184">
        <v>1.0239</v>
      </c>
      <c r="H1405" s="184">
        <v>5.4899999999999997E-2</v>
      </c>
      <c r="I1405" s="184">
        <v>3.5089000000000001</v>
      </c>
      <c r="J1405" s="184">
        <v>2.6705999999999999</v>
      </c>
      <c r="K1405" s="184">
        <v>7.0035999999999996</v>
      </c>
      <c r="L1405" s="184">
        <v>35.036700000000003</v>
      </c>
      <c r="M1405" s="184">
        <v>52.603700000000003</v>
      </c>
      <c r="N1405" s="184">
        <v>80.580600000000004</v>
      </c>
      <c r="O1405" s="184">
        <v>9.9658999999999995</v>
      </c>
      <c r="P1405" s="184">
        <v>16.810099999999998</v>
      </c>
      <c r="Q1405" s="184">
        <v>10.940200000000001</v>
      </c>
      <c r="R1405" s="184">
        <v>24.115500000000001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44321</v>
      </c>
      <c r="E1406" s="184">
        <v>1263.5524</v>
      </c>
      <c r="F1406" s="184">
        <v>1.2408999999999999</v>
      </c>
      <c r="G1406" s="184">
        <v>0.75929999999999997</v>
      </c>
      <c r="H1406" s="184">
        <v>0.26490000000000002</v>
      </c>
      <c r="I1406" s="184">
        <v>4.5045999999999999</v>
      </c>
      <c r="J1406" s="184">
        <v>1.9977</v>
      </c>
      <c r="K1406" s="184">
        <v>3.6612</v>
      </c>
      <c r="L1406" s="184">
        <v>29.060700000000001</v>
      </c>
      <c r="M1406" s="184">
        <v>47.539299999999997</v>
      </c>
      <c r="N1406" s="184">
        <v>71.315100000000001</v>
      </c>
      <c r="O1406" s="184">
        <v>8.5541999999999998</v>
      </c>
      <c r="P1406" s="184">
        <v>13.5939</v>
      </c>
      <c r="Q1406" s="184">
        <v>19.282800000000002</v>
      </c>
      <c r="R1406" s="184">
        <v>15.803900000000001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44321</v>
      </c>
      <c r="E1407" s="184">
        <v>1372.4407000000001</v>
      </c>
      <c r="F1407" s="184">
        <v>1.2432000000000001</v>
      </c>
      <c r="G1407" s="184">
        <v>0.7702</v>
      </c>
      <c r="H1407" s="184">
        <v>0.2802</v>
      </c>
      <c r="I1407" s="184">
        <v>4.5391000000000004</v>
      </c>
      <c r="J1407" s="184">
        <v>2.0653999999999999</v>
      </c>
      <c r="K1407" s="184">
        <v>3.8672</v>
      </c>
      <c r="L1407" s="184">
        <v>29.584199999999999</v>
      </c>
      <c r="M1407" s="184">
        <v>48.44</v>
      </c>
      <c r="N1407" s="184">
        <v>72.718900000000005</v>
      </c>
      <c r="O1407" s="184">
        <v>9.5312000000000001</v>
      </c>
      <c r="P1407" s="184">
        <v>14.674200000000001</v>
      </c>
      <c r="Q1407" s="184">
        <v>18.4877</v>
      </c>
      <c r="R1407" s="184">
        <v>16.7788</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44321</v>
      </c>
      <c r="E1408" s="184">
        <v>75.491</v>
      </c>
      <c r="F1408" s="184">
        <v>0.79849999999999999</v>
      </c>
      <c r="G1408" s="184">
        <v>0.63449999999999995</v>
      </c>
      <c r="H1408" s="184">
        <v>0.58889999999999998</v>
      </c>
      <c r="I1408" s="184">
        <v>4.4554999999999998</v>
      </c>
      <c r="J1408" s="184">
        <v>3.4207999999999998</v>
      </c>
      <c r="K1408" s="184">
        <v>8.0960000000000001</v>
      </c>
      <c r="L1408" s="184">
        <v>33.657299999999999</v>
      </c>
      <c r="M1408" s="184">
        <v>50.051699999999997</v>
      </c>
      <c r="N1408" s="184">
        <v>79.851799999999997</v>
      </c>
      <c r="O1408" s="184">
        <v>8.6134000000000004</v>
      </c>
      <c r="P1408" s="184">
        <v>15.2995</v>
      </c>
      <c r="Q1408" s="184">
        <v>15.6882</v>
      </c>
      <c r="R1408" s="184">
        <v>18.228300000000001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44321</v>
      </c>
      <c r="E1409" s="184">
        <v>80.811000000000007</v>
      </c>
      <c r="F1409" s="184">
        <v>0.80079999999999996</v>
      </c>
      <c r="G1409" s="184">
        <v>0.64510000000000001</v>
      </c>
      <c r="H1409" s="184">
        <v>0.60250000000000004</v>
      </c>
      <c r="I1409" s="184">
        <v>4.4852999999999996</v>
      </c>
      <c r="J1409" s="184">
        <v>3.4790999999999999</v>
      </c>
      <c r="K1409" s="184">
        <v>8.2821999999999996</v>
      </c>
      <c r="L1409" s="184">
        <v>34.115000000000002</v>
      </c>
      <c r="M1409" s="184">
        <v>50.814599999999999</v>
      </c>
      <c r="N1409" s="184">
        <v>81.089100000000002</v>
      </c>
      <c r="O1409" s="184">
        <v>9.4760000000000009</v>
      </c>
      <c r="P1409" s="184">
        <v>16.311499999999999</v>
      </c>
      <c r="Q1409" s="184">
        <v>19.209</v>
      </c>
      <c r="R1409" s="184">
        <v>19.018000000000001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44321</v>
      </c>
      <c r="E1410" s="184">
        <v>129.41999999999999</v>
      </c>
      <c r="F1410" s="184">
        <v>0.64549999999999996</v>
      </c>
      <c r="G1410" s="184">
        <v>0.84150000000000003</v>
      </c>
      <c r="H1410" s="184">
        <v>-0.33879999999999999</v>
      </c>
      <c r="I1410" s="184">
        <v>4.4635999999999996</v>
      </c>
      <c r="J1410" s="184">
        <v>2.5678000000000001</v>
      </c>
      <c r="K1410" s="184">
        <v>6.7293000000000003</v>
      </c>
      <c r="L1410" s="184">
        <v>35.079799999999999</v>
      </c>
      <c r="M1410" s="184">
        <v>50.331000000000003</v>
      </c>
      <c r="N1410" s="184">
        <v>89.238200000000006</v>
      </c>
      <c r="O1410" s="184">
        <v>8.0891999999999999</v>
      </c>
      <c r="P1410" s="184">
        <v>14.370699999999999</v>
      </c>
      <c r="Q1410" s="184">
        <v>16.755299999999998</v>
      </c>
      <c r="R1410" s="184">
        <v>16.889800000000001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44321</v>
      </c>
      <c r="E1411" s="184">
        <v>139.71</v>
      </c>
      <c r="F1411" s="184">
        <v>0.64839999999999998</v>
      </c>
      <c r="G1411" s="184">
        <v>0.8518</v>
      </c>
      <c r="H1411" s="184">
        <v>-0.3211</v>
      </c>
      <c r="I1411" s="184">
        <v>4.5107999999999997</v>
      </c>
      <c r="J1411" s="184">
        <v>2.6524999999999999</v>
      </c>
      <c r="K1411" s="184">
        <v>6.9591000000000003</v>
      </c>
      <c r="L1411" s="184">
        <v>35.680300000000003</v>
      </c>
      <c r="M1411" s="184">
        <v>51.332299999999996</v>
      </c>
      <c r="N1411" s="184">
        <v>90.965000000000003</v>
      </c>
      <c r="O1411" s="184">
        <v>9.1521000000000008</v>
      </c>
      <c r="P1411" s="184">
        <v>15.538500000000001</v>
      </c>
      <c r="Q1411" s="184">
        <v>18.4069</v>
      </c>
      <c r="R1411" s="184">
        <v>17.965499999999999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44321</v>
      </c>
      <c r="E1412" s="184">
        <v>14.29</v>
      </c>
      <c r="F1412" s="184">
        <v>0.84689999999999999</v>
      </c>
      <c r="G1412" s="184">
        <v>0.28070000000000001</v>
      </c>
      <c r="H1412" s="184">
        <v>-0.41810000000000003</v>
      </c>
      <c r="I1412" s="184">
        <v>2.0714000000000001</v>
      </c>
      <c r="J1412" s="184">
        <v>1.2757000000000001</v>
      </c>
      <c r="K1412" s="184">
        <v>4.0029000000000003</v>
      </c>
      <c r="L1412" s="184">
        <v>27.2484</v>
      </c>
      <c r="M1412" s="184">
        <v>40.235500000000002</v>
      </c>
      <c r="N1412" s="184">
        <v>73.422300000000007</v>
      </c>
      <c r="O1412" s="184">
        <v>6.1010999999999997</v>
      </c>
      <c r="P1412" s="184"/>
      <c r="Q1412" s="184">
        <v>8.7051999999999996</v>
      </c>
      <c r="R1412" s="184">
        <v>16.2012</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44321</v>
      </c>
      <c r="E1413" s="184">
        <v>15.36</v>
      </c>
      <c r="F1413" s="184">
        <v>0.78739999999999999</v>
      </c>
      <c r="G1413" s="184">
        <v>0.2611</v>
      </c>
      <c r="H1413" s="184">
        <v>-0.45369999999999999</v>
      </c>
      <c r="I1413" s="184">
        <v>2.0598000000000001</v>
      </c>
      <c r="J1413" s="184">
        <v>1.3192999999999999</v>
      </c>
      <c r="K1413" s="184">
        <v>4.1356000000000002</v>
      </c>
      <c r="L1413" s="184">
        <v>27.786999999999999</v>
      </c>
      <c r="M1413" s="184">
        <v>41.176499999999997</v>
      </c>
      <c r="N1413" s="184">
        <v>74.545500000000004</v>
      </c>
      <c r="O1413" s="184">
        <v>7.4401000000000002</v>
      </c>
      <c r="P1413" s="184"/>
      <c r="Q1413" s="184">
        <v>10.556100000000001</v>
      </c>
      <c r="R1413" s="184">
        <v>17.241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44321</v>
      </c>
      <c r="E1414" s="184">
        <v>69.06</v>
      </c>
      <c r="F1414" s="184">
        <v>0.45090000000000002</v>
      </c>
      <c r="G1414" s="184">
        <v>0.2031</v>
      </c>
      <c r="H1414" s="184">
        <v>0.29039999999999999</v>
      </c>
      <c r="I1414" s="184">
        <v>3.2441</v>
      </c>
      <c r="J1414" s="184">
        <v>0.92059999999999997</v>
      </c>
      <c r="K1414" s="184">
        <v>2.1749000000000001</v>
      </c>
      <c r="L1414" s="184">
        <v>26.506699999999999</v>
      </c>
      <c r="M1414" s="184">
        <v>37.679400000000001</v>
      </c>
      <c r="N1414" s="184">
        <v>63.610500000000002</v>
      </c>
      <c r="O1414" s="184">
        <v>12.2324</v>
      </c>
      <c r="P1414" s="184">
        <v>15.850300000000001</v>
      </c>
      <c r="Q1414" s="184">
        <v>14.739000000000001</v>
      </c>
      <c r="R1414" s="184">
        <v>20.245999999999999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44321</v>
      </c>
      <c r="E1415" s="184">
        <v>78.5</v>
      </c>
      <c r="F1415" s="184">
        <v>0.44790000000000002</v>
      </c>
      <c r="G1415" s="184">
        <v>0.217</v>
      </c>
      <c r="H1415" s="184">
        <v>0.30669999999999997</v>
      </c>
      <c r="I1415" s="184">
        <v>3.3031000000000001</v>
      </c>
      <c r="J1415" s="184">
        <v>1.0426</v>
      </c>
      <c r="K1415" s="184">
        <v>2.5608</v>
      </c>
      <c r="L1415" s="184">
        <v>27.476500000000001</v>
      </c>
      <c r="M1415" s="184">
        <v>39.258499999999998</v>
      </c>
      <c r="N1415" s="184">
        <v>66.067300000000003</v>
      </c>
      <c r="O1415" s="184">
        <v>13.962199999999999</v>
      </c>
      <c r="P1415" s="184">
        <v>17.7455</v>
      </c>
      <c r="Q1415" s="184">
        <v>19.581600000000002</v>
      </c>
      <c r="R1415" s="184">
        <v>21.994299999999999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44321</v>
      </c>
      <c r="E1416" s="184">
        <v>10.1157</v>
      </c>
      <c r="F1416" s="184">
        <v>1.0075000000000001</v>
      </c>
      <c r="G1416" s="184">
        <v>0.63870000000000005</v>
      </c>
      <c r="H1416" s="184">
        <v>0.12470000000000001</v>
      </c>
      <c r="I1416" s="184">
        <v>3.5733999999999999</v>
      </c>
      <c r="J1416" s="184">
        <v>1.4867999999999999</v>
      </c>
      <c r="K1416" s="184"/>
      <c r="L1416" s="184"/>
      <c r="M1416" s="184"/>
      <c r="N1416" s="184"/>
      <c r="O1416" s="184"/>
      <c r="P1416" s="184"/>
      <c r="Q1416" s="184">
        <v>1.157</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44321</v>
      </c>
      <c r="E1417" s="184">
        <v>10.0746</v>
      </c>
      <c r="F1417" s="184">
        <v>1.0004999999999999</v>
      </c>
      <c r="G1417" s="184">
        <v>0.60619999999999996</v>
      </c>
      <c r="H1417" s="184">
        <v>6.6500000000000004E-2</v>
      </c>
      <c r="I1417" s="184">
        <v>3.4597000000000002</v>
      </c>
      <c r="J1417" s="184">
        <v>1.2786999999999999</v>
      </c>
      <c r="K1417" s="184"/>
      <c r="L1417" s="184"/>
      <c r="M1417" s="184"/>
      <c r="N1417" s="184"/>
      <c r="O1417" s="184"/>
      <c r="P1417" s="184"/>
      <c r="Q1417" s="184">
        <v>0.746</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44321</v>
      </c>
      <c r="E1418" s="184">
        <v>58.656999999999996</v>
      </c>
      <c r="F1418" s="184">
        <v>1.1345000000000001</v>
      </c>
      <c r="G1418" s="184">
        <v>1.2672000000000001</v>
      </c>
      <c r="H1418" s="184">
        <v>0.2495</v>
      </c>
      <c r="I1418" s="184">
        <v>3.4569999999999999</v>
      </c>
      <c r="J1418" s="184">
        <v>2.4683999999999999</v>
      </c>
      <c r="K1418" s="184">
        <v>8.8963000000000001</v>
      </c>
      <c r="L1418" s="184">
        <v>37.090699999999998</v>
      </c>
      <c r="M1418" s="184">
        <v>53.995800000000003</v>
      </c>
      <c r="N1418" s="184">
        <v>84.723200000000006</v>
      </c>
      <c r="O1418" s="184">
        <v>12.8634</v>
      </c>
      <c r="P1418" s="184">
        <v>17.160399999999999</v>
      </c>
      <c r="Q1418" s="184">
        <v>13.3584</v>
      </c>
      <c r="R1418" s="184">
        <v>24.4025</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44321</v>
      </c>
      <c r="E1419" s="184">
        <v>64.671999999999997</v>
      </c>
      <c r="F1419" s="184">
        <v>1.1385000000000001</v>
      </c>
      <c r="G1419" s="184">
        <v>1.2842</v>
      </c>
      <c r="H1419" s="184">
        <v>0.27600000000000002</v>
      </c>
      <c r="I1419" s="184">
        <v>3.5133000000000001</v>
      </c>
      <c r="J1419" s="184">
        <v>2.5807000000000002</v>
      </c>
      <c r="K1419" s="184">
        <v>9.2395999999999994</v>
      </c>
      <c r="L1419" s="184">
        <v>37.952199999999998</v>
      </c>
      <c r="M1419" s="184">
        <v>55.442900000000002</v>
      </c>
      <c r="N1419" s="184">
        <v>87.064700000000002</v>
      </c>
      <c r="O1419" s="184">
        <v>14.2651</v>
      </c>
      <c r="P1419" s="184">
        <v>18.687100000000001</v>
      </c>
      <c r="Q1419" s="184">
        <v>20.2148</v>
      </c>
      <c r="R1419" s="184">
        <v>25.977499999999999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44321</v>
      </c>
      <c r="E1420" s="184">
        <v>191.63</v>
      </c>
      <c r="F1420" s="184">
        <v>0.60899999999999999</v>
      </c>
      <c r="G1420" s="184">
        <v>0.42449999999999999</v>
      </c>
      <c r="H1420" s="184">
        <v>-0.2447</v>
      </c>
      <c r="I1420" s="184">
        <v>2.7616999999999998</v>
      </c>
      <c r="J1420" s="184">
        <v>1.8821000000000001</v>
      </c>
      <c r="K1420" s="184">
        <v>8.5845000000000002</v>
      </c>
      <c r="L1420" s="184">
        <v>27.008199999999999</v>
      </c>
      <c r="M1420" s="184">
        <v>42.190399999999997</v>
      </c>
      <c r="N1420" s="184">
        <v>67.128900000000002</v>
      </c>
      <c r="O1420" s="184">
        <v>8.0752000000000006</v>
      </c>
      <c r="P1420" s="184">
        <v>17.114599999999999</v>
      </c>
      <c r="Q1420" s="184">
        <v>19.653700000000001</v>
      </c>
      <c r="R1420" s="184">
        <v>17.769200000000001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44321</v>
      </c>
      <c r="E1421" s="184">
        <v>177.52</v>
      </c>
      <c r="F1421" s="184">
        <v>0.60070000000000001</v>
      </c>
      <c r="G1421" s="184">
        <v>0.40720000000000001</v>
      </c>
      <c r="H1421" s="184">
        <v>-0.2697</v>
      </c>
      <c r="I1421" s="184">
        <v>2.7077</v>
      </c>
      <c r="J1421" s="184">
        <v>1.7831999999999999</v>
      </c>
      <c r="K1421" s="184">
        <v>8.2835000000000001</v>
      </c>
      <c r="L1421" s="184">
        <v>26.303799999999999</v>
      </c>
      <c r="M1421" s="184">
        <v>41.023200000000003</v>
      </c>
      <c r="N1421" s="184">
        <v>65.257900000000006</v>
      </c>
      <c r="O1421" s="184">
        <v>6.8762999999999996</v>
      </c>
      <c r="P1421" s="184">
        <v>15.9329</v>
      </c>
      <c r="Q1421" s="184">
        <v>18.738399999999999</v>
      </c>
      <c r="R1421" s="184">
        <v>16.403400000000001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44321</v>
      </c>
      <c r="E1422" s="184">
        <v>14.962</v>
      </c>
      <c r="F1422" s="184">
        <v>0.87719999999999998</v>
      </c>
      <c r="G1422" s="184">
        <v>1.88</v>
      </c>
      <c r="H1422" s="184">
        <v>2.0516999999999999</v>
      </c>
      <c r="I1422" s="184">
        <v>6.9837999999999996</v>
      </c>
      <c r="J1422" s="184">
        <v>5.0583999999999998</v>
      </c>
      <c r="K1422" s="184">
        <v>14.273899999999999</v>
      </c>
      <c r="L1422" s="184">
        <v>40.038600000000002</v>
      </c>
      <c r="M1422" s="184">
        <v>51.991100000000003</v>
      </c>
      <c r="N1422" s="184">
        <v>75.577399999999997</v>
      </c>
      <c r="O1422" s="184">
        <v>14.5601</v>
      </c>
      <c r="P1422" s="184"/>
      <c r="Q1422" s="184">
        <v>13.1431</v>
      </c>
      <c r="R1422" s="184">
        <v>25.689</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44321</v>
      </c>
      <c r="E1423" s="184">
        <v>14.1267</v>
      </c>
      <c r="F1423" s="184">
        <v>0.87329999999999997</v>
      </c>
      <c r="G1423" s="184">
        <v>1.8588</v>
      </c>
      <c r="H1423" s="184">
        <v>2.0221</v>
      </c>
      <c r="I1423" s="184">
        <v>6.9168000000000003</v>
      </c>
      <c r="J1423" s="184">
        <v>4.9227999999999996</v>
      </c>
      <c r="K1423" s="184">
        <v>13.830399999999999</v>
      </c>
      <c r="L1423" s="184">
        <v>38.939799999999998</v>
      </c>
      <c r="M1423" s="184">
        <v>50.175400000000003</v>
      </c>
      <c r="N1423" s="184">
        <v>72.738200000000006</v>
      </c>
      <c r="O1423" s="184">
        <v>12.595000000000001</v>
      </c>
      <c r="P1423" s="184"/>
      <c r="Q1423" s="184">
        <v>11.1686</v>
      </c>
      <c r="R1423" s="184">
        <v>23.6859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44321</v>
      </c>
      <c r="E1424" s="184">
        <v>17.245999999999999</v>
      </c>
      <c r="F1424" s="184">
        <v>1.0074000000000001</v>
      </c>
      <c r="G1424" s="184">
        <v>1.0547</v>
      </c>
      <c r="H1424" s="184">
        <v>1.0725</v>
      </c>
      <c r="I1424" s="184">
        <v>5.2548000000000004</v>
      </c>
      <c r="J1424" s="184">
        <v>4.1487999999999996</v>
      </c>
      <c r="K1424" s="184">
        <v>6.7335000000000003</v>
      </c>
      <c r="L1424" s="184">
        <v>38.611199999999997</v>
      </c>
      <c r="M1424" s="184">
        <v>60.189500000000002</v>
      </c>
      <c r="N1424" s="184">
        <v>94.914100000000005</v>
      </c>
      <c r="O1424" s="184"/>
      <c r="P1424" s="184"/>
      <c r="Q1424" s="184">
        <v>36.060699999999997</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44321</v>
      </c>
      <c r="E1425" s="184">
        <v>16.754999999999999</v>
      </c>
      <c r="F1425" s="184">
        <v>1.0006999999999999</v>
      </c>
      <c r="G1425" s="184">
        <v>1.0371999999999999</v>
      </c>
      <c r="H1425" s="184">
        <v>1.0494000000000001</v>
      </c>
      <c r="I1425" s="184">
        <v>5.1920999999999999</v>
      </c>
      <c r="J1425" s="184">
        <v>4.0231000000000003</v>
      </c>
      <c r="K1425" s="184">
        <v>6.3403999999999998</v>
      </c>
      <c r="L1425" s="184">
        <v>37.5503</v>
      </c>
      <c r="M1425" s="184">
        <v>58.334899999999998</v>
      </c>
      <c r="N1425" s="184">
        <v>91.880399999999995</v>
      </c>
      <c r="O1425" s="184"/>
      <c r="P1425" s="184"/>
      <c r="Q1425" s="184">
        <v>33.858199999999997</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44321</v>
      </c>
      <c r="E1426" s="184">
        <v>35.768500000000003</v>
      </c>
      <c r="F1426" s="184">
        <v>0.89300000000000002</v>
      </c>
      <c r="G1426" s="184">
        <v>0.55349999999999999</v>
      </c>
      <c r="H1426" s="184">
        <v>-0.8125</v>
      </c>
      <c r="I1426" s="184">
        <v>4.6216999999999997</v>
      </c>
      <c r="J1426" s="184">
        <v>2.2109000000000001</v>
      </c>
      <c r="K1426" s="184">
        <v>5.3842999999999996</v>
      </c>
      <c r="L1426" s="184">
        <v>26.571999999999999</v>
      </c>
      <c r="M1426" s="184">
        <v>41.713500000000003</v>
      </c>
      <c r="N1426" s="184">
        <v>71.658600000000007</v>
      </c>
      <c r="O1426" s="184">
        <v>9.61</v>
      </c>
      <c r="P1426" s="184">
        <v>12.288399999999999</v>
      </c>
      <c r="Q1426" s="184">
        <v>19.372499999999999</v>
      </c>
      <c r="R1426" s="184">
        <v>16.070799999999998</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44321</v>
      </c>
      <c r="E1427" s="184">
        <v>32.710799999999999</v>
      </c>
      <c r="F1427" s="184">
        <v>0.88919999999999999</v>
      </c>
      <c r="G1427" s="184">
        <v>0.53480000000000005</v>
      </c>
      <c r="H1427" s="184">
        <v>-0.83850000000000002</v>
      </c>
      <c r="I1427" s="184">
        <v>4.5804999999999998</v>
      </c>
      <c r="J1427" s="184">
        <v>2.1133999999999999</v>
      </c>
      <c r="K1427" s="184">
        <v>5.0530999999999997</v>
      </c>
      <c r="L1427" s="184">
        <v>25.739699999999999</v>
      </c>
      <c r="M1427" s="184">
        <v>40.321599999999997</v>
      </c>
      <c r="N1427" s="184">
        <v>69.455299999999994</v>
      </c>
      <c r="O1427" s="184">
        <v>8.2705000000000002</v>
      </c>
      <c r="P1427" s="184">
        <v>10.892899999999999</v>
      </c>
      <c r="Q1427" s="184">
        <v>17.8995</v>
      </c>
      <c r="R1427" s="184">
        <v>14.6768</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44321</v>
      </c>
      <c r="E1428" s="184">
        <v>1589.3919000000001</v>
      </c>
      <c r="F1428" s="184">
        <v>0.73170000000000002</v>
      </c>
      <c r="G1428" s="184">
        <v>0.77459999999999996</v>
      </c>
      <c r="H1428" s="184">
        <v>0.4204</v>
      </c>
      <c r="I1428" s="184">
        <v>4.0410000000000004</v>
      </c>
      <c r="J1428" s="184">
        <v>2.2572999999999999</v>
      </c>
      <c r="K1428" s="184">
        <v>5.2085999999999997</v>
      </c>
      <c r="L1428" s="184">
        <v>32.426600000000001</v>
      </c>
      <c r="M1428" s="184">
        <v>46.672400000000003</v>
      </c>
      <c r="N1428" s="184">
        <v>79.36</v>
      </c>
      <c r="O1428" s="184">
        <v>11.6134</v>
      </c>
      <c r="P1428" s="184">
        <v>16.199000000000002</v>
      </c>
      <c r="Q1428" s="184">
        <v>21.902699999999999</v>
      </c>
      <c r="R1428" s="184">
        <v>19.810600000000001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44321</v>
      </c>
      <c r="E1429" s="184">
        <v>1683.9946</v>
      </c>
      <c r="F1429" s="184">
        <v>0.73360000000000003</v>
      </c>
      <c r="G1429" s="184">
        <v>0.78390000000000004</v>
      </c>
      <c r="H1429" s="184">
        <v>0.4335</v>
      </c>
      <c r="I1429" s="184">
        <v>4.0702999999999996</v>
      </c>
      <c r="J1429" s="184">
        <v>2.3224999999999998</v>
      </c>
      <c r="K1429" s="184">
        <v>5.3994</v>
      </c>
      <c r="L1429" s="184">
        <v>32.903500000000001</v>
      </c>
      <c r="M1429" s="184">
        <v>47.466900000000003</v>
      </c>
      <c r="N1429" s="184">
        <v>80.623000000000005</v>
      </c>
      <c r="O1429" s="184">
        <v>12.351900000000001</v>
      </c>
      <c r="P1429" s="184">
        <v>17.021999999999998</v>
      </c>
      <c r="Q1429" s="184">
        <v>15.514900000000001</v>
      </c>
      <c r="R1429" s="184">
        <v>20.610199999999999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44321</v>
      </c>
      <c r="E1430" s="184">
        <v>35.86</v>
      </c>
      <c r="F1430" s="184">
        <v>0.90039999999999998</v>
      </c>
      <c r="G1430" s="184">
        <v>0.78700000000000003</v>
      </c>
      <c r="H1430" s="184">
        <v>0.22359999999999999</v>
      </c>
      <c r="I1430" s="184">
        <v>6.0946999999999996</v>
      </c>
      <c r="J1430" s="184">
        <v>5.1612999999999998</v>
      </c>
      <c r="K1430" s="184">
        <v>10.6449</v>
      </c>
      <c r="L1430" s="184">
        <v>42.584499999999998</v>
      </c>
      <c r="M1430" s="184">
        <v>63.968899999999998</v>
      </c>
      <c r="N1430" s="184">
        <v>111.4387</v>
      </c>
      <c r="O1430" s="184">
        <v>19.506399999999999</v>
      </c>
      <c r="P1430" s="184">
        <v>19.9238</v>
      </c>
      <c r="Q1430" s="184">
        <v>18.760200000000001</v>
      </c>
      <c r="R1430" s="184">
        <v>38.037700000000001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44321</v>
      </c>
      <c r="E1431" s="184">
        <v>32.909999999999997</v>
      </c>
      <c r="F1431" s="184">
        <v>0.88900000000000001</v>
      </c>
      <c r="G1431" s="184">
        <v>0.73460000000000003</v>
      </c>
      <c r="H1431" s="184">
        <v>0.18260000000000001</v>
      </c>
      <c r="I1431" s="184">
        <v>5.9903000000000004</v>
      </c>
      <c r="J1431" s="184">
        <v>4.9760999999999997</v>
      </c>
      <c r="K1431" s="184">
        <v>10.1037</v>
      </c>
      <c r="L1431" s="184">
        <v>41.244599999999998</v>
      </c>
      <c r="M1431" s="184">
        <v>61.719900000000003</v>
      </c>
      <c r="N1431" s="184">
        <v>107.6341</v>
      </c>
      <c r="O1431" s="184">
        <v>17.517199999999999</v>
      </c>
      <c r="P1431" s="184">
        <v>18.146100000000001</v>
      </c>
      <c r="Q1431" s="184">
        <v>17.395499999999998</v>
      </c>
      <c r="R1431" s="184">
        <v>35.726599999999998</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44321</v>
      </c>
      <c r="E1432" s="184">
        <v>14.33</v>
      </c>
      <c r="F1432" s="184">
        <v>0.91549999999999998</v>
      </c>
      <c r="G1432" s="184">
        <v>1.4873000000000001</v>
      </c>
      <c r="H1432" s="184">
        <v>0.4909</v>
      </c>
      <c r="I1432" s="184">
        <v>4.9817</v>
      </c>
      <c r="J1432" s="184">
        <v>3.4657</v>
      </c>
      <c r="K1432" s="184">
        <v>5.3676000000000004</v>
      </c>
      <c r="L1432" s="184">
        <v>31.5886</v>
      </c>
      <c r="M1432" s="184">
        <v>46.373899999999999</v>
      </c>
      <c r="N1432" s="184">
        <v>74.969499999999996</v>
      </c>
      <c r="O1432" s="184"/>
      <c r="P1432" s="184"/>
      <c r="Q1432" s="184">
        <v>30.5913</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44321</v>
      </c>
      <c r="E1433" s="184">
        <v>13.96</v>
      </c>
      <c r="F1433" s="184">
        <v>0.94</v>
      </c>
      <c r="G1433" s="184">
        <v>1.5273000000000001</v>
      </c>
      <c r="H1433" s="184">
        <v>0.504</v>
      </c>
      <c r="I1433" s="184">
        <v>4.9623999999999997</v>
      </c>
      <c r="J1433" s="184">
        <v>3.3309000000000002</v>
      </c>
      <c r="K1433" s="184">
        <v>4.9623999999999997</v>
      </c>
      <c r="L1433" s="184">
        <v>30.345500000000001</v>
      </c>
      <c r="M1433" s="184">
        <v>44.363999999999997</v>
      </c>
      <c r="N1433" s="184">
        <v>71.498800000000003</v>
      </c>
      <c r="O1433" s="184"/>
      <c r="P1433" s="184"/>
      <c r="Q1433" s="184">
        <v>28.081399999999999</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44321</v>
      </c>
      <c r="E1434" s="184">
        <v>93.764399999999995</v>
      </c>
      <c r="F1434" s="184">
        <v>1.8097000000000001</v>
      </c>
      <c r="G1434" s="184">
        <v>3.5038999999999998</v>
      </c>
      <c r="H1434" s="184">
        <v>2.3906000000000001</v>
      </c>
      <c r="I1434" s="184">
        <v>6.5578000000000003</v>
      </c>
      <c r="J1434" s="184">
        <v>7.6882999999999999</v>
      </c>
      <c r="K1434" s="184">
        <v>18.854800000000001</v>
      </c>
      <c r="L1434" s="184">
        <v>42.045299999999997</v>
      </c>
      <c r="M1434" s="184">
        <v>57.923499999999997</v>
      </c>
      <c r="N1434" s="184">
        <v>86.4148</v>
      </c>
      <c r="O1434" s="184">
        <v>17.725000000000001</v>
      </c>
      <c r="P1434" s="184">
        <v>16.067699999999999</v>
      </c>
      <c r="Q1434" s="184">
        <v>11.7174</v>
      </c>
      <c r="R1434" s="184">
        <v>30.016500000000001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44321</v>
      </c>
      <c r="E1435" s="184">
        <v>98.063199999999995</v>
      </c>
      <c r="F1435" s="184">
        <v>1.8184</v>
      </c>
      <c r="G1435" s="184">
        <v>3.5348000000000002</v>
      </c>
      <c r="H1435" s="184">
        <v>2.4367999999999999</v>
      </c>
      <c r="I1435" s="184">
        <v>6.6601999999999997</v>
      </c>
      <c r="J1435" s="184">
        <v>7.8963000000000001</v>
      </c>
      <c r="K1435" s="184">
        <v>19.476500000000001</v>
      </c>
      <c r="L1435" s="184">
        <v>43.197899999999997</v>
      </c>
      <c r="M1435" s="184">
        <v>59.872399999999999</v>
      </c>
      <c r="N1435" s="184">
        <v>89.555999999999997</v>
      </c>
      <c r="O1435" s="184">
        <v>19.214700000000001</v>
      </c>
      <c r="P1435" s="184">
        <v>16.987300000000001</v>
      </c>
      <c r="Q1435" s="184">
        <v>15.0044</v>
      </c>
      <c r="R1435" s="184">
        <v>32.145200000000003</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44321</v>
      </c>
      <c r="E1436" s="184">
        <v>118.7428</v>
      </c>
      <c r="F1436" s="184">
        <v>0.3332</v>
      </c>
      <c r="G1436" s="184">
        <v>0.21099999999999999</v>
      </c>
      <c r="H1436" s="184">
        <v>0.32490000000000002</v>
      </c>
      <c r="I1436" s="184">
        <v>3.6686999999999999</v>
      </c>
      <c r="J1436" s="184">
        <v>3.0265</v>
      </c>
      <c r="K1436" s="184">
        <v>10.1572</v>
      </c>
      <c r="L1436" s="184">
        <v>42.624200000000002</v>
      </c>
      <c r="M1436" s="184">
        <v>57.525199999999998</v>
      </c>
      <c r="N1436" s="184">
        <v>94.322000000000003</v>
      </c>
      <c r="O1436" s="184">
        <v>11.299799999999999</v>
      </c>
      <c r="P1436" s="184">
        <v>13.441000000000001</v>
      </c>
      <c r="Q1436" s="184">
        <v>18.988199999999999</v>
      </c>
      <c r="R1436" s="184">
        <v>24.617699999999999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44321</v>
      </c>
      <c r="E1437" s="184">
        <v>109.9298</v>
      </c>
      <c r="F1437" s="184">
        <v>0.3306</v>
      </c>
      <c r="G1437" s="184">
        <v>0.19819999999999999</v>
      </c>
      <c r="H1437" s="184">
        <v>0.30690000000000001</v>
      </c>
      <c r="I1437" s="184">
        <v>3.6291000000000002</v>
      </c>
      <c r="J1437" s="184">
        <v>2.9477000000000002</v>
      </c>
      <c r="K1437" s="184">
        <v>9.9093999999999998</v>
      </c>
      <c r="L1437" s="184">
        <v>41.988399999999999</v>
      </c>
      <c r="M1437" s="184">
        <v>56.519599999999997</v>
      </c>
      <c r="N1437" s="184">
        <v>92.623099999999994</v>
      </c>
      <c r="O1437" s="184">
        <v>10.2858</v>
      </c>
      <c r="P1437" s="184">
        <v>12.3125</v>
      </c>
      <c r="Q1437" s="184">
        <v>16.042200000000001</v>
      </c>
      <c r="R1437" s="184">
        <v>23.537099999999999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44321</v>
      </c>
      <c r="E1438" s="184">
        <v>576.65300000000002</v>
      </c>
      <c r="F1438" s="184">
        <v>1.1500999999999999</v>
      </c>
      <c r="G1438" s="184">
        <v>0.49440000000000001</v>
      </c>
      <c r="H1438" s="184">
        <v>-0.123</v>
      </c>
      <c r="I1438" s="184">
        <v>3.4592999999999998</v>
      </c>
      <c r="J1438" s="184">
        <v>1.1454</v>
      </c>
      <c r="K1438" s="184">
        <v>3.5686</v>
      </c>
      <c r="L1438" s="184">
        <v>28.446100000000001</v>
      </c>
      <c r="M1438" s="184">
        <v>44.019599999999997</v>
      </c>
      <c r="N1438" s="184">
        <v>66.707499999999996</v>
      </c>
      <c r="O1438" s="184">
        <v>3.2452000000000001</v>
      </c>
      <c r="P1438" s="184">
        <v>11.0871</v>
      </c>
      <c r="Q1438" s="184">
        <v>24.058</v>
      </c>
      <c r="R1438" s="184">
        <v>12.251099999999999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44321</v>
      </c>
      <c r="E1439" s="184">
        <v>607.47900000000004</v>
      </c>
      <c r="F1439" s="184">
        <v>1.1526000000000001</v>
      </c>
      <c r="G1439" s="184">
        <v>0.50690000000000002</v>
      </c>
      <c r="H1439" s="184">
        <v>-0.1056</v>
      </c>
      <c r="I1439" s="184">
        <v>3.4981</v>
      </c>
      <c r="J1439" s="184">
        <v>1.2206999999999999</v>
      </c>
      <c r="K1439" s="184">
        <v>3.7825000000000002</v>
      </c>
      <c r="L1439" s="184">
        <v>28.965199999999999</v>
      </c>
      <c r="M1439" s="184">
        <v>44.890799999999999</v>
      </c>
      <c r="N1439" s="184">
        <v>68.058300000000003</v>
      </c>
      <c r="O1439" s="184">
        <v>4.0625999999999998</v>
      </c>
      <c r="P1439" s="184">
        <v>11.8704</v>
      </c>
      <c r="Q1439" s="184">
        <v>16.1859</v>
      </c>
      <c r="R1439" s="184">
        <v>13.1472</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44321</v>
      </c>
      <c r="E1440" s="184">
        <v>200.13229999999999</v>
      </c>
      <c r="F1440" s="184">
        <v>0.96789999999999998</v>
      </c>
      <c r="G1440" s="184">
        <v>0.9032</v>
      </c>
      <c r="H1440" s="184">
        <v>0.58860000000000001</v>
      </c>
      <c r="I1440" s="184">
        <v>3.9167000000000001</v>
      </c>
      <c r="J1440" s="184">
        <v>3.0486</v>
      </c>
      <c r="K1440" s="184">
        <v>8.1908999999999992</v>
      </c>
      <c r="L1440" s="184">
        <v>30.223400000000002</v>
      </c>
      <c r="M1440" s="184">
        <v>48.299100000000003</v>
      </c>
      <c r="N1440" s="184">
        <v>71.814099999999996</v>
      </c>
      <c r="O1440" s="184">
        <v>12.9971</v>
      </c>
      <c r="P1440" s="184">
        <v>15.7553</v>
      </c>
      <c r="Q1440" s="184">
        <v>11.8002</v>
      </c>
      <c r="R1440" s="184">
        <v>20.697600000000001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44321</v>
      </c>
      <c r="E1441" s="184">
        <v>216.18530000000001</v>
      </c>
      <c r="F1441" s="184">
        <v>0.97119999999999995</v>
      </c>
      <c r="G1441" s="184">
        <v>0.91949999999999998</v>
      </c>
      <c r="H1441" s="184">
        <v>0.61140000000000005</v>
      </c>
      <c r="I1441" s="184">
        <v>3.9674</v>
      </c>
      <c r="J1441" s="184">
        <v>3.1509</v>
      </c>
      <c r="K1441" s="184">
        <v>8.5018999999999991</v>
      </c>
      <c r="L1441" s="184">
        <v>30.998200000000001</v>
      </c>
      <c r="M1441" s="184">
        <v>49.683</v>
      </c>
      <c r="N1441" s="184">
        <v>73.950100000000006</v>
      </c>
      <c r="O1441" s="184">
        <v>14.376099999999999</v>
      </c>
      <c r="P1441" s="184">
        <v>16.942900000000002</v>
      </c>
      <c r="Q1441" s="184">
        <v>19.3795</v>
      </c>
      <c r="R1441" s="184">
        <v>22.350999999999999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44321</v>
      </c>
      <c r="E1442" s="184">
        <v>65.069999999999993</v>
      </c>
      <c r="F1442" s="184">
        <v>0.88370000000000004</v>
      </c>
      <c r="G1442" s="184">
        <v>0.44769999999999999</v>
      </c>
      <c r="H1442" s="184">
        <v>0.4012</v>
      </c>
      <c r="I1442" s="184">
        <v>4.1287000000000003</v>
      </c>
      <c r="J1442" s="184">
        <v>3.2528999999999999</v>
      </c>
      <c r="K1442" s="184">
        <v>9.6931999999999992</v>
      </c>
      <c r="L1442" s="184">
        <v>28.928100000000001</v>
      </c>
      <c r="M1442" s="184">
        <v>39.995699999999999</v>
      </c>
      <c r="N1442" s="184">
        <v>64.069599999999994</v>
      </c>
      <c r="O1442" s="184">
        <v>11.196</v>
      </c>
      <c r="P1442" s="184">
        <v>17.516300000000001</v>
      </c>
      <c r="Q1442" s="184">
        <v>16.875399999999999</v>
      </c>
      <c r="R1442" s="184">
        <v>21.814900000000002</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44321</v>
      </c>
      <c r="E1443" s="184">
        <v>62.61</v>
      </c>
      <c r="F1443" s="184">
        <v>0.88619999999999999</v>
      </c>
      <c r="G1443" s="184">
        <v>0.44919999999999999</v>
      </c>
      <c r="H1443" s="184">
        <v>0.40089999999999998</v>
      </c>
      <c r="I1443" s="184">
        <v>4.1243999999999996</v>
      </c>
      <c r="J1443" s="184">
        <v>3.2317</v>
      </c>
      <c r="K1443" s="184">
        <v>9.5922000000000001</v>
      </c>
      <c r="L1443" s="184">
        <v>28.7212</v>
      </c>
      <c r="M1443" s="184">
        <v>39.660899999999998</v>
      </c>
      <c r="N1443" s="184">
        <v>63.4726</v>
      </c>
      <c r="O1443" s="184">
        <v>10.697900000000001</v>
      </c>
      <c r="P1443" s="184">
        <v>17.0122</v>
      </c>
      <c r="Q1443" s="184">
        <v>7.1166</v>
      </c>
      <c r="R1443" s="184">
        <v>21.320900000000002</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44321</v>
      </c>
      <c r="E1444" s="184">
        <v>21.49</v>
      </c>
      <c r="F1444" s="184">
        <v>0.60860000000000003</v>
      </c>
      <c r="G1444" s="184">
        <v>-0.2321</v>
      </c>
      <c r="H1444" s="184">
        <v>-1.4219999999999999</v>
      </c>
      <c r="I1444" s="184">
        <v>2.1873999999999998</v>
      </c>
      <c r="J1444" s="184">
        <v>1.5595000000000001</v>
      </c>
      <c r="K1444" s="184">
        <v>7.9356999999999998</v>
      </c>
      <c r="L1444" s="184">
        <v>31.598299999999998</v>
      </c>
      <c r="M1444" s="184">
        <v>49.0291</v>
      </c>
      <c r="N1444" s="184">
        <v>87.032200000000003</v>
      </c>
      <c r="O1444" s="184"/>
      <c r="P1444" s="184"/>
      <c r="Q1444" s="184">
        <v>98.253699999999995</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44321</v>
      </c>
      <c r="E1445" s="184">
        <v>21.22</v>
      </c>
      <c r="F1445" s="184">
        <v>0.56869999999999998</v>
      </c>
      <c r="G1445" s="184">
        <v>-0.2351</v>
      </c>
      <c r="H1445" s="184">
        <v>-1.4399</v>
      </c>
      <c r="I1445" s="184">
        <v>2.1173999999999999</v>
      </c>
      <c r="J1445" s="184">
        <v>1.4339999999999999</v>
      </c>
      <c r="K1445" s="184">
        <v>7.4974999999999996</v>
      </c>
      <c r="L1445" s="184">
        <v>30.8261</v>
      </c>
      <c r="M1445" s="184">
        <v>47.771599999999999</v>
      </c>
      <c r="N1445" s="184">
        <v>84.843199999999996</v>
      </c>
      <c r="O1445" s="184"/>
      <c r="P1445" s="184"/>
      <c r="Q1445" s="184">
        <v>96.023899999999998</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44321</v>
      </c>
      <c r="E1446" s="184">
        <v>158.53290000000001</v>
      </c>
      <c r="F1446" s="184">
        <v>0.98499999999999999</v>
      </c>
      <c r="G1446" s="184">
        <v>0.47660000000000002</v>
      </c>
      <c r="H1446" s="184">
        <v>-0.36230000000000001</v>
      </c>
      <c r="I1446" s="184">
        <v>2.5341999999999998</v>
      </c>
      <c r="J1446" s="184">
        <v>1.6228</v>
      </c>
      <c r="K1446" s="184">
        <v>5.4960000000000004</v>
      </c>
      <c r="L1446" s="184">
        <v>30.357399999999998</v>
      </c>
      <c r="M1446" s="184">
        <v>48.016300000000001</v>
      </c>
      <c r="N1446" s="184">
        <v>81.317400000000006</v>
      </c>
      <c r="O1446" s="184">
        <v>10.0098</v>
      </c>
      <c r="P1446" s="184">
        <v>14.6227</v>
      </c>
      <c r="Q1446" s="184">
        <v>19.305099999999999</v>
      </c>
      <c r="R1446" s="184">
        <v>24.673999999999999</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44321</v>
      </c>
      <c r="E1447" s="184">
        <v>108.114293232553</v>
      </c>
      <c r="F1447" s="184">
        <v>0.9849</v>
      </c>
      <c r="G1447" s="184">
        <v>0.47649999999999998</v>
      </c>
      <c r="H1447" s="184">
        <v>-0.36230000000000001</v>
      </c>
      <c r="I1447" s="184">
        <v>2.5341999999999998</v>
      </c>
      <c r="J1447" s="184">
        <v>1.6227</v>
      </c>
      <c r="K1447" s="184">
        <v>5.4961000000000002</v>
      </c>
      <c r="L1447" s="184">
        <v>30.357500000000002</v>
      </c>
      <c r="M1447" s="184">
        <v>48.016399999999997</v>
      </c>
      <c r="N1447" s="184">
        <v>81.317400000000006</v>
      </c>
      <c r="O1447" s="184">
        <v>10.010899999999999</v>
      </c>
      <c r="P1447" s="184">
        <v>14.6236</v>
      </c>
      <c r="Q1447" s="184">
        <v>19.3066</v>
      </c>
      <c r="R1447" s="184">
        <v>24.675799999999999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44321</v>
      </c>
      <c r="E1448" s="184">
        <v>148.02869999999999</v>
      </c>
      <c r="F1448" s="184">
        <v>0.98240000000000005</v>
      </c>
      <c r="G1448" s="184">
        <v>0.46379999999999999</v>
      </c>
      <c r="H1448" s="184">
        <v>-0.38030000000000003</v>
      </c>
      <c r="I1448" s="184">
        <v>2.4950999999999999</v>
      </c>
      <c r="J1448" s="184">
        <v>1.5428999999999999</v>
      </c>
      <c r="K1448" s="184">
        <v>5.2544000000000004</v>
      </c>
      <c r="L1448" s="184">
        <v>29.765999999999998</v>
      </c>
      <c r="M1448" s="184">
        <v>46.992400000000004</v>
      </c>
      <c r="N1448" s="184">
        <v>79.684399999999997</v>
      </c>
      <c r="O1448" s="184">
        <v>9.0523000000000007</v>
      </c>
      <c r="P1448" s="184">
        <v>13.599600000000001</v>
      </c>
      <c r="Q1448" s="184">
        <v>15.2704</v>
      </c>
      <c r="R1448" s="184">
        <v>23.595099999999999</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44321</v>
      </c>
      <c r="E1449" s="184">
        <v>162.45427089961299</v>
      </c>
      <c r="F1449" s="184">
        <v>0.98250000000000004</v>
      </c>
      <c r="G1449" s="184">
        <v>0.46400000000000002</v>
      </c>
      <c r="H1449" s="184">
        <v>-0.38009999999999999</v>
      </c>
      <c r="I1449" s="184">
        <v>2.4952000000000001</v>
      </c>
      <c r="J1449" s="184">
        <v>1.5429999999999999</v>
      </c>
      <c r="K1449" s="184">
        <v>5.2546999999999997</v>
      </c>
      <c r="L1449" s="184">
        <v>29.766400000000001</v>
      </c>
      <c r="M1449" s="184">
        <v>46.992800000000003</v>
      </c>
      <c r="N1449" s="184">
        <v>79.684799999999996</v>
      </c>
      <c r="O1449" s="184">
        <v>9.0524000000000004</v>
      </c>
      <c r="P1449" s="184">
        <v>13.6</v>
      </c>
      <c r="Q1449" s="184">
        <v>17.721</v>
      </c>
      <c r="R1449" s="184">
        <v>23.595199999999998</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0.87744821428571418</v>
      </c>
      <c r="G1450" s="186">
        <v>0.72702142857142815</v>
      </c>
      <c r="H1450" s="186">
        <v>0.19709464285714287</v>
      </c>
      <c r="I1450" s="186">
        <v>3.9662696428571431</v>
      </c>
      <c r="J1450" s="186">
        <v>2.6743017857142859</v>
      </c>
      <c r="K1450" s="186">
        <v>7.4412351851851835</v>
      </c>
      <c r="L1450" s="186">
        <v>32.182711111111111</v>
      </c>
      <c r="M1450" s="186">
        <v>47.866659259259272</v>
      </c>
      <c r="N1450" s="186">
        <v>77.595833333333317</v>
      </c>
      <c r="O1450" s="186">
        <v>10.915708333333335</v>
      </c>
      <c r="P1450" s="186">
        <v>15.521659090909093</v>
      </c>
      <c r="Q1450" s="186">
        <v>19.67214642857143</v>
      </c>
      <c r="R1450" s="186">
        <v>21.622691666666665</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0.88759999999999994</v>
      </c>
      <c r="G1451" s="186">
        <v>0.60614999999999997</v>
      </c>
      <c r="H1451" s="186">
        <v>0.16844999999999999</v>
      </c>
      <c r="I1451" s="186">
        <v>3.6368499999999999</v>
      </c>
      <c r="J1451" s="186">
        <v>2.2340999999999998</v>
      </c>
      <c r="K1451" s="186">
        <v>6.8463000000000003</v>
      </c>
      <c r="L1451" s="186">
        <v>30.5242</v>
      </c>
      <c r="M1451" s="186">
        <v>47.529200000000003</v>
      </c>
      <c r="N1451" s="186">
        <v>74.796300000000002</v>
      </c>
      <c r="O1451" s="186">
        <v>10.411</v>
      </c>
      <c r="P1451" s="186">
        <v>15.86045</v>
      </c>
      <c r="Q1451" s="186">
        <v>18.077550000000002</v>
      </c>
      <c r="R1451" s="186">
        <v>21.756350000000001</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44321</v>
      </c>
      <c r="E1454" s="184">
        <v>286.14010000000002</v>
      </c>
      <c r="F1454" s="184">
        <v>4.3886000000000003</v>
      </c>
      <c r="G1454" s="184">
        <v>3.6244999999999998</v>
      </c>
      <c r="H1454" s="184">
        <v>3.7822</v>
      </c>
      <c r="I1454" s="184">
        <v>4.9089999999999998</v>
      </c>
      <c r="J1454" s="184">
        <v>4.4013999999999998</v>
      </c>
      <c r="K1454" s="184">
        <v>4.524</v>
      </c>
      <c r="L1454" s="184">
        <v>3.8847999999999998</v>
      </c>
      <c r="M1454" s="184">
        <v>4.1543999999999999</v>
      </c>
      <c r="N1454" s="184">
        <v>5.5107999999999997</v>
      </c>
      <c r="O1454" s="184">
        <v>7.1433</v>
      </c>
      <c r="P1454" s="184">
        <v>7.0933999999999999</v>
      </c>
      <c r="Q1454" s="184">
        <v>6.9843999999999999</v>
      </c>
      <c r="R1454" s="184">
        <v>6.6254999999999997</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44321</v>
      </c>
      <c r="E1455" s="184">
        <v>288.3852</v>
      </c>
      <c r="F1455" s="184">
        <v>4.4809999999999999</v>
      </c>
      <c r="G1455" s="184">
        <v>3.7179000000000002</v>
      </c>
      <c r="H1455" s="184">
        <v>3.8740000000000001</v>
      </c>
      <c r="I1455" s="184">
        <v>5.0004</v>
      </c>
      <c r="J1455" s="184">
        <v>4.4919000000000002</v>
      </c>
      <c r="K1455" s="184">
        <v>4.6172000000000004</v>
      </c>
      <c r="L1455" s="184">
        <v>3.9956</v>
      </c>
      <c r="M1455" s="184">
        <v>4.2705000000000002</v>
      </c>
      <c r="N1455" s="184">
        <v>5.6341000000000001</v>
      </c>
      <c r="O1455" s="184">
        <v>7.2770999999999999</v>
      </c>
      <c r="P1455" s="184">
        <v>7.2146999999999997</v>
      </c>
      <c r="Q1455" s="184">
        <v>7.9241999999999999</v>
      </c>
      <c r="R1455" s="184">
        <v>6.7527999999999997</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44321</v>
      </c>
      <c r="E1456" s="184">
        <v>1111.3686</v>
      </c>
      <c r="F1456" s="184">
        <v>2.7261000000000002</v>
      </c>
      <c r="G1456" s="184">
        <v>3.4079999999999999</v>
      </c>
      <c r="H1456" s="184">
        <v>3.4089</v>
      </c>
      <c r="I1456" s="184">
        <v>4.3691000000000004</v>
      </c>
      <c r="J1456" s="184">
        <v>4.2819000000000003</v>
      </c>
      <c r="K1456" s="184">
        <v>4.4028</v>
      </c>
      <c r="L1456" s="184">
        <v>3.9546999999999999</v>
      </c>
      <c r="M1456" s="184">
        <v>4.1745999999999999</v>
      </c>
      <c r="N1456" s="184">
        <v>5.3160999999999996</v>
      </c>
      <c r="O1456" s="184"/>
      <c r="P1456" s="184"/>
      <c r="Q1456" s="184">
        <v>6.2271000000000001</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44321</v>
      </c>
      <c r="E1457" s="184">
        <v>1108.5206000000001</v>
      </c>
      <c r="F1457" s="184">
        <v>2.5453999999999999</v>
      </c>
      <c r="G1457" s="184">
        <v>3.2269000000000001</v>
      </c>
      <c r="H1457" s="184">
        <v>3.2273999999999998</v>
      </c>
      <c r="I1457" s="184">
        <v>4.1871</v>
      </c>
      <c r="J1457" s="184">
        <v>4.0998000000000001</v>
      </c>
      <c r="K1457" s="184">
        <v>4.2332000000000001</v>
      </c>
      <c r="L1457" s="184">
        <v>3.7945000000000002</v>
      </c>
      <c r="M1457" s="184">
        <v>4.0166000000000004</v>
      </c>
      <c r="N1457" s="184">
        <v>5.1569000000000003</v>
      </c>
      <c r="O1457" s="184"/>
      <c r="P1457" s="184"/>
      <c r="Q1457" s="184">
        <v>6.0712999999999999</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44321</v>
      </c>
      <c r="E1458" s="184">
        <v>1093.9452000000001</v>
      </c>
      <c r="F1458" s="184">
        <v>2.9497</v>
      </c>
      <c r="G1458" s="184">
        <v>2.9253</v>
      </c>
      <c r="H1458" s="184">
        <v>2.9278</v>
      </c>
      <c r="I1458" s="184">
        <v>2.7930000000000001</v>
      </c>
      <c r="J1458" s="184">
        <v>2.7932000000000001</v>
      </c>
      <c r="K1458" s="184">
        <v>2.9750000000000001</v>
      </c>
      <c r="L1458" s="184">
        <v>2.9196</v>
      </c>
      <c r="M1458" s="184">
        <v>3.1456</v>
      </c>
      <c r="N1458" s="184">
        <v>3.2128999999999999</v>
      </c>
      <c r="O1458" s="184"/>
      <c r="P1458" s="184"/>
      <c r="Q1458" s="184">
        <v>4.8935000000000004</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44321</v>
      </c>
      <c r="E1459" s="184">
        <v>1087.6514</v>
      </c>
      <c r="F1459" s="184">
        <v>2.6480000000000001</v>
      </c>
      <c r="G1459" s="184">
        <v>2.6259000000000001</v>
      </c>
      <c r="H1459" s="184">
        <v>2.6269999999999998</v>
      </c>
      <c r="I1459" s="184">
        <v>2.4925999999999999</v>
      </c>
      <c r="J1459" s="184">
        <v>2.4925000000000002</v>
      </c>
      <c r="K1459" s="184">
        <v>2.6676000000000002</v>
      </c>
      <c r="L1459" s="184">
        <v>2.5948000000000002</v>
      </c>
      <c r="M1459" s="184">
        <v>2.8029000000000002</v>
      </c>
      <c r="N1459" s="184">
        <v>2.8740000000000001</v>
      </c>
      <c r="O1459" s="184"/>
      <c r="P1459" s="184"/>
      <c r="Q1459" s="184">
        <v>4.5719000000000003</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44321</v>
      </c>
      <c r="E1460" s="184">
        <v>42.306199999999997</v>
      </c>
      <c r="F1460" s="184">
        <v>4.0553999999999997</v>
      </c>
      <c r="G1460" s="184">
        <v>3.8153999999999999</v>
      </c>
      <c r="H1460" s="184">
        <v>3.4903</v>
      </c>
      <c r="I1460" s="184">
        <v>5.8116000000000003</v>
      </c>
      <c r="J1460" s="184">
        <v>5.3030999999999997</v>
      </c>
      <c r="K1460" s="184">
        <v>4.6866000000000003</v>
      </c>
      <c r="L1460" s="184">
        <v>3.9085999999999999</v>
      </c>
      <c r="M1460" s="184">
        <v>3.8592</v>
      </c>
      <c r="N1460" s="184">
        <v>5.2275</v>
      </c>
      <c r="O1460" s="184">
        <v>6.9043000000000001</v>
      </c>
      <c r="P1460" s="184">
        <v>6.6790000000000003</v>
      </c>
      <c r="Q1460" s="184">
        <v>7.4785000000000004</v>
      </c>
      <c r="R1460" s="184">
        <v>6.4047999999999998</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44321</v>
      </c>
      <c r="E1461" s="184">
        <v>41.460500000000003</v>
      </c>
      <c r="F1461" s="184">
        <v>3.8740000000000001</v>
      </c>
      <c r="G1461" s="184">
        <v>3.6112000000000002</v>
      </c>
      <c r="H1461" s="184">
        <v>3.2719</v>
      </c>
      <c r="I1461" s="184">
        <v>5.6002000000000001</v>
      </c>
      <c r="J1461" s="184">
        <v>5.0891000000000002</v>
      </c>
      <c r="K1461" s="184">
        <v>4.4718</v>
      </c>
      <c r="L1461" s="184">
        <v>3.6778</v>
      </c>
      <c r="M1461" s="184">
        <v>3.6377999999999999</v>
      </c>
      <c r="N1461" s="184">
        <v>5.0045000000000002</v>
      </c>
      <c r="O1461" s="184">
        <v>6.6543000000000001</v>
      </c>
      <c r="P1461" s="184">
        <v>6.4234</v>
      </c>
      <c r="Q1461" s="184">
        <v>6.8021000000000003</v>
      </c>
      <c r="R1461" s="184">
        <v>6.1656000000000004</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44321</v>
      </c>
      <c r="E1462" s="184">
        <v>24.453299999999999</v>
      </c>
      <c r="F1462" s="184">
        <v>2.2391000000000001</v>
      </c>
      <c r="G1462" s="184">
        <v>3.7633999999999999</v>
      </c>
      <c r="H1462" s="184">
        <v>3.8197000000000001</v>
      </c>
      <c r="I1462" s="184">
        <v>4.7558999999999996</v>
      </c>
      <c r="J1462" s="184">
        <v>4.3692000000000002</v>
      </c>
      <c r="K1462" s="184">
        <v>4.3577000000000004</v>
      </c>
      <c r="L1462" s="184">
        <v>3.6812999999999998</v>
      </c>
      <c r="M1462" s="184">
        <v>3.7555000000000001</v>
      </c>
      <c r="N1462" s="184">
        <v>4.2801999999999998</v>
      </c>
      <c r="O1462" s="184">
        <v>9.3379999999999992</v>
      </c>
      <c r="P1462" s="184">
        <v>7.8266</v>
      </c>
      <c r="Q1462" s="184">
        <v>8.1727000000000007</v>
      </c>
      <c r="R1462" s="184">
        <v>8.7391000000000005</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44321</v>
      </c>
      <c r="E1463" s="184">
        <v>19.555700000000002</v>
      </c>
      <c r="F1463" s="184">
        <v>1.4932000000000001</v>
      </c>
      <c r="G1463" s="184">
        <v>3.0249000000000001</v>
      </c>
      <c r="H1463" s="184">
        <v>3.0680999999999998</v>
      </c>
      <c r="I1463" s="184">
        <v>4.0133000000000001</v>
      </c>
      <c r="J1463" s="184">
        <v>3.6192000000000002</v>
      </c>
      <c r="K1463" s="184">
        <v>3.5579999999999998</v>
      </c>
      <c r="L1463" s="184">
        <v>2.8847</v>
      </c>
      <c r="M1463" s="184">
        <v>2.9638</v>
      </c>
      <c r="N1463" s="184">
        <v>3.4841000000000002</v>
      </c>
      <c r="O1463" s="184">
        <v>8.5632000000000001</v>
      </c>
      <c r="P1463" s="184">
        <v>7.3311999999999999</v>
      </c>
      <c r="Q1463" s="184">
        <v>5.35</v>
      </c>
      <c r="R1463" s="184">
        <v>7.8815999999999997</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44321</v>
      </c>
      <c r="E1464" s="184">
        <v>22.8489</v>
      </c>
      <c r="F1464" s="184">
        <v>1.4378</v>
      </c>
      <c r="G1464" s="184">
        <v>3.0044</v>
      </c>
      <c r="H1464" s="184">
        <v>3.0598000000000001</v>
      </c>
      <c r="I1464" s="184">
        <v>4.0002000000000004</v>
      </c>
      <c r="J1464" s="184">
        <v>3.6103000000000001</v>
      </c>
      <c r="K1464" s="184">
        <v>3.5539000000000001</v>
      </c>
      <c r="L1464" s="184">
        <v>2.8816000000000002</v>
      </c>
      <c r="M1464" s="184">
        <v>2.9605999999999999</v>
      </c>
      <c r="N1464" s="184">
        <v>3.4809000000000001</v>
      </c>
      <c r="O1464" s="184">
        <v>8.5622000000000007</v>
      </c>
      <c r="P1464" s="184">
        <v>7.0491999999999999</v>
      </c>
      <c r="Q1464" s="184">
        <v>6.6348000000000003</v>
      </c>
      <c r="R1464" s="184">
        <v>7.88</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44321</v>
      </c>
      <c r="E1465" s="184">
        <v>39.087000000000003</v>
      </c>
      <c r="F1465" s="184">
        <v>1.4942</v>
      </c>
      <c r="G1465" s="184">
        <v>2.7650999999999999</v>
      </c>
      <c r="H1465" s="184">
        <v>3.2570000000000001</v>
      </c>
      <c r="I1465" s="184">
        <v>4.5655999999999999</v>
      </c>
      <c r="J1465" s="184">
        <v>4.2857000000000003</v>
      </c>
      <c r="K1465" s="184">
        <v>4.0209000000000001</v>
      </c>
      <c r="L1465" s="184">
        <v>3.5463</v>
      </c>
      <c r="M1465" s="184">
        <v>3.6474000000000002</v>
      </c>
      <c r="N1465" s="184">
        <v>4.8944000000000001</v>
      </c>
      <c r="O1465" s="184">
        <v>6.9644000000000004</v>
      </c>
      <c r="P1465" s="184">
        <v>7.1184000000000003</v>
      </c>
      <c r="Q1465" s="184">
        <v>7.3418999999999999</v>
      </c>
      <c r="R1465" s="184">
        <v>6.4059999999999997</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44321</v>
      </c>
      <c r="E1466" s="184">
        <v>40.117800000000003</v>
      </c>
      <c r="F1466" s="184">
        <v>1.7286999999999999</v>
      </c>
      <c r="G1466" s="184">
        <v>2.9489999999999998</v>
      </c>
      <c r="H1466" s="184">
        <v>3.4336000000000002</v>
      </c>
      <c r="I1466" s="184">
        <v>4.7342000000000004</v>
      </c>
      <c r="J1466" s="184">
        <v>4.4500999999999999</v>
      </c>
      <c r="K1466" s="184">
        <v>4.1782000000000004</v>
      </c>
      <c r="L1466" s="184">
        <v>3.702</v>
      </c>
      <c r="M1466" s="184">
        <v>3.8041999999999998</v>
      </c>
      <c r="N1466" s="184">
        <v>5.0545</v>
      </c>
      <c r="O1466" s="184">
        <v>7.1374000000000004</v>
      </c>
      <c r="P1466" s="184">
        <v>7.3037999999999998</v>
      </c>
      <c r="Q1466" s="184">
        <v>8.0874000000000006</v>
      </c>
      <c r="R1466" s="184">
        <v>6.5648999999999997</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44321</v>
      </c>
      <c r="E1467" s="184">
        <v>4436.5299000000005</v>
      </c>
      <c r="F1467" s="184">
        <v>3.5569000000000002</v>
      </c>
      <c r="G1467" s="184">
        <v>3.5034999999999998</v>
      </c>
      <c r="H1467" s="184">
        <v>3.5463</v>
      </c>
      <c r="I1467" s="184">
        <v>4.7827000000000002</v>
      </c>
      <c r="J1467" s="184">
        <v>4.3403</v>
      </c>
      <c r="K1467" s="184">
        <v>4.3559000000000001</v>
      </c>
      <c r="L1467" s="184">
        <v>3.7875999999999999</v>
      </c>
      <c r="M1467" s="184">
        <v>3.9716</v>
      </c>
      <c r="N1467" s="184">
        <v>5.3719999999999999</v>
      </c>
      <c r="O1467" s="184">
        <v>6.9855</v>
      </c>
      <c r="P1467" s="184">
        <v>6.8857999999999997</v>
      </c>
      <c r="Q1467" s="184">
        <v>7.1707999999999998</v>
      </c>
      <c r="R1467" s="184">
        <v>6.6239999999999997</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44321</v>
      </c>
      <c r="E1468" s="184">
        <v>4492.6502</v>
      </c>
      <c r="F1468" s="184">
        <v>3.6978</v>
      </c>
      <c r="G1468" s="184">
        <v>3.6436999999999999</v>
      </c>
      <c r="H1468" s="184">
        <v>3.6863999999999999</v>
      </c>
      <c r="I1468" s="184">
        <v>4.9222000000000001</v>
      </c>
      <c r="J1468" s="184">
        <v>4.4802</v>
      </c>
      <c r="K1468" s="184">
        <v>4.4973000000000001</v>
      </c>
      <c r="L1468" s="184">
        <v>3.9304000000000001</v>
      </c>
      <c r="M1468" s="184">
        <v>4.1151</v>
      </c>
      <c r="N1468" s="184">
        <v>5.5265000000000004</v>
      </c>
      <c r="O1468" s="184">
        <v>7.1806000000000001</v>
      </c>
      <c r="P1468" s="184">
        <v>7.0884</v>
      </c>
      <c r="Q1468" s="184">
        <v>7.8041</v>
      </c>
      <c r="R1468" s="184">
        <v>6.8087</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44321</v>
      </c>
      <c r="E1469" s="184">
        <v>294.19900000000001</v>
      </c>
      <c r="F1469" s="184">
        <v>4.4668999999999999</v>
      </c>
      <c r="G1469" s="184">
        <v>3.3389000000000002</v>
      </c>
      <c r="H1469" s="184">
        <v>3.9767000000000001</v>
      </c>
      <c r="I1469" s="184">
        <v>4.6007999999999996</v>
      </c>
      <c r="J1469" s="184">
        <v>4.0593000000000004</v>
      </c>
      <c r="K1469" s="184">
        <v>4.2012999999999998</v>
      </c>
      <c r="L1469" s="184">
        <v>3.6970999999999998</v>
      </c>
      <c r="M1469" s="184">
        <v>3.9458000000000002</v>
      </c>
      <c r="N1469" s="184">
        <v>5.2630999999999997</v>
      </c>
      <c r="O1469" s="184">
        <v>6.8543000000000003</v>
      </c>
      <c r="P1469" s="184">
        <v>6.8918999999999997</v>
      </c>
      <c r="Q1469" s="184">
        <v>7.3724999999999996</v>
      </c>
      <c r="R1469" s="184">
        <v>6.3197999999999999</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44321</v>
      </c>
      <c r="E1470" s="184">
        <v>296.44830000000002</v>
      </c>
      <c r="F1470" s="184">
        <v>4.5808</v>
      </c>
      <c r="G1470" s="184">
        <v>3.4590000000000001</v>
      </c>
      <c r="H1470" s="184">
        <v>4.0945</v>
      </c>
      <c r="I1470" s="184">
        <v>4.7206999999999999</v>
      </c>
      <c r="J1470" s="184">
        <v>4.1791999999999998</v>
      </c>
      <c r="K1470" s="184">
        <v>4.3223000000000003</v>
      </c>
      <c r="L1470" s="184">
        <v>3.8193000000000001</v>
      </c>
      <c r="M1470" s="184">
        <v>4.0693999999999999</v>
      </c>
      <c r="N1470" s="184">
        <v>5.3893000000000004</v>
      </c>
      <c r="O1470" s="184">
        <v>6.9817999999999998</v>
      </c>
      <c r="P1470" s="184">
        <v>7.0083000000000002</v>
      </c>
      <c r="Q1470" s="184">
        <v>7.7569999999999997</v>
      </c>
      <c r="R1470" s="184">
        <v>6.4462999999999999</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44321</v>
      </c>
      <c r="E1471" s="184">
        <v>33.777099999999997</v>
      </c>
      <c r="F1471" s="184">
        <v>3.6745000000000001</v>
      </c>
      <c r="G1471" s="184">
        <v>3.2</v>
      </c>
      <c r="H1471" s="184">
        <v>3.0893000000000002</v>
      </c>
      <c r="I1471" s="184">
        <v>4.4603000000000002</v>
      </c>
      <c r="J1471" s="184">
        <v>4.0621999999999998</v>
      </c>
      <c r="K1471" s="184">
        <v>4.3288000000000002</v>
      </c>
      <c r="L1471" s="184">
        <v>3.6797</v>
      </c>
      <c r="M1471" s="184">
        <v>3.7134999999999998</v>
      </c>
      <c r="N1471" s="184">
        <v>4.8404999999999996</v>
      </c>
      <c r="O1471" s="184">
        <v>6.4482999999999997</v>
      </c>
      <c r="P1471" s="184">
        <v>6.7404000000000002</v>
      </c>
      <c r="Q1471" s="184">
        <v>7.7008999999999999</v>
      </c>
      <c r="R1471" s="184">
        <v>5.9702999999999999</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44321</v>
      </c>
      <c r="E1472" s="184">
        <v>32.003599999999999</v>
      </c>
      <c r="F1472" s="184">
        <v>2.9655</v>
      </c>
      <c r="G1472" s="184">
        <v>2.5099999999999998</v>
      </c>
      <c r="H1472" s="184">
        <v>2.4125000000000001</v>
      </c>
      <c r="I1472" s="184">
        <v>3.7847</v>
      </c>
      <c r="J1472" s="184">
        <v>3.3776000000000002</v>
      </c>
      <c r="K1472" s="184">
        <v>3.6432000000000002</v>
      </c>
      <c r="L1472" s="184">
        <v>2.9563000000000001</v>
      </c>
      <c r="M1472" s="184">
        <v>2.9630999999999998</v>
      </c>
      <c r="N1472" s="184">
        <v>4.0526999999999997</v>
      </c>
      <c r="O1472" s="184">
        <v>5.6928000000000001</v>
      </c>
      <c r="P1472" s="184">
        <v>6.0435999999999996</v>
      </c>
      <c r="Q1472" s="184">
        <v>6.5919999999999996</v>
      </c>
      <c r="R1472" s="184">
        <v>5.1855000000000002</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44321</v>
      </c>
      <c r="E1475" s="184">
        <v>2402.0596</v>
      </c>
      <c r="F1475" s="184">
        <v>2.9588000000000001</v>
      </c>
      <c r="G1475" s="184">
        <v>3.1604999999999999</v>
      </c>
      <c r="H1475" s="184">
        <v>2.8231000000000002</v>
      </c>
      <c r="I1475" s="184">
        <v>5.2164999999999999</v>
      </c>
      <c r="J1475" s="184">
        <v>4.5461</v>
      </c>
      <c r="K1475" s="184">
        <v>4.5560999999999998</v>
      </c>
      <c r="L1475" s="184">
        <v>3.6882000000000001</v>
      </c>
      <c r="M1475" s="184">
        <v>3.6450999999999998</v>
      </c>
      <c r="N1475" s="184">
        <v>4.8852000000000002</v>
      </c>
      <c r="O1475" s="184">
        <v>6.3659999999999997</v>
      </c>
      <c r="P1475" s="184">
        <v>6.6162000000000001</v>
      </c>
      <c r="Q1475" s="184">
        <v>7.7823000000000002</v>
      </c>
      <c r="R1475" s="184">
        <v>5.6664000000000003</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44321</v>
      </c>
      <c r="E1476" s="184">
        <v>2455.9539</v>
      </c>
      <c r="F1476" s="184">
        <v>3.3085</v>
      </c>
      <c r="G1476" s="184">
        <v>3.5118</v>
      </c>
      <c r="H1476" s="184">
        <v>3.1739000000000002</v>
      </c>
      <c r="I1476" s="184">
        <v>5.5677000000000003</v>
      </c>
      <c r="J1476" s="184">
        <v>4.8977000000000004</v>
      </c>
      <c r="K1476" s="184">
        <v>4.9111000000000002</v>
      </c>
      <c r="L1476" s="184">
        <v>4.0452000000000004</v>
      </c>
      <c r="M1476" s="184">
        <v>4.0053000000000001</v>
      </c>
      <c r="N1476" s="184">
        <v>5.2530000000000001</v>
      </c>
      <c r="O1476" s="184">
        <v>6.6726000000000001</v>
      </c>
      <c r="P1476" s="184">
        <v>6.9084000000000003</v>
      </c>
      <c r="Q1476" s="184">
        <v>8.1882000000000001</v>
      </c>
      <c r="R1476" s="184">
        <v>5.9924999999999997</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44321</v>
      </c>
      <c r="E1479" s="184">
        <v>3479.5003000000002</v>
      </c>
      <c r="F1479" s="184">
        <v>3.3561000000000001</v>
      </c>
      <c r="G1479" s="184">
        <v>3.0051999999999999</v>
      </c>
      <c r="H1479" s="184">
        <v>3.2021999999999999</v>
      </c>
      <c r="I1479" s="184">
        <v>4.1748000000000003</v>
      </c>
      <c r="J1479" s="184">
        <v>3.8098999999999998</v>
      </c>
      <c r="K1479" s="184">
        <v>4.1463999999999999</v>
      </c>
      <c r="L1479" s="184">
        <v>3.6450999999999998</v>
      </c>
      <c r="M1479" s="184">
        <v>3.8727</v>
      </c>
      <c r="N1479" s="184">
        <v>4.6565000000000003</v>
      </c>
      <c r="O1479" s="184">
        <v>6.7117000000000004</v>
      </c>
      <c r="P1479" s="184">
        <v>6.8164999999999996</v>
      </c>
      <c r="Q1479" s="184">
        <v>7.2469000000000001</v>
      </c>
      <c r="R1479" s="184">
        <v>6.0235000000000003</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44321</v>
      </c>
      <c r="E1480" s="184">
        <v>3496.6997000000001</v>
      </c>
      <c r="F1480" s="184">
        <v>3.4293</v>
      </c>
      <c r="G1480" s="184">
        <v>3.0783</v>
      </c>
      <c r="H1480" s="184">
        <v>3.2757999999999998</v>
      </c>
      <c r="I1480" s="184">
        <v>4.2483000000000004</v>
      </c>
      <c r="J1480" s="184">
        <v>3.8932000000000002</v>
      </c>
      <c r="K1480" s="184">
        <v>4.2439999999999998</v>
      </c>
      <c r="L1480" s="184">
        <v>3.7471999999999999</v>
      </c>
      <c r="M1480" s="184">
        <v>3.9701</v>
      </c>
      <c r="N1480" s="184">
        <v>4.7591999999999999</v>
      </c>
      <c r="O1480" s="184">
        <v>6.7931999999999997</v>
      </c>
      <c r="P1480" s="184">
        <v>6.8868999999999998</v>
      </c>
      <c r="Q1480" s="184">
        <v>7.7055999999999996</v>
      </c>
      <c r="R1480" s="184">
        <v>6.1155999999999997</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44321</v>
      </c>
      <c r="E1481" s="184">
        <v>32.285585720714003</v>
      </c>
      <c r="F1481" s="184">
        <v>2.8828999999999998</v>
      </c>
      <c r="G1481" s="184">
        <v>2.8159999999999998</v>
      </c>
      <c r="H1481" s="184">
        <v>2.8115999999999999</v>
      </c>
      <c r="I1481" s="184">
        <v>3.2601</v>
      </c>
      <c r="J1481" s="184">
        <v>3.1621999999999999</v>
      </c>
      <c r="K1481" s="184">
        <v>3.3441999999999998</v>
      </c>
      <c r="L1481" s="184">
        <v>3.2547999999999999</v>
      </c>
      <c r="M1481" s="184">
        <v>3.4529000000000001</v>
      </c>
      <c r="N1481" s="184">
        <v>4.4553000000000003</v>
      </c>
      <c r="O1481" s="184">
        <v>6.9657999999999998</v>
      </c>
      <c r="P1481" s="184">
        <v>7.6003999999999996</v>
      </c>
      <c r="Q1481" s="184">
        <v>8.1090999999999998</v>
      </c>
      <c r="R1481" s="184">
        <v>6.4081999999999999</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44321</v>
      </c>
      <c r="E1482" s="184">
        <v>31.237738113094299</v>
      </c>
      <c r="F1482" s="184">
        <v>2.4538000000000002</v>
      </c>
      <c r="G1482" s="184">
        <v>2.3142</v>
      </c>
      <c r="H1482" s="184">
        <v>2.3294999999999999</v>
      </c>
      <c r="I1482" s="184">
        <v>2.7839999999999998</v>
      </c>
      <c r="J1482" s="184">
        <v>2.6815000000000002</v>
      </c>
      <c r="K1482" s="184">
        <v>2.8614000000000002</v>
      </c>
      <c r="L1482" s="184">
        <v>2.7709999999999999</v>
      </c>
      <c r="M1482" s="184">
        <v>2.9634</v>
      </c>
      <c r="N1482" s="184">
        <v>3.9569000000000001</v>
      </c>
      <c r="O1482" s="184">
        <v>6.4539999999999997</v>
      </c>
      <c r="P1482" s="184">
        <v>7.0761000000000003</v>
      </c>
      <c r="Q1482" s="184">
        <v>7.5023</v>
      </c>
      <c r="R1482" s="184">
        <v>5.9032</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44321</v>
      </c>
      <c r="E1483" s="184">
        <v>3207.7375000000002</v>
      </c>
      <c r="F1483" s="184">
        <v>3.2818999999999998</v>
      </c>
      <c r="G1483" s="184">
        <v>2.9367000000000001</v>
      </c>
      <c r="H1483" s="184">
        <v>3.1396999999999999</v>
      </c>
      <c r="I1483" s="184">
        <v>4.0381</v>
      </c>
      <c r="J1483" s="184">
        <v>3.7888999999999999</v>
      </c>
      <c r="K1483" s="184">
        <v>4.2621000000000002</v>
      </c>
      <c r="L1483" s="184">
        <v>3.8325</v>
      </c>
      <c r="M1483" s="184">
        <v>4.0339</v>
      </c>
      <c r="N1483" s="184">
        <v>4.9889000000000001</v>
      </c>
      <c r="O1483" s="184">
        <v>6.9414999999999996</v>
      </c>
      <c r="P1483" s="184">
        <v>6.9206000000000003</v>
      </c>
      <c r="Q1483" s="184">
        <v>7.6067</v>
      </c>
      <c r="R1483" s="184">
        <v>6.2857000000000003</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44321</v>
      </c>
      <c r="E1484" s="184">
        <v>3232.7865000000002</v>
      </c>
      <c r="F1484" s="184">
        <v>3.4009999999999998</v>
      </c>
      <c r="G1484" s="184">
        <v>3.0405000000000002</v>
      </c>
      <c r="H1484" s="184">
        <v>3.2423999999999999</v>
      </c>
      <c r="I1484" s="184">
        <v>4.1398000000000001</v>
      </c>
      <c r="J1484" s="184">
        <v>3.8898999999999999</v>
      </c>
      <c r="K1484" s="184">
        <v>4.3632999999999997</v>
      </c>
      <c r="L1484" s="184">
        <v>3.9344000000000001</v>
      </c>
      <c r="M1484" s="184">
        <v>4.1371000000000002</v>
      </c>
      <c r="N1484" s="184">
        <v>5.0940000000000003</v>
      </c>
      <c r="O1484" s="184">
        <v>7.0484999999999998</v>
      </c>
      <c r="P1484" s="184">
        <v>7.0277000000000003</v>
      </c>
      <c r="Q1484" s="184">
        <v>7.7779999999999996</v>
      </c>
      <c r="R1484" s="184">
        <v>6.3918999999999997</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44321</v>
      </c>
      <c r="E1485" s="184">
        <v>1056.5</v>
      </c>
      <c r="F1485" s="184">
        <v>3.4033000000000002</v>
      </c>
      <c r="G1485" s="184">
        <v>3.26</v>
      </c>
      <c r="H1485" s="184">
        <v>3.6507999999999998</v>
      </c>
      <c r="I1485" s="184">
        <v>3.7313999999999998</v>
      </c>
      <c r="J1485" s="184">
        <v>3.5421</v>
      </c>
      <c r="K1485" s="184">
        <v>3.9119000000000002</v>
      </c>
      <c r="L1485" s="184">
        <v>3.6029</v>
      </c>
      <c r="M1485" s="184">
        <v>3.778</v>
      </c>
      <c r="N1485" s="184">
        <v>4.5704000000000002</v>
      </c>
      <c r="O1485" s="184"/>
      <c r="P1485" s="184"/>
      <c r="Q1485" s="184">
        <v>4.8334000000000001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44321</v>
      </c>
      <c r="E1486" s="184">
        <v>1045.9453000000001</v>
      </c>
      <c r="F1486" s="184">
        <v>2.4988000000000001</v>
      </c>
      <c r="G1486" s="184">
        <v>2.3612000000000002</v>
      </c>
      <c r="H1486" s="184">
        <v>2.7528000000000001</v>
      </c>
      <c r="I1486" s="184">
        <v>2.8334000000000001</v>
      </c>
      <c r="J1486" s="184">
        <v>2.6435</v>
      </c>
      <c r="K1486" s="184">
        <v>3.0175000000000001</v>
      </c>
      <c r="L1486" s="184">
        <v>2.7035999999999998</v>
      </c>
      <c r="M1486" s="184">
        <v>2.8658000000000001</v>
      </c>
      <c r="N1486" s="184">
        <v>3.6387999999999998</v>
      </c>
      <c r="O1486" s="184"/>
      <c r="P1486" s="184"/>
      <c r="Q1486" s="184">
        <v>3.9333</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44321</v>
      </c>
      <c r="E1489" s="184">
        <v>34.335799999999999</v>
      </c>
      <c r="F1489" s="184">
        <v>4.7843</v>
      </c>
      <c r="G1489" s="184">
        <v>3.7012</v>
      </c>
      <c r="H1489" s="184">
        <v>4.21</v>
      </c>
      <c r="I1489" s="184">
        <v>4.8072999999999997</v>
      </c>
      <c r="J1489" s="184">
        <v>4.3170000000000002</v>
      </c>
      <c r="K1489" s="184">
        <v>4.4077000000000002</v>
      </c>
      <c r="L1489" s="184">
        <v>3.9333</v>
      </c>
      <c r="M1489" s="184">
        <v>4.2316000000000003</v>
      </c>
      <c r="N1489" s="184">
        <v>5.3571999999999997</v>
      </c>
      <c r="O1489" s="184">
        <v>7.0997000000000003</v>
      </c>
      <c r="P1489" s="184">
        <v>7.3380000000000001</v>
      </c>
      <c r="Q1489" s="184">
        <v>8.1434999999999995</v>
      </c>
      <c r="R1489" s="184">
        <v>6.5843999999999996</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44321</v>
      </c>
      <c r="E1490" s="184">
        <v>32.687800000000003</v>
      </c>
      <c r="F1490" s="184">
        <v>4.2436999999999996</v>
      </c>
      <c r="G1490" s="184">
        <v>3.1726000000000001</v>
      </c>
      <c r="H1490" s="184">
        <v>3.6875</v>
      </c>
      <c r="I1490" s="184">
        <v>4.2729999999999997</v>
      </c>
      <c r="J1490" s="184">
        <v>3.7822</v>
      </c>
      <c r="K1490" s="184">
        <v>3.9215</v>
      </c>
      <c r="L1490" s="184">
        <v>3.4479000000000002</v>
      </c>
      <c r="M1490" s="184">
        <v>3.7006999999999999</v>
      </c>
      <c r="N1490" s="184">
        <v>4.7938000000000001</v>
      </c>
      <c r="O1490" s="184">
        <v>6.46</v>
      </c>
      <c r="P1490" s="184">
        <v>6.6395999999999997</v>
      </c>
      <c r="Q1490" s="184">
        <v>7.2958999999999996</v>
      </c>
      <c r="R1490" s="184">
        <v>5.9916</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44321</v>
      </c>
      <c r="E1491" s="184">
        <v>11.7494</v>
      </c>
      <c r="F1491" s="184">
        <v>-3.4169</v>
      </c>
      <c r="G1491" s="184">
        <v>2.3616999999999999</v>
      </c>
      <c r="H1491" s="184">
        <v>2.2643</v>
      </c>
      <c r="I1491" s="184">
        <v>3.1313</v>
      </c>
      <c r="J1491" s="184">
        <v>3.3538999999999999</v>
      </c>
      <c r="K1491" s="184">
        <v>3.5347</v>
      </c>
      <c r="L1491" s="184">
        <v>3.4424000000000001</v>
      </c>
      <c r="M1491" s="184">
        <v>3.5476000000000001</v>
      </c>
      <c r="N1491" s="184">
        <v>4.1863000000000001</v>
      </c>
      <c r="O1491" s="184"/>
      <c r="P1491" s="184"/>
      <c r="Q1491" s="184">
        <v>6.3761000000000001</v>
      </c>
      <c r="R1491" s="184">
        <v>5.8202999999999996</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44321</v>
      </c>
      <c r="E1492" s="184">
        <v>11.7197</v>
      </c>
      <c r="F1492" s="184">
        <v>-3.4255</v>
      </c>
      <c r="G1492" s="184">
        <v>2.9287000000000001</v>
      </c>
      <c r="H1492" s="184">
        <v>2.6709000000000001</v>
      </c>
      <c r="I1492" s="184">
        <v>3.2641</v>
      </c>
      <c r="J1492" s="184">
        <v>3.3729</v>
      </c>
      <c r="K1492" s="184">
        <v>3.4796</v>
      </c>
      <c r="L1492" s="184">
        <v>3.3694000000000002</v>
      </c>
      <c r="M1492" s="184">
        <v>3.4679000000000002</v>
      </c>
      <c r="N1492" s="184">
        <v>4.1020000000000003</v>
      </c>
      <c r="O1492" s="184"/>
      <c r="P1492" s="184"/>
      <c r="Q1492" s="184">
        <v>6.2729999999999997</v>
      </c>
      <c r="R1492" s="184">
        <v>5.7342000000000004</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44321</v>
      </c>
      <c r="E1493" s="184">
        <v>3686.9385000000002</v>
      </c>
      <c r="F1493" s="184">
        <v>4.5030000000000001</v>
      </c>
      <c r="G1493" s="184">
        <v>3.754</v>
      </c>
      <c r="H1493" s="184">
        <v>3.7212000000000001</v>
      </c>
      <c r="I1493" s="184">
        <v>5.2763</v>
      </c>
      <c r="J1493" s="184">
        <v>5.0174000000000003</v>
      </c>
      <c r="K1493" s="184">
        <v>4.9252000000000002</v>
      </c>
      <c r="L1493" s="184">
        <v>4.2363999999999997</v>
      </c>
      <c r="M1493" s="184">
        <v>4.4581</v>
      </c>
      <c r="N1493" s="184">
        <v>5.7245999999999997</v>
      </c>
      <c r="O1493" s="184">
        <v>4.5613999999999999</v>
      </c>
      <c r="P1493" s="184">
        <v>5.5198999999999998</v>
      </c>
      <c r="Q1493" s="184">
        <v>6.8491</v>
      </c>
      <c r="R1493" s="184">
        <v>6.6115000000000004</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44321</v>
      </c>
      <c r="E1494" s="184">
        <v>3656.3422999999998</v>
      </c>
      <c r="F1494" s="184">
        <v>4.3239999999999998</v>
      </c>
      <c r="G1494" s="184">
        <v>3.6286999999999998</v>
      </c>
      <c r="H1494" s="184">
        <v>3.5785</v>
      </c>
      <c r="I1494" s="184">
        <v>5.1281999999999996</v>
      </c>
      <c r="J1494" s="184">
        <v>4.8651</v>
      </c>
      <c r="K1494" s="184">
        <v>4.7320000000000002</v>
      </c>
      <c r="L1494" s="184">
        <v>4.0305</v>
      </c>
      <c r="M1494" s="184">
        <v>4.2529000000000003</v>
      </c>
      <c r="N1494" s="184">
        <v>5.5171000000000001</v>
      </c>
      <c r="O1494" s="184">
        <v>4.4047000000000001</v>
      </c>
      <c r="P1494" s="184">
        <v>5.3997999999999999</v>
      </c>
      <c r="Q1494" s="184">
        <v>6.8536999999999999</v>
      </c>
      <c r="R1494" s="184">
        <v>6.4328000000000003</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44321</v>
      </c>
      <c r="E1495" s="184">
        <v>2404.1646999999998</v>
      </c>
      <c r="F1495" s="184">
        <v>4.2149999999999999</v>
      </c>
      <c r="G1495" s="184">
        <v>3.1282000000000001</v>
      </c>
      <c r="H1495" s="184">
        <v>3.4542000000000002</v>
      </c>
      <c r="I1495" s="184">
        <v>4.2651000000000003</v>
      </c>
      <c r="J1495" s="184">
        <v>3.9295</v>
      </c>
      <c r="K1495" s="184">
        <v>4.3087</v>
      </c>
      <c r="L1495" s="184">
        <v>3.85</v>
      </c>
      <c r="M1495" s="184">
        <v>4.0991999999999997</v>
      </c>
      <c r="N1495" s="184">
        <v>5.2477</v>
      </c>
      <c r="O1495" s="184">
        <v>6.9908999999999999</v>
      </c>
      <c r="P1495" s="184">
        <v>7.0204000000000004</v>
      </c>
      <c r="Q1495" s="184">
        <v>7.7794999999999996</v>
      </c>
      <c r="R1495" s="184">
        <v>6.3566000000000003</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44321</v>
      </c>
      <c r="E1496" s="184">
        <v>2383.5140999999999</v>
      </c>
      <c r="F1496" s="184">
        <v>4.1243999999999996</v>
      </c>
      <c r="G1496" s="184">
        <v>3.0379</v>
      </c>
      <c r="H1496" s="184">
        <v>3.3641000000000001</v>
      </c>
      <c r="I1496" s="184">
        <v>4.1749000000000001</v>
      </c>
      <c r="J1496" s="184">
        <v>3.8443999999999998</v>
      </c>
      <c r="K1496" s="184">
        <v>4.2195</v>
      </c>
      <c r="L1496" s="184">
        <v>3.7591999999999999</v>
      </c>
      <c r="M1496" s="184">
        <v>4.0045000000000002</v>
      </c>
      <c r="N1496" s="184">
        <v>5.1489000000000003</v>
      </c>
      <c r="O1496" s="184">
        <v>6.8738000000000001</v>
      </c>
      <c r="P1496" s="184">
        <v>6.9027000000000003</v>
      </c>
      <c r="Q1496" s="184">
        <v>7.6182999999999996</v>
      </c>
      <c r="R1496" s="184">
        <v>6.2515999999999998</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2.9548648648648648</v>
      </c>
      <c r="G1497" s="186">
        <v>3.1706594594594595</v>
      </c>
      <c r="H1497" s="186">
        <v>3.2812405405405412</v>
      </c>
      <c r="I1497" s="186">
        <v>4.2923756756756761</v>
      </c>
      <c r="J1497" s="186">
        <v>3.9763135135135137</v>
      </c>
      <c r="K1497" s="186">
        <v>4.0741243243243241</v>
      </c>
      <c r="L1497" s="186">
        <v>3.5835324324324325</v>
      </c>
      <c r="M1497" s="186">
        <v>3.7421189189189201</v>
      </c>
      <c r="N1497" s="186">
        <v>4.7543459459459454</v>
      </c>
      <c r="O1497" s="186">
        <v>6.8631482758620699</v>
      </c>
      <c r="P1497" s="186">
        <v>6.8748724137931054</v>
      </c>
      <c r="Q1497" s="186">
        <v>6.9949189189189189</v>
      </c>
      <c r="R1497" s="186">
        <v>6.4304806451612899</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3.3561000000000001</v>
      </c>
      <c r="G1498" s="186">
        <v>3.1604999999999999</v>
      </c>
      <c r="H1498" s="186">
        <v>3.2719</v>
      </c>
      <c r="I1498" s="186">
        <v>4.2729999999999997</v>
      </c>
      <c r="J1498" s="186">
        <v>4.0593000000000004</v>
      </c>
      <c r="K1498" s="186">
        <v>4.2439999999999998</v>
      </c>
      <c r="L1498" s="186">
        <v>3.6970999999999998</v>
      </c>
      <c r="M1498" s="186">
        <v>3.8592</v>
      </c>
      <c r="N1498" s="186">
        <v>4.9889000000000001</v>
      </c>
      <c r="O1498" s="186">
        <v>6.9414999999999996</v>
      </c>
      <c r="P1498" s="186">
        <v>6.9206000000000003</v>
      </c>
      <c r="Q1498" s="186">
        <v>7.3418999999999999</v>
      </c>
      <c r="R1498" s="186">
        <v>6.3918999999999997</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44321</v>
      </c>
      <c r="E1501" s="184">
        <v>28.66</v>
      </c>
      <c r="F1501" s="184">
        <v>0.60270000000000001</v>
      </c>
      <c r="G1501" s="184">
        <v>0.1961</v>
      </c>
      <c r="H1501" s="184">
        <v>-0.80810000000000004</v>
      </c>
      <c r="I1501" s="184">
        <v>2.5758000000000001</v>
      </c>
      <c r="J1501" s="184">
        <v>1.9359</v>
      </c>
      <c r="K1501" s="184">
        <v>1.3742000000000001</v>
      </c>
      <c r="L1501" s="184">
        <v>15.823700000000001</v>
      </c>
      <c r="M1501" s="184">
        <v>23.525400000000001</v>
      </c>
      <c r="N1501" s="184">
        <v>43.361600000000003</v>
      </c>
      <c r="O1501" s="184">
        <v>13.1038</v>
      </c>
      <c r="P1501" s="184">
        <v>12.314</v>
      </c>
      <c r="Q1501" s="184">
        <v>10.257400000000001</v>
      </c>
      <c r="R1501" s="184">
        <v>18.045400000000001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44321</v>
      </c>
      <c r="E1502" s="184">
        <v>26.072299999999998</v>
      </c>
      <c r="F1502" s="184">
        <v>0.59770000000000001</v>
      </c>
      <c r="G1502" s="184">
        <v>0.1729</v>
      </c>
      <c r="H1502" s="184">
        <v>-0.84050000000000002</v>
      </c>
      <c r="I1502" s="184">
        <v>2.5019999999999998</v>
      </c>
      <c r="J1502" s="184">
        <v>1.804</v>
      </c>
      <c r="K1502" s="184">
        <v>0.96699999999999997</v>
      </c>
      <c r="L1502" s="184">
        <v>14.9137</v>
      </c>
      <c r="M1502" s="184">
        <v>22.084800000000001</v>
      </c>
      <c r="N1502" s="184">
        <v>41.172499999999999</v>
      </c>
      <c r="O1502" s="184">
        <v>11.661300000000001</v>
      </c>
      <c r="P1502" s="184">
        <v>10.918699999999999</v>
      </c>
      <c r="Q1502" s="184">
        <v>9.3629999999999995</v>
      </c>
      <c r="R1502" s="184">
        <v>16.413900000000002</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44321</v>
      </c>
      <c r="E1503" s="184">
        <v>41.62</v>
      </c>
      <c r="F1503" s="184">
        <v>0.47560000000000002</v>
      </c>
      <c r="G1503" s="184">
        <v>9.8599999999999993E-2</v>
      </c>
      <c r="H1503" s="184">
        <v>-0.59470000000000001</v>
      </c>
      <c r="I1503" s="184">
        <v>1.3193999999999999</v>
      </c>
      <c r="J1503" s="184">
        <v>1.1422000000000001</v>
      </c>
      <c r="K1503" s="184">
        <v>0.93859999999999999</v>
      </c>
      <c r="L1503" s="184">
        <v>13.9618</v>
      </c>
      <c r="M1503" s="184">
        <v>18.265499999999999</v>
      </c>
      <c r="N1503" s="184">
        <v>41.574300000000001</v>
      </c>
      <c r="O1503" s="184">
        <v>9.8413000000000004</v>
      </c>
      <c r="P1503" s="184">
        <v>9.8020999999999994</v>
      </c>
      <c r="Q1503" s="184">
        <v>9.4916</v>
      </c>
      <c r="R1503" s="184">
        <v>14.038600000000001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44321</v>
      </c>
      <c r="E1504" s="184">
        <v>44.036999999999999</v>
      </c>
      <c r="F1504" s="184">
        <v>0.47920000000000001</v>
      </c>
      <c r="G1504" s="184">
        <v>0.1205</v>
      </c>
      <c r="H1504" s="184">
        <v>-0.5645</v>
      </c>
      <c r="I1504" s="184">
        <v>1.3906000000000001</v>
      </c>
      <c r="J1504" s="184">
        <v>1.2809999999999999</v>
      </c>
      <c r="K1504" s="184">
        <v>1.3252999999999999</v>
      </c>
      <c r="L1504" s="184">
        <v>14.721500000000001</v>
      </c>
      <c r="M1504" s="184">
        <v>19.377099999999999</v>
      </c>
      <c r="N1504" s="184">
        <v>43.223700000000001</v>
      </c>
      <c r="O1504" s="184">
        <v>10.7707</v>
      </c>
      <c r="P1504" s="184">
        <v>10.6098</v>
      </c>
      <c r="Q1504" s="184">
        <v>10.4939</v>
      </c>
      <c r="R1504" s="184">
        <v>15.165800000000001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44321</v>
      </c>
      <c r="E1505" s="184">
        <v>342.1567</v>
      </c>
      <c r="F1505" s="184">
        <v>0.96989999999999998</v>
      </c>
      <c r="G1505" s="184">
        <v>1.4545999999999999</v>
      </c>
      <c r="H1505" s="184">
        <v>1.4014</v>
      </c>
      <c r="I1505" s="184">
        <v>3.8298000000000001</v>
      </c>
      <c r="J1505" s="184">
        <v>2.7951000000000001</v>
      </c>
      <c r="K1505" s="184">
        <v>5.4428000000000001</v>
      </c>
      <c r="L1505" s="184">
        <v>29.084199999999999</v>
      </c>
      <c r="M1505" s="184">
        <v>29.865300000000001</v>
      </c>
      <c r="N1505" s="184">
        <v>48.078699999999998</v>
      </c>
      <c r="O1505" s="184">
        <v>9.9699000000000009</v>
      </c>
      <c r="P1505" s="184">
        <v>13.724</v>
      </c>
      <c r="Q1505" s="184">
        <v>21.011500000000002</v>
      </c>
      <c r="R1505" s="184">
        <v>13.289300000000001</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44321</v>
      </c>
      <c r="E1506" s="184">
        <v>365.67809999999997</v>
      </c>
      <c r="F1506" s="184">
        <v>0.97160000000000002</v>
      </c>
      <c r="G1506" s="184">
        <v>1.4625999999999999</v>
      </c>
      <c r="H1506" s="184">
        <v>1.4128000000000001</v>
      </c>
      <c r="I1506" s="184">
        <v>3.8563000000000001</v>
      </c>
      <c r="J1506" s="184">
        <v>2.8481999999999998</v>
      </c>
      <c r="K1506" s="184">
        <v>5.5995999999999997</v>
      </c>
      <c r="L1506" s="184">
        <v>29.463200000000001</v>
      </c>
      <c r="M1506" s="184">
        <v>30.456399999999999</v>
      </c>
      <c r="N1506" s="184">
        <v>49.021999999999998</v>
      </c>
      <c r="O1506" s="184">
        <v>10.794499999999999</v>
      </c>
      <c r="P1506" s="184">
        <v>14.673400000000001</v>
      </c>
      <c r="Q1506" s="184">
        <v>14.6229</v>
      </c>
      <c r="R1506" s="184">
        <v>14.0061</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44321</v>
      </c>
      <c r="E1507" s="184">
        <v>10.5603</v>
      </c>
      <c r="F1507" s="184">
        <v>-3.2199999999999999E-2</v>
      </c>
      <c r="G1507" s="184">
        <v>-0.10780000000000001</v>
      </c>
      <c r="H1507" s="184">
        <v>-0.32</v>
      </c>
      <c r="I1507" s="184">
        <v>-5.3900000000000003E-2</v>
      </c>
      <c r="J1507" s="184">
        <v>1.0719000000000001</v>
      </c>
      <c r="K1507" s="184">
        <v>1.0739000000000001</v>
      </c>
      <c r="L1507" s="184">
        <v>3.4106999999999998</v>
      </c>
      <c r="M1507" s="184">
        <v>5.6029999999999998</v>
      </c>
      <c r="N1507" s="184"/>
      <c r="O1507" s="184"/>
      <c r="P1507" s="184"/>
      <c r="Q1507" s="184">
        <v>5.6029999999999998</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44321</v>
      </c>
      <c r="E1508" s="184">
        <v>10.4397</v>
      </c>
      <c r="F1508" s="184">
        <v>-3.5400000000000001E-2</v>
      </c>
      <c r="G1508" s="184">
        <v>-0.12820000000000001</v>
      </c>
      <c r="H1508" s="184">
        <v>-0.34839999999999999</v>
      </c>
      <c r="I1508" s="184">
        <v>-0.13109999999999999</v>
      </c>
      <c r="J1508" s="184">
        <v>0.93100000000000005</v>
      </c>
      <c r="K1508" s="184">
        <v>0.68859999999999999</v>
      </c>
      <c r="L1508" s="184">
        <v>2.6286999999999998</v>
      </c>
      <c r="M1508" s="184">
        <v>4.3970000000000002</v>
      </c>
      <c r="N1508" s="184"/>
      <c r="O1508" s="184"/>
      <c r="P1508" s="184"/>
      <c r="Q1508" s="184">
        <v>4.3970000000000002</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44321</v>
      </c>
      <c r="E1509" s="184">
        <v>21.7319</v>
      </c>
      <c r="F1509" s="184">
        <v>0.71040000000000003</v>
      </c>
      <c r="G1509" s="184">
        <v>1.7000000000000001E-2</v>
      </c>
      <c r="H1509" s="184">
        <v>-0.80159999999999998</v>
      </c>
      <c r="I1509" s="184">
        <v>2.0247999999999999</v>
      </c>
      <c r="J1509" s="184">
        <v>0.84079999999999999</v>
      </c>
      <c r="K1509" s="184">
        <v>-1.0261</v>
      </c>
      <c r="L1509" s="184">
        <v>11.486800000000001</v>
      </c>
      <c r="M1509" s="184">
        <v>16.001799999999999</v>
      </c>
      <c r="N1509" s="184">
        <v>35.509300000000003</v>
      </c>
      <c r="O1509" s="184">
        <v>8.0929000000000002</v>
      </c>
      <c r="P1509" s="184">
        <v>7.5415999999999999</v>
      </c>
      <c r="Q1509" s="184">
        <v>7.9960000000000004</v>
      </c>
      <c r="R1509" s="184">
        <v>10.4316</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44321</v>
      </c>
      <c r="E1510" s="184">
        <v>24.0916</v>
      </c>
      <c r="F1510" s="184">
        <v>0.7157</v>
      </c>
      <c r="G1510" s="184">
        <v>4.3200000000000002E-2</v>
      </c>
      <c r="H1510" s="184">
        <v>-0.76529999999999998</v>
      </c>
      <c r="I1510" s="184">
        <v>2.1051000000000002</v>
      </c>
      <c r="J1510" s="184">
        <v>0.99939999999999996</v>
      </c>
      <c r="K1510" s="184">
        <v>-0.56299999999999994</v>
      </c>
      <c r="L1510" s="184">
        <v>12.5402</v>
      </c>
      <c r="M1510" s="184">
        <v>17.4575</v>
      </c>
      <c r="N1510" s="184">
        <v>37.701700000000002</v>
      </c>
      <c r="O1510" s="184">
        <v>9.5812000000000008</v>
      </c>
      <c r="P1510" s="184">
        <v>8.9856999999999996</v>
      </c>
      <c r="Q1510" s="184">
        <v>8.7065000000000001</v>
      </c>
      <c r="R1510" s="184">
        <v>12.0876</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44321</v>
      </c>
      <c r="E1511" s="184">
        <v>11.65</v>
      </c>
      <c r="F1511" s="184">
        <v>0.64710000000000001</v>
      </c>
      <c r="G1511" s="184">
        <v>0.153</v>
      </c>
      <c r="H1511" s="184">
        <v>-0.64729999999999999</v>
      </c>
      <c r="I1511" s="184">
        <v>1.2585999999999999</v>
      </c>
      <c r="J1511" s="184">
        <v>1.7334000000000001</v>
      </c>
      <c r="K1511" s="184">
        <v>1.5311999999999999</v>
      </c>
      <c r="L1511" s="184">
        <v>13.437200000000001</v>
      </c>
      <c r="M1511" s="184"/>
      <c r="N1511" s="184"/>
      <c r="O1511" s="184"/>
      <c r="P1511" s="184"/>
      <c r="Q1511" s="184">
        <v>16.5</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44321</v>
      </c>
      <c r="E1512" s="184">
        <v>11.5152</v>
      </c>
      <c r="F1512" s="184">
        <v>0.64239999999999997</v>
      </c>
      <c r="G1512" s="184">
        <v>0.12870000000000001</v>
      </c>
      <c r="H1512" s="184">
        <v>-0.68220000000000003</v>
      </c>
      <c r="I1512" s="184">
        <v>1.1818</v>
      </c>
      <c r="J1512" s="184">
        <v>1.5771999999999999</v>
      </c>
      <c r="K1512" s="184">
        <v>1.0654999999999999</v>
      </c>
      <c r="L1512" s="184">
        <v>12.4542</v>
      </c>
      <c r="M1512" s="184"/>
      <c r="N1512" s="184"/>
      <c r="O1512" s="184"/>
      <c r="P1512" s="184"/>
      <c r="Q1512" s="184">
        <v>15.151999999999999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44321</v>
      </c>
      <c r="E1513" s="184">
        <v>63.4953</v>
      </c>
      <c r="F1513" s="184">
        <v>1.7003999999999999</v>
      </c>
      <c r="G1513" s="184">
        <v>3.8075000000000001</v>
      </c>
      <c r="H1513" s="184">
        <v>2.5451000000000001</v>
      </c>
      <c r="I1513" s="184">
        <v>6.5243000000000002</v>
      </c>
      <c r="J1513" s="184">
        <v>12.7805</v>
      </c>
      <c r="K1513" s="184">
        <v>25.245899999999999</v>
      </c>
      <c r="L1513" s="184">
        <v>33.234499999999997</v>
      </c>
      <c r="M1513" s="184">
        <v>40.047800000000002</v>
      </c>
      <c r="N1513" s="184">
        <v>85.2363</v>
      </c>
      <c r="O1513" s="184">
        <v>22.485099999999999</v>
      </c>
      <c r="P1513" s="184">
        <v>15.3452</v>
      </c>
      <c r="Q1513" s="184">
        <v>9.6120999999999999</v>
      </c>
      <c r="R1513" s="184">
        <v>31.188300000000002</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44321</v>
      </c>
      <c r="E1514" s="184">
        <v>63.837499999999999</v>
      </c>
      <c r="F1514" s="184">
        <v>1.7050000000000001</v>
      </c>
      <c r="G1514" s="184">
        <v>3.8283</v>
      </c>
      <c r="H1514" s="184">
        <v>2.5726</v>
      </c>
      <c r="I1514" s="184">
        <v>6.6534000000000004</v>
      </c>
      <c r="J1514" s="184">
        <v>13.0524</v>
      </c>
      <c r="K1514" s="184">
        <v>25.961200000000002</v>
      </c>
      <c r="L1514" s="184">
        <v>34.159999999999997</v>
      </c>
      <c r="M1514" s="184">
        <v>40.967700000000001</v>
      </c>
      <c r="N1514" s="184">
        <v>86.747799999999998</v>
      </c>
      <c r="O1514" s="184">
        <v>22.7043</v>
      </c>
      <c r="P1514" s="184">
        <v>15.469200000000001</v>
      </c>
      <c r="Q1514" s="184">
        <v>12.222099999999999</v>
      </c>
      <c r="R1514" s="184">
        <v>31.813300000000002</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44321</v>
      </c>
      <c r="E1515" s="184">
        <v>35.980600000000003</v>
      </c>
      <c r="F1515" s="184">
        <v>0.59489999999999998</v>
      </c>
      <c r="G1515" s="184">
        <v>0.78290000000000004</v>
      </c>
      <c r="H1515" s="184">
        <v>0.76880000000000004</v>
      </c>
      <c r="I1515" s="184">
        <v>1.8394999999999999</v>
      </c>
      <c r="J1515" s="184">
        <v>2.0182000000000002</v>
      </c>
      <c r="K1515" s="184">
        <v>2.2309999999999999</v>
      </c>
      <c r="L1515" s="184">
        <v>9.3691999999999993</v>
      </c>
      <c r="M1515" s="184">
        <v>9.8960000000000008</v>
      </c>
      <c r="N1515" s="184">
        <v>22.921500000000002</v>
      </c>
      <c r="O1515" s="184">
        <v>9.7346000000000004</v>
      </c>
      <c r="P1515" s="184">
        <v>9.8556000000000008</v>
      </c>
      <c r="Q1515" s="184">
        <v>10.8758</v>
      </c>
      <c r="R1515" s="184">
        <v>13.6767</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44321</v>
      </c>
      <c r="E1516" s="184">
        <v>33.697099999999999</v>
      </c>
      <c r="F1516" s="184">
        <v>0.59260000000000002</v>
      </c>
      <c r="G1516" s="184">
        <v>0.77190000000000003</v>
      </c>
      <c r="H1516" s="184">
        <v>0.75349999999999995</v>
      </c>
      <c r="I1516" s="184">
        <v>1.8061</v>
      </c>
      <c r="J1516" s="184">
        <v>1.9512</v>
      </c>
      <c r="K1516" s="184">
        <v>2.0274000000000001</v>
      </c>
      <c r="L1516" s="184">
        <v>8.9587000000000003</v>
      </c>
      <c r="M1516" s="184">
        <v>9.3018000000000001</v>
      </c>
      <c r="N1516" s="184">
        <v>22.070599999999999</v>
      </c>
      <c r="O1516" s="184">
        <v>8.8531999999999993</v>
      </c>
      <c r="P1516" s="184">
        <v>8.8686000000000007</v>
      </c>
      <c r="Q1516" s="184">
        <v>8.1867999999999999</v>
      </c>
      <c r="R1516" s="184">
        <v>12.978199999999999</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44321</v>
      </c>
      <c r="E1517" s="184">
        <v>13.732200000000001</v>
      </c>
      <c r="F1517" s="184">
        <v>0.60370000000000001</v>
      </c>
      <c r="G1517" s="184">
        <v>0.33169999999999999</v>
      </c>
      <c r="H1517" s="184">
        <v>-0.14910000000000001</v>
      </c>
      <c r="I1517" s="184">
        <v>2.0510999999999999</v>
      </c>
      <c r="J1517" s="184">
        <v>1.1744000000000001</v>
      </c>
      <c r="K1517" s="184">
        <v>2.8058999999999998</v>
      </c>
      <c r="L1517" s="184">
        <v>19.296299999999999</v>
      </c>
      <c r="M1517" s="184">
        <v>27.4923</v>
      </c>
      <c r="N1517" s="184">
        <v>43.859000000000002</v>
      </c>
      <c r="O1517" s="184"/>
      <c r="P1517" s="184"/>
      <c r="Q1517" s="184">
        <v>31.1416</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44321</v>
      </c>
      <c r="E1518" s="184">
        <v>13.426399999999999</v>
      </c>
      <c r="F1518" s="184">
        <v>0.59870000000000001</v>
      </c>
      <c r="G1518" s="184">
        <v>0.30559999999999998</v>
      </c>
      <c r="H1518" s="184">
        <v>-0.18509999999999999</v>
      </c>
      <c r="I1518" s="184">
        <v>1.9732000000000001</v>
      </c>
      <c r="J1518" s="184">
        <v>1.0203</v>
      </c>
      <c r="K1518" s="184">
        <v>2.3290999999999999</v>
      </c>
      <c r="L1518" s="184">
        <v>18.139199999999999</v>
      </c>
      <c r="M1518" s="184">
        <v>25.7165</v>
      </c>
      <c r="N1518" s="184">
        <v>41.216099999999997</v>
      </c>
      <c r="O1518" s="184"/>
      <c r="P1518" s="184"/>
      <c r="Q1518" s="184">
        <v>28.641200000000001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44321</v>
      </c>
      <c r="E1519" s="184">
        <v>42.818199999999997</v>
      </c>
      <c r="F1519" s="184">
        <v>0.48459999999999998</v>
      </c>
      <c r="G1519" s="184">
        <v>0.2339</v>
      </c>
      <c r="H1519" s="184">
        <v>-0.2802</v>
      </c>
      <c r="I1519" s="184">
        <v>0.97109999999999996</v>
      </c>
      <c r="J1519" s="184">
        <v>0.62770000000000004</v>
      </c>
      <c r="K1519" s="184">
        <v>0.15809999999999999</v>
      </c>
      <c r="L1519" s="184">
        <v>8.5861000000000001</v>
      </c>
      <c r="M1519" s="184">
        <v>12.555400000000001</v>
      </c>
      <c r="N1519" s="184">
        <v>32.140300000000003</v>
      </c>
      <c r="O1519" s="184">
        <v>7.0016999999999996</v>
      </c>
      <c r="P1519" s="184">
        <v>9.1760000000000002</v>
      </c>
      <c r="Q1519" s="184">
        <v>7.3884999999999996</v>
      </c>
      <c r="R1519" s="184">
        <v>10.3345</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44321</v>
      </c>
      <c r="E1520" s="184">
        <v>40.151800000000001</v>
      </c>
      <c r="F1520" s="184">
        <v>0.48249999999999998</v>
      </c>
      <c r="G1520" s="184">
        <v>0.22339999999999999</v>
      </c>
      <c r="H1520" s="184">
        <v>-0.29499999999999998</v>
      </c>
      <c r="I1520" s="184">
        <v>0.9395</v>
      </c>
      <c r="J1520" s="184">
        <v>0.56200000000000006</v>
      </c>
      <c r="K1520" s="184">
        <v>-3.7600000000000001E-2</v>
      </c>
      <c r="L1520" s="184">
        <v>8.16</v>
      </c>
      <c r="M1520" s="184">
        <v>11.894299999999999</v>
      </c>
      <c r="N1520" s="184">
        <v>31.117799999999999</v>
      </c>
      <c r="O1520" s="184">
        <v>6.0989000000000004</v>
      </c>
      <c r="P1520" s="184">
        <v>8.2256</v>
      </c>
      <c r="Q1520" s="184">
        <v>11.873900000000001</v>
      </c>
      <c r="R1520" s="184">
        <v>9.4629999999999992</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0.67535500000000015</v>
      </c>
      <c r="G1521" s="186">
        <v>0.69481999999999999</v>
      </c>
      <c r="H1521" s="186">
        <v>0.10861000000000001</v>
      </c>
      <c r="I1521" s="186">
        <v>2.2308700000000004</v>
      </c>
      <c r="J1521" s="186">
        <v>2.6073399999999998</v>
      </c>
      <c r="K1521" s="186">
        <v>3.9569299999999998</v>
      </c>
      <c r="L1521" s="186">
        <v>15.691495</v>
      </c>
      <c r="M1521" s="186">
        <v>20.272533333333335</v>
      </c>
      <c r="N1521" s="186">
        <v>44.059575000000002</v>
      </c>
      <c r="O1521" s="186">
        <v>11.4781</v>
      </c>
      <c r="P1521" s="186">
        <v>11.107821428571429</v>
      </c>
      <c r="Q1521" s="186">
        <v>12.67684</v>
      </c>
      <c r="R1521" s="186">
        <v>15.923735714285714</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0.60070000000000001</v>
      </c>
      <c r="G1522" s="186">
        <v>0.20974999999999999</v>
      </c>
      <c r="H1522" s="186">
        <v>-0.3075</v>
      </c>
      <c r="I1522" s="186">
        <v>1.90635</v>
      </c>
      <c r="J1522" s="186">
        <v>1.4291</v>
      </c>
      <c r="K1522" s="186">
        <v>1.34975</v>
      </c>
      <c r="L1522" s="186">
        <v>13.6995</v>
      </c>
      <c r="M1522" s="186">
        <v>18.821300000000001</v>
      </c>
      <c r="N1522" s="186">
        <v>41.395200000000003</v>
      </c>
      <c r="O1522" s="186">
        <v>9.9055999999999997</v>
      </c>
      <c r="P1522" s="186">
        <v>10.232700000000001</v>
      </c>
      <c r="Q1522" s="186">
        <v>10.37565</v>
      </c>
      <c r="R1522" s="186">
        <v>13.8414</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44321</v>
      </c>
      <c r="E1525" s="184">
        <v>132.31</v>
      </c>
      <c r="F1525" s="184">
        <v>0.63890000000000002</v>
      </c>
      <c r="G1525" s="184">
        <v>-0.42149999999999999</v>
      </c>
      <c r="H1525" s="184">
        <v>-1.3127</v>
      </c>
      <c r="I1525" s="184">
        <v>3.3995000000000002</v>
      </c>
      <c r="J1525" s="184">
        <v>1.6596</v>
      </c>
      <c r="K1525" s="184">
        <v>4.4938000000000002</v>
      </c>
      <c r="L1525" s="184">
        <v>27.331299999999999</v>
      </c>
      <c r="M1525" s="184">
        <v>39.744399999999999</v>
      </c>
      <c r="N1525" s="184">
        <v>64.4011</v>
      </c>
      <c r="O1525" s="184">
        <v>9.7888000000000002</v>
      </c>
      <c r="P1525" s="184">
        <v>12.952400000000001</v>
      </c>
      <c r="Q1525" s="184">
        <v>15.749499999999999</v>
      </c>
      <c r="R1525" s="184">
        <v>16.555700000000002</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44321</v>
      </c>
      <c r="E1526" s="184">
        <v>142.35</v>
      </c>
      <c r="F1526" s="184">
        <v>0.64339999999999997</v>
      </c>
      <c r="G1526" s="184">
        <v>-0.4128</v>
      </c>
      <c r="H1526" s="184">
        <v>-1.2966</v>
      </c>
      <c r="I1526" s="184">
        <v>3.4369999999999998</v>
      </c>
      <c r="J1526" s="184">
        <v>1.7149000000000001</v>
      </c>
      <c r="K1526" s="184">
        <v>4.7076000000000002</v>
      </c>
      <c r="L1526" s="184">
        <v>27.863099999999999</v>
      </c>
      <c r="M1526" s="184">
        <v>40.606499999999997</v>
      </c>
      <c r="N1526" s="184">
        <v>65.696700000000007</v>
      </c>
      <c r="O1526" s="184">
        <v>10.7264</v>
      </c>
      <c r="P1526" s="184">
        <v>13.9617</v>
      </c>
      <c r="Q1526" s="184">
        <v>13.2033</v>
      </c>
      <c r="R1526" s="184">
        <v>17.471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44321</v>
      </c>
      <c r="E1527" s="184">
        <v>61.37</v>
      </c>
      <c r="F1527" s="184">
        <v>0.77839999999999998</v>
      </c>
      <c r="G1527" s="184">
        <v>0.57689999999999997</v>
      </c>
      <c r="H1527" s="184">
        <v>0.25979999999999998</v>
      </c>
      <c r="I1527" s="184">
        <v>4.2306999999999997</v>
      </c>
      <c r="J1527" s="184">
        <v>1.9198</v>
      </c>
      <c r="K1527" s="184">
        <v>5.0910000000000002</v>
      </c>
      <c r="L1527" s="184">
        <v>26.384899999999998</v>
      </c>
      <c r="M1527" s="184">
        <v>35.381999999999998</v>
      </c>
      <c r="N1527" s="184">
        <v>57.076999999999998</v>
      </c>
      <c r="O1527" s="184">
        <v>9.2504000000000008</v>
      </c>
      <c r="P1527" s="184">
        <v>12.7996</v>
      </c>
      <c r="Q1527" s="184">
        <v>12.2948</v>
      </c>
      <c r="R1527" s="184">
        <v>14.7111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44321</v>
      </c>
      <c r="E1528" s="184">
        <v>69.212999999999994</v>
      </c>
      <c r="F1528" s="184">
        <v>0.78339999999999999</v>
      </c>
      <c r="G1528" s="184">
        <v>0.59589999999999999</v>
      </c>
      <c r="H1528" s="184">
        <v>0.2883</v>
      </c>
      <c r="I1528" s="184">
        <v>4.2914000000000003</v>
      </c>
      <c r="J1528" s="184">
        <v>2.0373999999999999</v>
      </c>
      <c r="K1528" s="184">
        <v>5.4610000000000003</v>
      </c>
      <c r="L1528" s="184">
        <v>27.302299999999999</v>
      </c>
      <c r="M1528" s="184">
        <v>36.8414</v>
      </c>
      <c r="N1528" s="184">
        <v>59.3264</v>
      </c>
      <c r="O1528" s="184">
        <v>10.828200000000001</v>
      </c>
      <c r="P1528" s="184">
        <v>14.520200000000001</v>
      </c>
      <c r="Q1528" s="184">
        <v>15.474600000000001</v>
      </c>
      <c r="R1528" s="184">
        <v>16.293199999999999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44321</v>
      </c>
      <c r="E1529" s="184">
        <v>360.3</v>
      </c>
      <c r="F1529" s="184">
        <v>0.56659999999999999</v>
      </c>
      <c r="G1529" s="184">
        <v>0.32300000000000001</v>
      </c>
      <c r="H1529" s="184">
        <v>-0.68089999999999995</v>
      </c>
      <c r="I1529" s="184">
        <v>3.9167000000000001</v>
      </c>
      <c r="J1529" s="184">
        <v>1.3502000000000001</v>
      </c>
      <c r="K1529" s="184">
        <v>1.0093000000000001</v>
      </c>
      <c r="L1529" s="184">
        <v>29.343800000000002</v>
      </c>
      <c r="M1529" s="184">
        <v>39.488999999999997</v>
      </c>
      <c r="N1529" s="184">
        <v>62.4803</v>
      </c>
      <c r="O1529" s="184">
        <v>9.5808</v>
      </c>
      <c r="P1529" s="184">
        <v>12.7522</v>
      </c>
      <c r="Q1529" s="184">
        <v>14.418699999999999</v>
      </c>
      <c r="R1529" s="184">
        <v>10.602399999999999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44321</v>
      </c>
      <c r="E1530" s="184">
        <v>387.9</v>
      </c>
      <c r="F1530" s="184">
        <v>0.57040000000000002</v>
      </c>
      <c r="G1530" s="184">
        <v>0.3337</v>
      </c>
      <c r="H1530" s="184">
        <v>-0.66839999999999999</v>
      </c>
      <c r="I1530" s="184">
        <v>3.9556</v>
      </c>
      <c r="J1530" s="184">
        <v>1.425</v>
      </c>
      <c r="K1530" s="184">
        <v>1.2292000000000001</v>
      </c>
      <c r="L1530" s="184">
        <v>29.9236</v>
      </c>
      <c r="M1530" s="184">
        <v>40.4621</v>
      </c>
      <c r="N1530" s="184">
        <v>64.051599999999993</v>
      </c>
      <c r="O1530" s="184">
        <v>10.632</v>
      </c>
      <c r="P1530" s="184">
        <v>13.9154</v>
      </c>
      <c r="Q1530" s="184">
        <v>14.773199999999999</v>
      </c>
      <c r="R1530" s="184">
        <v>11.661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44321</v>
      </c>
      <c r="E1533" s="184">
        <v>63.17</v>
      </c>
      <c r="F1533" s="184">
        <v>0.55710000000000004</v>
      </c>
      <c r="G1533" s="184">
        <v>0</v>
      </c>
      <c r="H1533" s="184">
        <v>-0.14230000000000001</v>
      </c>
      <c r="I1533" s="184">
        <v>4.1378000000000004</v>
      </c>
      <c r="J1533" s="184">
        <v>2.0023</v>
      </c>
      <c r="K1533" s="184">
        <v>1.6738999999999999</v>
      </c>
      <c r="L1533" s="184">
        <v>27.848600000000001</v>
      </c>
      <c r="M1533" s="184">
        <v>40.0976</v>
      </c>
      <c r="N1533" s="184">
        <v>59.238700000000001</v>
      </c>
      <c r="O1533" s="184">
        <v>7.7397999999999998</v>
      </c>
      <c r="P1533" s="184">
        <v>13.1553</v>
      </c>
      <c r="Q1533" s="184">
        <v>15.0563</v>
      </c>
      <c r="R1533" s="184">
        <v>16.6815</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44321</v>
      </c>
      <c r="E1534" s="184">
        <v>71.16</v>
      </c>
      <c r="F1534" s="184">
        <v>0.55110000000000003</v>
      </c>
      <c r="G1534" s="184">
        <v>1.41E-2</v>
      </c>
      <c r="H1534" s="184">
        <v>-0.1123</v>
      </c>
      <c r="I1534" s="184">
        <v>4.2027000000000001</v>
      </c>
      <c r="J1534" s="184">
        <v>2.1093000000000002</v>
      </c>
      <c r="K1534" s="184">
        <v>2.0068999999999999</v>
      </c>
      <c r="L1534" s="184">
        <v>28.726500000000001</v>
      </c>
      <c r="M1534" s="184">
        <v>41.5274</v>
      </c>
      <c r="N1534" s="184">
        <v>61.360500000000002</v>
      </c>
      <c r="O1534" s="184">
        <v>9.2672000000000008</v>
      </c>
      <c r="P1534" s="184">
        <v>14.8934</v>
      </c>
      <c r="Q1534" s="184">
        <v>18.063400000000001</v>
      </c>
      <c r="R1534" s="184">
        <v>18.2501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44321</v>
      </c>
      <c r="E1535" s="184">
        <v>13.7202</v>
      </c>
      <c r="F1535" s="184">
        <v>1.5499000000000001</v>
      </c>
      <c r="G1535" s="184">
        <v>1.5424</v>
      </c>
      <c r="H1535" s="184">
        <v>0.76970000000000005</v>
      </c>
      <c r="I1535" s="184">
        <v>3.7090999999999998</v>
      </c>
      <c r="J1535" s="184">
        <v>2.8839999999999999</v>
      </c>
      <c r="K1535" s="184">
        <v>4.6058000000000003</v>
      </c>
      <c r="L1535" s="184">
        <v>30.9817</v>
      </c>
      <c r="M1535" s="184">
        <v>39.147300000000001</v>
      </c>
      <c r="N1535" s="184">
        <v>57.914000000000001</v>
      </c>
      <c r="O1535" s="184"/>
      <c r="P1535" s="184"/>
      <c r="Q1535" s="184">
        <v>17.364699999999999</v>
      </c>
      <c r="R1535" s="184"/>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44321</v>
      </c>
      <c r="E1536" s="184">
        <v>13.152699999999999</v>
      </c>
      <c r="F1536" s="184">
        <v>1.5448999999999999</v>
      </c>
      <c r="G1536" s="184">
        <v>1.5126999999999999</v>
      </c>
      <c r="H1536" s="184">
        <v>0.72829999999999995</v>
      </c>
      <c r="I1536" s="184">
        <v>3.6183999999999998</v>
      </c>
      <c r="J1536" s="184">
        <v>2.7033</v>
      </c>
      <c r="K1536" s="184">
        <v>4.0602999999999998</v>
      </c>
      <c r="L1536" s="184">
        <v>29.6037</v>
      </c>
      <c r="M1536" s="184">
        <v>36.941699999999997</v>
      </c>
      <c r="N1536" s="184">
        <v>54.572200000000002</v>
      </c>
      <c r="O1536" s="184"/>
      <c r="P1536" s="184"/>
      <c r="Q1536" s="184">
        <v>14.881500000000001</v>
      </c>
      <c r="R1536" s="184"/>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44321</v>
      </c>
      <c r="E1537" s="184">
        <v>17.3704</v>
      </c>
      <c r="F1537" s="184">
        <v>1.4389000000000001</v>
      </c>
      <c r="G1537" s="184">
        <v>1.0959000000000001</v>
      </c>
      <c r="H1537" s="184">
        <v>0.76400000000000001</v>
      </c>
      <c r="I1537" s="184">
        <v>5.3997000000000002</v>
      </c>
      <c r="J1537" s="184">
        <v>3.9390999999999998</v>
      </c>
      <c r="K1537" s="184">
        <v>8.7164999999999999</v>
      </c>
      <c r="L1537" s="184">
        <v>34.4084</v>
      </c>
      <c r="M1537" s="184">
        <v>45.808</v>
      </c>
      <c r="N1537" s="184">
        <v>72.429699999999997</v>
      </c>
      <c r="O1537" s="184">
        <v>16.211600000000001</v>
      </c>
      <c r="P1537" s="184"/>
      <c r="Q1537" s="184">
        <v>14.8573</v>
      </c>
      <c r="R1537" s="184">
        <v>23.978300000000001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44321</v>
      </c>
      <c r="E1538" s="184">
        <v>16.031199999999998</v>
      </c>
      <c r="F1538" s="184">
        <v>1.4343999999999999</v>
      </c>
      <c r="G1538" s="184">
        <v>1.0730999999999999</v>
      </c>
      <c r="H1538" s="184">
        <v>0.7339</v>
      </c>
      <c r="I1538" s="184">
        <v>5.3297999999999996</v>
      </c>
      <c r="J1538" s="184">
        <v>3.7967</v>
      </c>
      <c r="K1538" s="184">
        <v>8.2632999999999992</v>
      </c>
      <c r="L1538" s="184">
        <v>33.275700000000001</v>
      </c>
      <c r="M1538" s="184">
        <v>43.9377</v>
      </c>
      <c r="N1538" s="184">
        <v>69.4666</v>
      </c>
      <c r="O1538" s="184">
        <v>14.1249</v>
      </c>
      <c r="P1538" s="184"/>
      <c r="Q1538" s="184">
        <v>12.5687</v>
      </c>
      <c r="R1538" s="184">
        <v>21.8932</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44321</v>
      </c>
      <c r="E1539" s="184">
        <v>113.1041</v>
      </c>
      <c r="F1539" s="184">
        <v>1.2706</v>
      </c>
      <c r="G1539" s="184">
        <v>0.49199999999999999</v>
      </c>
      <c r="H1539" s="184">
        <v>-0.15210000000000001</v>
      </c>
      <c r="I1539" s="184">
        <v>3.9552999999999998</v>
      </c>
      <c r="J1539" s="184">
        <v>0.72719999999999996</v>
      </c>
      <c r="K1539" s="184">
        <v>6.0876999999999999</v>
      </c>
      <c r="L1539" s="184">
        <v>35.974299999999999</v>
      </c>
      <c r="M1539" s="184">
        <v>48.781399999999998</v>
      </c>
      <c r="N1539" s="184">
        <v>70.7072</v>
      </c>
      <c r="O1539" s="184">
        <v>6.6162000000000001</v>
      </c>
      <c r="P1539" s="184">
        <v>11.2257</v>
      </c>
      <c r="Q1539" s="184">
        <v>16.244499999999999</v>
      </c>
      <c r="R1539" s="184">
        <v>7.4280999999999997</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44321</v>
      </c>
      <c r="E1540" s="184">
        <v>120.2559</v>
      </c>
      <c r="F1540" s="184">
        <v>1.2719</v>
      </c>
      <c r="G1540" s="184">
        <v>0.50090000000000001</v>
      </c>
      <c r="H1540" s="184">
        <v>-0.1394</v>
      </c>
      <c r="I1540" s="184">
        <v>3.9849999999999999</v>
      </c>
      <c r="J1540" s="184">
        <v>0.78459999999999996</v>
      </c>
      <c r="K1540" s="184">
        <v>6.2567000000000004</v>
      </c>
      <c r="L1540" s="184">
        <v>36.405500000000004</v>
      </c>
      <c r="M1540" s="184">
        <v>49.512900000000002</v>
      </c>
      <c r="N1540" s="184">
        <v>71.840299999999999</v>
      </c>
      <c r="O1540" s="184">
        <v>7.3384999999999998</v>
      </c>
      <c r="P1540" s="184">
        <v>12.0326</v>
      </c>
      <c r="Q1540" s="184">
        <v>12.5953</v>
      </c>
      <c r="R1540" s="184">
        <v>8.1477000000000004</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44321</v>
      </c>
      <c r="E1541" s="184">
        <v>181.14</v>
      </c>
      <c r="F1541" s="184">
        <v>0.81820000000000004</v>
      </c>
      <c r="G1541" s="184">
        <v>0.39910000000000001</v>
      </c>
      <c r="H1541" s="184">
        <v>-0.76149999999999995</v>
      </c>
      <c r="I1541" s="184">
        <v>3.1783999999999999</v>
      </c>
      <c r="J1541" s="184">
        <v>1.4505999999999999</v>
      </c>
      <c r="K1541" s="184">
        <v>1.9416</v>
      </c>
      <c r="L1541" s="184">
        <v>25.209099999999999</v>
      </c>
      <c r="M1541" s="184">
        <v>35.817700000000002</v>
      </c>
      <c r="N1541" s="184">
        <v>61.099299999999999</v>
      </c>
      <c r="O1541" s="184">
        <v>7.1422999999999996</v>
      </c>
      <c r="P1541" s="184">
        <v>14.729699999999999</v>
      </c>
      <c r="Q1541" s="184">
        <v>15.1457</v>
      </c>
      <c r="R1541" s="184">
        <v>12.9551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44321</v>
      </c>
      <c r="E1542" s="184">
        <v>192.85</v>
      </c>
      <c r="F1542" s="184">
        <v>0.82079999999999997</v>
      </c>
      <c r="G1542" s="184">
        <v>0.4113</v>
      </c>
      <c r="H1542" s="184">
        <v>-0.74629999999999996</v>
      </c>
      <c r="I1542" s="184">
        <v>3.2166999999999999</v>
      </c>
      <c r="J1542" s="184">
        <v>1.516</v>
      </c>
      <c r="K1542" s="184">
        <v>2.1288999999999998</v>
      </c>
      <c r="L1542" s="184">
        <v>25.676100000000002</v>
      </c>
      <c r="M1542" s="184">
        <v>36.598700000000001</v>
      </c>
      <c r="N1542" s="184">
        <v>62.372700000000002</v>
      </c>
      <c r="O1542" s="184">
        <v>8.0954999999999995</v>
      </c>
      <c r="P1542" s="184">
        <v>15.692</v>
      </c>
      <c r="Q1542" s="184">
        <v>15.4351</v>
      </c>
      <c r="R1542" s="184">
        <v>13.901400000000001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44321</v>
      </c>
      <c r="E1543" s="184">
        <v>336.1454</v>
      </c>
      <c r="F1543" s="184">
        <v>1.5517000000000001</v>
      </c>
      <c r="G1543" s="184">
        <v>2.7652999999999999</v>
      </c>
      <c r="H1543" s="184">
        <v>2.8773</v>
      </c>
      <c r="I1543" s="184">
        <v>7.3551000000000002</v>
      </c>
      <c r="J1543" s="184">
        <v>9.1343999999999994</v>
      </c>
      <c r="K1543" s="184">
        <v>20.9665</v>
      </c>
      <c r="L1543" s="184">
        <v>47.012</v>
      </c>
      <c r="M1543" s="184">
        <v>60.279800000000002</v>
      </c>
      <c r="N1543" s="184">
        <v>111.6032</v>
      </c>
      <c r="O1543" s="184">
        <v>23.410399999999999</v>
      </c>
      <c r="P1543" s="184">
        <v>21.472999999999999</v>
      </c>
      <c r="Q1543" s="184">
        <v>19.0685</v>
      </c>
      <c r="R1543" s="184">
        <v>35.646900000000002</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44321</v>
      </c>
      <c r="E1544" s="184">
        <v>346.58859999999999</v>
      </c>
      <c r="F1544" s="184">
        <v>1.5575000000000001</v>
      </c>
      <c r="G1544" s="184">
        <v>2.7911999999999999</v>
      </c>
      <c r="H1544" s="184">
        <v>2.9142000000000001</v>
      </c>
      <c r="I1544" s="184">
        <v>7.4386000000000001</v>
      </c>
      <c r="J1544" s="184">
        <v>9.3000000000000007</v>
      </c>
      <c r="K1544" s="184">
        <v>21.572500000000002</v>
      </c>
      <c r="L1544" s="184">
        <v>48.541499999999999</v>
      </c>
      <c r="M1544" s="184">
        <v>62.816000000000003</v>
      </c>
      <c r="N1544" s="184">
        <v>115.17740000000001</v>
      </c>
      <c r="O1544" s="184">
        <v>24.390899999999998</v>
      </c>
      <c r="P1544" s="184">
        <v>22.1099</v>
      </c>
      <c r="Q1544" s="184">
        <v>20.3888</v>
      </c>
      <c r="R1544" s="184">
        <v>36.872900000000001</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44321</v>
      </c>
      <c r="E1545" s="184">
        <v>13.799799999999999</v>
      </c>
      <c r="F1545" s="184">
        <v>0.96060000000000001</v>
      </c>
      <c r="G1545" s="184">
        <v>0.68</v>
      </c>
      <c r="H1545" s="184">
        <v>0.44979999999999998</v>
      </c>
      <c r="I1545" s="184">
        <v>4.0716999999999999</v>
      </c>
      <c r="J1545" s="184">
        <v>2.0649999999999999</v>
      </c>
      <c r="K1545" s="184">
        <v>3.1684000000000001</v>
      </c>
      <c r="L1545" s="184">
        <v>26.1327</v>
      </c>
      <c r="M1545" s="184">
        <v>37.737699999999997</v>
      </c>
      <c r="N1545" s="184">
        <v>65.707599999999999</v>
      </c>
      <c r="O1545" s="184"/>
      <c r="P1545" s="184"/>
      <c r="Q1545" s="184">
        <v>21.3691</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44321</v>
      </c>
      <c r="E1546" s="184">
        <v>13.3657</v>
      </c>
      <c r="F1546" s="184">
        <v>0.95630000000000004</v>
      </c>
      <c r="G1546" s="184">
        <v>0.65590000000000004</v>
      </c>
      <c r="H1546" s="184">
        <v>0.41699999999999998</v>
      </c>
      <c r="I1546" s="184">
        <v>3.9986999999999999</v>
      </c>
      <c r="J1546" s="184">
        <v>1.9248000000000001</v>
      </c>
      <c r="K1546" s="184">
        <v>2.8068</v>
      </c>
      <c r="L1546" s="184">
        <v>25.104800000000001</v>
      </c>
      <c r="M1546" s="184">
        <v>35.939399999999999</v>
      </c>
      <c r="N1546" s="184">
        <v>62.714599999999997</v>
      </c>
      <c r="O1546" s="184"/>
      <c r="P1546" s="184"/>
      <c r="Q1546" s="184">
        <v>19.058700000000002</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1.0132499999999998</v>
      </c>
      <c r="G1547" s="186">
        <v>0.74645499999999998</v>
      </c>
      <c r="H1547" s="186">
        <v>0.20948999999999995</v>
      </c>
      <c r="I1547" s="186">
        <v>4.3413950000000003</v>
      </c>
      <c r="J1547" s="186">
        <v>2.72221</v>
      </c>
      <c r="K1547" s="186">
        <v>5.8123850000000008</v>
      </c>
      <c r="L1547" s="186">
        <v>31.152480000000004</v>
      </c>
      <c r="M1547" s="186">
        <v>42.373435000000001</v>
      </c>
      <c r="N1547" s="186">
        <v>68.461854999999986</v>
      </c>
      <c r="O1547" s="186">
        <v>11.571493749999998</v>
      </c>
      <c r="P1547" s="186">
        <v>14.729507142857145</v>
      </c>
      <c r="Q1547" s="186">
        <v>15.900585000000001</v>
      </c>
      <c r="R1547" s="186">
        <v>17.690600000000003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0.88854999999999995</v>
      </c>
      <c r="G1548" s="186">
        <v>0.53889999999999993</v>
      </c>
      <c r="H1548" s="186">
        <v>7.3749999999999996E-2</v>
      </c>
      <c r="I1548" s="186">
        <v>3.9918499999999999</v>
      </c>
      <c r="J1548" s="186">
        <v>1.9635500000000001</v>
      </c>
      <c r="K1548" s="186">
        <v>4.5498000000000003</v>
      </c>
      <c r="L1548" s="186">
        <v>29.035150000000002</v>
      </c>
      <c r="M1548" s="186">
        <v>39.920999999999999</v>
      </c>
      <c r="N1548" s="186">
        <v>63.383099999999999</v>
      </c>
      <c r="O1548" s="186">
        <v>9.6847999999999992</v>
      </c>
      <c r="P1548" s="186">
        <v>13.938549999999999</v>
      </c>
      <c r="Q1548" s="186">
        <v>15.2904</v>
      </c>
      <c r="R1548" s="186">
        <v>16.42445</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44321</v>
      </c>
      <c r="E1551" s="184">
        <v>1116.3209999999999</v>
      </c>
      <c r="F1551" s="184">
        <v>3.1392000000000002</v>
      </c>
      <c r="G1551" s="184">
        <v>3.1570999999999998</v>
      </c>
      <c r="H1551" s="184">
        <v>3.1743999999999999</v>
      </c>
      <c r="I1551" s="184">
        <v>3.1574</v>
      </c>
      <c r="J1551" s="184">
        <v>3.1358000000000001</v>
      </c>
      <c r="K1551" s="184">
        <v>3.1109</v>
      </c>
      <c r="L1551" s="184">
        <v>3.0470999999999999</v>
      </c>
      <c r="M1551" s="184">
        <v>3.0661</v>
      </c>
      <c r="N1551" s="184">
        <v>3.0615000000000001</v>
      </c>
      <c r="O1551" s="184"/>
      <c r="P1551" s="184"/>
      <c r="Q1551" s="184">
        <v>4.4823000000000004</v>
      </c>
      <c r="R1551" s="184">
        <v>3.992</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44321</v>
      </c>
      <c r="E1552" s="184">
        <v>1112.8529000000001</v>
      </c>
      <c r="F1552" s="184">
        <v>3.0373999999999999</v>
      </c>
      <c r="G1552" s="184">
        <v>3.0565000000000002</v>
      </c>
      <c r="H1552" s="184">
        <v>3.0746000000000002</v>
      </c>
      <c r="I1552" s="184">
        <v>3.0573999999999999</v>
      </c>
      <c r="J1552" s="184">
        <v>3.0354999999999999</v>
      </c>
      <c r="K1552" s="184">
        <v>3.0101</v>
      </c>
      <c r="L1552" s="184">
        <v>2.9401999999999999</v>
      </c>
      <c r="M1552" s="184">
        <v>2.9533</v>
      </c>
      <c r="N1552" s="184">
        <v>2.9455</v>
      </c>
      <c r="O1552" s="184"/>
      <c r="P1552" s="184"/>
      <c r="Q1552" s="184">
        <v>4.3528000000000002</v>
      </c>
      <c r="R1552" s="184">
        <v>3.8672</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44321</v>
      </c>
      <c r="E1553" s="184">
        <v>1091.1874</v>
      </c>
      <c r="F1553" s="184">
        <v>3.1345000000000001</v>
      </c>
      <c r="G1553" s="184">
        <v>3.1429</v>
      </c>
      <c r="H1553" s="184">
        <v>3.1829999999999998</v>
      </c>
      <c r="I1553" s="184">
        <v>3.1652999999999998</v>
      </c>
      <c r="J1553" s="184">
        <v>3.1086999999999998</v>
      </c>
      <c r="K1553" s="184">
        <v>3.1034999999999999</v>
      </c>
      <c r="L1553" s="184">
        <v>3.0529000000000002</v>
      </c>
      <c r="M1553" s="184">
        <v>3.0768</v>
      </c>
      <c r="N1553" s="184">
        <v>3.0910000000000002</v>
      </c>
      <c r="O1553" s="184"/>
      <c r="P1553" s="184"/>
      <c r="Q1553" s="184">
        <v>4.1573000000000002</v>
      </c>
      <c r="R1553" s="184">
        <v>4.0002000000000004</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44321</v>
      </c>
      <c r="E1554" s="184">
        <v>1089.8098</v>
      </c>
      <c r="F1554" s="184">
        <v>3.0781999999999998</v>
      </c>
      <c r="G1554" s="184">
        <v>3.0832000000000002</v>
      </c>
      <c r="H1554" s="184">
        <v>3.1233</v>
      </c>
      <c r="I1554" s="184">
        <v>3.1053000000000002</v>
      </c>
      <c r="J1554" s="184">
        <v>3.0486</v>
      </c>
      <c r="K1554" s="184">
        <v>3.0461</v>
      </c>
      <c r="L1554" s="184">
        <v>2.9986999999999999</v>
      </c>
      <c r="M1554" s="184">
        <v>3.0234000000000001</v>
      </c>
      <c r="N1554" s="184">
        <v>3.0377000000000001</v>
      </c>
      <c r="O1554" s="184"/>
      <c r="P1554" s="184"/>
      <c r="Q1554" s="184">
        <v>4.0959000000000003</v>
      </c>
      <c r="R1554" s="184">
        <v>3.9474</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44321</v>
      </c>
      <c r="E1555" s="184">
        <v>1084.1960999999999</v>
      </c>
      <c r="F1555" s="184">
        <v>3.1143000000000001</v>
      </c>
      <c r="G1555" s="184">
        <v>3.1181999999999999</v>
      </c>
      <c r="H1555" s="184">
        <v>3.1511</v>
      </c>
      <c r="I1555" s="184">
        <v>3.1339000000000001</v>
      </c>
      <c r="J1555" s="184">
        <v>3.12</v>
      </c>
      <c r="K1555" s="184">
        <v>3.1118999999999999</v>
      </c>
      <c r="L1555" s="184">
        <v>3.0703</v>
      </c>
      <c r="M1555" s="184">
        <v>3.0971000000000002</v>
      </c>
      <c r="N1555" s="184">
        <v>3.0969000000000002</v>
      </c>
      <c r="O1555" s="184"/>
      <c r="P1555" s="184"/>
      <c r="Q1555" s="184">
        <v>4.0534999999999997</v>
      </c>
      <c r="R1555" s="184">
        <v>4.0242000000000004</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44321</v>
      </c>
      <c r="E1556" s="184">
        <v>1082.9826</v>
      </c>
      <c r="F1556" s="184">
        <v>3.0638999999999998</v>
      </c>
      <c r="G1556" s="184">
        <v>3.0689000000000002</v>
      </c>
      <c r="H1556" s="184">
        <v>3.1006</v>
      </c>
      <c r="I1556" s="184">
        <v>3.0836000000000001</v>
      </c>
      <c r="J1556" s="184">
        <v>3.0699000000000001</v>
      </c>
      <c r="K1556" s="184">
        <v>3.0615000000000001</v>
      </c>
      <c r="L1556" s="184">
        <v>3.0152999999999999</v>
      </c>
      <c r="M1556" s="184">
        <v>3.0327999999999999</v>
      </c>
      <c r="N1556" s="184">
        <v>3.0343</v>
      </c>
      <c r="O1556" s="184"/>
      <c r="P1556" s="184"/>
      <c r="Q1556" s="184">
        <v>3.9962</v>
      </c>
      <c r="R1556" s="184">
        <v>3.9668999999999999</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44321</v>
      </c>
      <c r="E1557" s="184">
        <v>1086.4938</v>
      </c>
      <c r="F1557" s="184">
        <v>3.101</v>
      </c>
      <c r="G1557" s="184">
        <v>3.0992999999999999</v>
      </c>
      <c r="H1557" s="184">
        <v>3.1334</v>
      </c>
      <c r="I1557" s="184">
        <v>3.1255999999999999</v>
      </c>
      <c r="J1557" s="184">
        <v>3.0697000000000001</v>
      </c>
      <c r="K1557" s="184">
        <v>3.0895999999999999</v>
      </c>
      <c r="L1557" s="184">
        <v>3.0665</v>
      </c>
      <c r="M1557" s="184">
        <v>3.0787</v>
      </c>
      <c r="N1557" s="184">
        <v>3.0840000000000001</v>
      </c>
      <c r="O1557" s="184"/>
      <c r="P1557" s="184"/>
      <c r="Q1557" s="184">
        <v>4.0865</v>
      </c>
      <c r="R1557" s="184">
        <v>4.0233999999999996</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44321</v>
      </c>
      <c r="E1558" s="184">
        <v>1084.0482</v>
      </c>
      <c r="F1558" s="184">
        <v>3.0003000000000002</v>
      </c>
      <c r="G1558" s="184">
        <v>2.9996</v>
      </c>
      <c r="H1558" s="184">
        <v>3.0329999999999999</v>
      </c>
      <c r="I1558" s="184">
        <v>3.0270999999999999</v>
      </c>
      <c r="J1558" s="184">
        <v>2.97</v>
      </c>
      <c r="K1558" s="184">
        <v>2.9887999999999999</v>
      </c>
      <c r="L1558" s="184">
        <v>2.9647999999999999</v>
      </c>
      <c r="M1558" s="184">
        <v>2.9762</v>
      </c>
      <c r="N1558" s="184">
        <v>2.9809000000000001</v>
      </c>
      <c r="O1558" s="184"/>
      <c r="P1558" s="184"/>
      <c r="Q1558" s="184">
        <v>3.9731000000000001</v>
      </c>
      <c r="R1558" s="184">
        <v>3.9106000000000001</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44321</v>
      </c>
      <c r="E1559" s="184">
        <v>1044.0226</v>
      </c>
      <c r="F1559" s="184">
        <v>3.1922000000000001</v>
      </c>
      <c r="G1559" s="184">
        <v>3.2161</v>
      </c>
      <c r="H1559" s="184">
        <v>3.2143999999999999</v>
      </c>
      <c r="I1559" s="184">
        <v>3.1827999999999999</v>
      </c>
      <c r="J1559" s="184">
        <v>3.1427999999999998</v>
      </c>
      <c r="K1559" s="184">
        <v>3.1414</v>
      </c>
      <c r="L1559" s="184">
        <v>3.1111</v>
      </c>
      <c r="M1559" s="184">
        <v>3.1549</v>
      </c>
      <c r="N1559" s="184">
        <v>3.1928000000000001</v>
      </c>
      <c r="O1559" s="184"/>
      <c r="P1559" s="184"/>
      <c r="Q1559" s="184">
        <v>3.4441000000000002</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44321</v>
      </c>
      <c r="E1560" s="184">
        <v>1042.777</v>
      </c>
      <c r="F1560" s="184">
        <v>3.1154999999999999</v>
      </c>
      <c r="G1560" s="184">
        <v>3.1381999999999999</v>
      </c>
      <c r="H1560" s="184">
        <v>3.1261000000000001</v>
      </c>
      <c r="I1560" s="184">
        <v>3.0998999999999999</v>
      </c>
      <c r="J1560" s="184">
        <v>3.0488</v>
      </c>
      <c r="K1560" s="184">
        <v>3.0507</v>
      </c>
      <c r="L1560" s="184">
        <v>3.0173000000000001</v>
      </c>
      <c r="M1560" s="184">
        <v>3.0602</v>
      </c>
      <c r="N1560" s="184">
        <v>3.0964999999999998</v>
      </c>
      <c r="O1560" s="184"/>
      <c r="P1560" s="184"/>
      <c r="Q1560" s="184">
        <v>3.3471000000000002</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44321</v>
      </c>
      <c r="E1561" s="184">
        <v>1068.9239</v>
      </c>
      <c r="F1561" s="184">
        <v>3.0836999999999999</v>
      </c>
      <c r="G1561" s="184">
        <v>3.0819000000000001</v>
      </c>
      <c r="H1561" s="184">
        <v>3.1135999999999999</v>
      </c>
      <c r="I1561" s="184">
        <v>3.1046999999999998</v>
      </c>
      <c r="J1561" s="184">
        <v>3.0929000000000002</v>
      </c>
      <c r="K1561" s="184">
        <v>3.0556999999999999</v>
      </c>
      <c r="L1561" s="184">
        <v>3.0192000000000001</v>
      </c>
      <c r="M1561" s="184">
        <v>3.0493000000000001</v>
      </c>
      <c r="N1561" s="184">
        <v>3.0739000000000001</v>
      </c>
      <c r="O1561" s="184"/>
      <c r="P1561" s="184"/>
      <c r="Q1561" s="184">
        <v>3.7963</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44321</v>
      </c>
      <c r="E1562" s="184">
        <v>1068.3909000000001</v>
      </c>
      <c r="F1562" s="184">
        <v>3.0647000000000002</v>
      </c>
      <c r="G1562" s="184">
        <v>3.0617999999999999</v>
      </c>
      <c r="H1562" s="184">
        <v>3.0931000000000002</v>
      </c>
      <c r="I1562" s="184">
        <v>3.0844999999999998</v>
      </c>
      <c r="J1562" s="184">
        <v>3.0928</v>
      </c>
      <c r="K1562" s="184">
        <v>3.0445000000000002</v>
      </c>
      <c r="L1562" s="184">
        <v>3.0032000000000001</v>
      </c>
      <c r="M1562" s="184">
        <v>3.0316999999999998</v>
      </c>
      <c r="N1562" s="184">
        <v>3.0552999999999999</v>
      </c>
      <c r="O1562" s="184"/>
      <c r="P1562" s="184"/>
      <c r="Q1562" s="184">
        <v>3.7673999999999999</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44321</v>
      </c>
      <c r="E1563" s="184">
        <v>1105.5035</v>
      </c>
      <c r="F1563" s="184">
        <v>3.0708000000000002</v>
      </c>
      <c r="G1563" s="184">
        <v>3.0680000000000001</v>
      </c>
      <c r="H1563" s="184">
        <v>3.0973999999999999</v>
      </c>
      <c r="I1563" s="184">
        <v>3.0962000000000001</v>
      </c>
      <c r="J1563" s="184">
        <v>3.0676999999999999</v>
      </c>
      <c r="K1563" s="184">
        <v>3.0583</v>
      </c>
      <c r="L1563" s="184">
        <v>3.0371000000000001</v>
      </c>
      <c r="M1563" s="184">
        <v>3.0735999999999999</v>
      </c>
      <c r="N1563" s="184">
        <v>3.0996000000000001</v>
      </c>
      <c r="O1563" s="184"/>
      <c r="P1563" s="184"/>
      <c r="Q1563" s="184">
        <v>4.4090999999999996</v>
      </c>
      <c r="R1563" s="184">
        <v>4.0846</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44321</v>
      </c>
      <c r="E1564" s="184">
        <v>1103.2475999999999</v>
      </c>
      <c r="F1564" s="184">
        <v>3.0009999999999999</v>
      </c>
      <c r="G1564" s="184">
        <v>2.9982000000000002</v>
      </c>
      <c r="H1564" s="184">
        <v>3.0261</v>
      </c>
      <c r="I1564" s="184">
        <v>3.0203000000000002</v>
      </c>
      <c r="J1564" s="184">
        <v>2.9893999999999998</v>
      </c>
      <c r="K1564" s="184">
        <v>2.9733000000000001</v>
      </c>
      <c r="L1564" s="184">
        <v>2.9523000000000001</v>
      </c>
      <c r="M1564" s="184">
        <v>2.9946000000000002</v>
      </c>
      <c r="N1564" s="184">
        <v>3.0219</v>
      </c>
      <c r="O1564" s="184"/>
      <c r="P1564" s="184"/>
      <c r="Q1564" s="184">
        <v>4.3173000000000004</v>
      </c>
      <c r="R1564" s="184">
        <v>3.9952000000000001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44321</v>
      </c>
      <c r="E1565" s="184">
        <v>1070.8231000000001</v>
      </c>
      <c r="F1565" s="184">
        <v>3.1225000000000001</v>
      </c>
      <c r="G1565" s="184">
        <v>3.0741999999999998</v>
      </c>
      <c r="H1565" s="184">
        <v>3.1017000000000001</v>
      </c>
      <c r="I1565" s="184">
        <v>3.1172</v>
      </c>
      <c r="J1565" s="184">
        <v>3.0194000000000001</v>
      </c>
      <c r="K1565" s="184">
        <v>3.0531000000000001</v>
      </c>
      <c r="L1565" s="184">
        <v>3.0575999999999999</v>
      </c>
      <c r="M1565" s="184">
        <v>3.1181999999999999</v>
      </c>
      <c r="N1565" s="184">
        <v>3.1417000000000002</v>
      </c>
      <c r="O1565" s="184"/>
      <c r="P1565" s="184"/>
      <c r="Q1565" s="184">
        <v>3.9020999999999999</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44321</v>
      </c>
      <c r="E1566" s="184">
        <v>1069.5587</v>
      </c>
      <c r="F1566" s="184">
        <v>3.0750000000000002</v>
      </c>
      <c r="G1566" s="184">
        <v>3.0243000000000002</v>
      </c>
      <c r="H1566" s="184">
        <v>3.0516999999999999</v>
      </c>
      <c r="I1566" s="184">
        <v>3.0672000000000001</v>
      </c>
      <c r="J1566" s="184">
        <v>2.9693999999999998</v>
      </c>
      <c r="K1566" s="184">
        <v>3.0028000000000001</v>
      </c>
      <c r="L1566" s="184">
        <v>3.0068999999999999</v>
      </c>
      <c r="M1566" s="184">
        <v>3.0670999999999999</v>
      </c>
      <c r="N1566" s="184">
        <v>3.0901999999999998</v>
      </c>
      <c r="O1566" s="184"/>
      <c r="P1566" s="184"/>
      <c r="Q1566" s="184">
        <v>3.8334999999999999</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44321</v>
      </c>
      <c r="E1567" s="184">
        <v>1077.4585999999999</v>
      </c>
      <c r="F1567" s="184">
        <v>2.9948999999999999</v>
      </c>
      <c r="G1567" s="184">
        <v>2.9998999999999998</v>
      </c>
      <c r="H1567" s="184">
        <v>3.0346000000000002</v>
      </c>
      <c r="I1567" s="184">
        <v>3.0202</v>
      </c>
      <c r="J1567" s="184">
        <v>2.9611000000000001</v>
      </c>
      <c r="K1567" s="184">
        <v>2.9641000000000002</v>
      </c>
      <c r="L1567" s="184">
        <v>2.919</v>
      </c>
      <c r="M1567" s="184">
        <v>2.9525000000000001</v>
      </c>
      <c r="N1567" s="184">
        <v>2.9298000000000002</v>
      </c>
      <c r="O1567" s="184"/>
      <c r="P1567" s="184"/>
      <c r="Q1567" s="184">
        <v>3.8113000000000001</v>
      </c>
      <c r="R1567" s="184"/>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44321</v>
      </c>
      <c r="E1568" s="184">
        <v>1078.6976999999999</v>
      </c>
      <c r="F1568" s="184">
        <v>3.0489999999999999</v>
      </c>
      <c r="G1568" s="184">
        <v>3.0516999999999999</v>
      </c>
      <c r="H1568" s="184">
        <v>3.0863</v>
      </c>
      <c r="I1568" s="184">
        <v>3.0714000000000001</v>
      </c>
      <c r="J1568" s="184">
        <v>3.0124</v>
      </c>
      <c r="K1568" s="184">
        <v>3.0152999999999999</v>
      </c>
      <c r="L1568" s="184">
        <v>2.9704000000000002</v>
      </c>
      <c r="M1568" s="184">
        <v>3.0043000000000002</v>
      </c>
      <c r="N1568" s="184">
        <v>2.9872999999999998</v>
      </c>
      <c r="O1568" s="184"/>
      <c r="P1568" s="184"/>
      <c r="Q1568" s="184">
        <v>3.8712</v>
      </c>
      <c r="R1568" s="184"/>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44321</v>
      </c>
      <c r="E1569" s="184">
        <v>3049.0592999999999</v>
      </c>
      <c r="F1569" s="184">
        <v>3.0061</v>
      </c>
      <c r="G1569" s="184">
        <v>3.0373999999999999</v>
      </c>
      <c r="H1569" s="184">
        <v>3.0373999999999999</v>
      </c>
      <c r="I1569" s="184">
        <v>3.0198999999999998</v>
      </c>
      <c r="J1569" s="184">
        <v>2.9771000000000001</v>
      </c>
      <c r="K1569" s="184">
        <v>2.9571999999999998</v>
      </c>
      <c r="L1569" s="184">
        <v>2.9077999999999999</v>
      </c>
      <c r="M1569" s="184">
        <v>2.9281999999999999</v>
      </c>
      <c r="N1569" s="184">
        <v>2.9220999999999999</v>
      </c>
      <c r="O1569" s="184">
        <v>4.6242000000000001</v>
      </c>
      <c r="P1569" s="184">
        <v>5.1744000000000003</v>
      </c>
      <c r="Q1569" s="184">
        <v>5.9607999999999999</v>
      </c>
      <c r="R1569" s="184">
        <v>3.8428</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44321</v>
      </c>
      <c r="E1570" s="184">
        <v>3067.1578</v>
      </c>
      <c r="F1570" s="184">
        <v>3.1061999999999999</v>
      </c>
      <c r="G1570" s="184">
        <v>3.1373000000000002</v>
      </c>
      <c r="H1570" s="184">
        <v>3.1374</v>
      </c>
      <c r="I1570" s="184">
        <v>3.1196000000000002</v>
      </c>
      <c r="J1570" s="184">
        <v>3.0775000000000001</v>
      </c>
      <c r="K1570" s="184">
        <v>3.0579000000000001</v>
      </c>
      <c r="L1570" s="184">
        <v>3.0095000000000001</v>
      </c>
      <c r="M1570" s="184">
        <v>3.0306999999999999</v>
      </c>
      <c r="N1570" s="184">
        <v>3.0253999999999999</v>
      </c>
      <c r="O1570" s="184">
        <v>4.7241</v>
      </c>
      <c r="P1570" s="184">
        <v>5.2552000000000003</v>
      </c>
      <c r="Q1570" s="184">
        <v>6.2815000000000003</v>
      </c>
      <c r="R1570" s="184">
        <v>3.9472999999999998</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44321</v>
      </c>
      <c r="E1571" s="184">
        <v>1079.3753999999999</v>
      </c>
      <c r="F1571" s="184">
        <v>3.1450999999999998</v>
      </c>
      <c r="G1571" s="184">
        <v>3.1581000000000001</v>
      </c>
      <c r="H1571" s="184">
        <v>3.1873999999999998</v>
      </c>
      <c r="I1571" s="184">
        <v>3.1671</v>
      </c>
      <c r="J1571" s="184">
        <v>3.1385000000000001</v>
      </c>
      <c r="K1571" s="184">
        <v>3.1509</v>
      </c>
      <c r="L1571" s="184">
        <v>3.0878000000000001</v>
      </c>
      <c r="M1571" s="184">
        <v>3.1152000000000002</v>
      </c>
      <c r="N1571" s="184">
        <v>3.1196000000000002</v>
      </c>
      <c r="O1571" s="184"/>
      <c r="P1571" s="184"/>
      <c r="Q1571" s="184">
        <v>3.9733999999999998</v>
      </c>
      <c r="R1571" s="184"/>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44321</v>
      </c>
      <c r="E1572" s="184">
        <v>1076.1999000000001</v>
      </c>
      <c r="F1572" s="184">
        <v>2.9950000000000001</v>
      </c>
      <c r="G1572" s="184">
        <v>3.0091000000000001</v>
      </c>
      <c r="H1572" s="184">
        <v>3.0371999999999999</v>
      </c>
      <c r="I1572" s="184">
        <v>3.0169000000000001</v>
      </c>
      <c r="J1572" s="184">
        <v>2.9881000000000002</v>
      </c>
      <c r="K1572" s="184">
        <v>2.9996999999999998</v>
      </c>
      <c r="L1572" s="184">
        <v>2.9355000000000002</v>
      </c>
      <c r="M1572" s="184">
        <v>2.9617</v>
      </c>
      <c r="N1572" s="184">
        <v>2.9649000000000001</v>
      </c>
      <c r="O1572" s="184"/>
      <c r="P1572" s="184"/>
      <c r="Q1572" s="184">
        <v>3.8172000000000001</v>
      </c>
      <c r="R1572" s="184"/>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44321</v>
      </c>
      <c r="E1573" s="184">
        <v>111.0377</v>
      </c>
      <c r="F1573" s="184">
        <v>3.0244</v>
      </c>
      <c r="G1573" s="184">
        <v>3.0030000000000001</v>
      </c>
      <c r="H1573" s="184">
        <v>3.0306999999999999</v>
      </c>
      <c r="I1573" s="184">
        <v>3.0206</v>
      </c>
      <c r="J1573" s="184">
        <v>2.9843999999999999</v>
      </c>
      <c r="K1573" s="184">
        <v>2.9695</v>
      </c>
      <c r="L1573" s="184">
        <v>2.9174000000000002</v>
      </c>
      <c r="M1573" s="184">
        <v>2.9422999999999999</v>
      </c>
      <c r="N1573" s="184">
        <v>2.9355000000000002</v>
      </c>
      <c r="O1573" s="184"/>
      <c r="P1573" s="184"/>
      <c r="Q1573" s="184">
        <v>4.3212000000000002</v>
      </c>
      <c r="R1573" s="184">
        <v>3.8631000000000002</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44321</v>
      </c>
      <c r="E1574" s="184">
        <v>111.31270000000001</v>
      </c>
      <c r="F1574" s="184">
        <v>3.1154000000000002</v>
      </c>
      <c r="G1574" s="184">
        <v>3.105</v>
      </c>
      <c r="H1574" s="184">
        <v>3.1309999999999998</v>
      </c>
      <c r="I1574" s="184">
        <v>3.1212</v>
      </c>
      <c r="J1574" s="184">
        <v>3.0846</v>
      </c>
      <c r="K1574" s="184">
        <v>3.0705</v>
      </c>
      <c r="L1574" s="184">
        <v>3.0188999999999999</v>
      </c>
      <c r="M1574" s="184">
        <v>3.0448</v>
      </c>
      <c r="N1574" s="184">
        <v>3.0387</v>
      </c>
      <c r="O1574" s="184"/>
      <c r="P1574" s="184"/>
      <c r="Q1574" s="184">
        <v>4.4255000000000004</v>
      </c>
      <c r="R1574" s="184">
        <v>3.9670000000000001</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44321</v>
      </c>
      <c r="E1575" s="184">
        <v>1101.1613</v>
      </c>
      <c r="F1575" s="184">
        <v>3.1061000000000001</v>
      </c>
      <c r="G1575" s="184">
        <v>3.1089000000000002</v>
      </c>
      <c r="H1575" s="184">
        <v>3.1305000000000001</v>
      </c>
      <c r="I1575" s="184">
        <v>3.1257000000000001</v>
      </c>
      <c r="J1575" s="184">
        <v>3.0956999999999999</v>
      </c>
      <c r="K1575" s="184">
        <v>3.0655999999999999</v>
      </c>
      <c r="L1575" s="184">
        <v>3.0118999999999998</v>
      </c>
      <c r="M1575" s="184">
        <v>3.0482999999999998</v>
      </c>
      <c r="N1575" s="184">
        <v>3.0487000000000002</v>
      </c>
      <c r="O1575" s="184"/>
      <c r="P1575" s="184"/>
      <c r="Q1575" s="184">
        <v>4.2866</v>
      </c>
      <c r="R1575" s="184">
        <v>3.9746000000000001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44321</v>
      </c>
      <c r="E1576" s="184">
        <v>1098.0635</v>
      </c>
      <c r="F1576" s="184">
        <v>3.0085000000000002</v>
      </c>
      <c r="G1576" s="184">
        <v>3.0078999999999998</v>
      </c>
      <c r="H1576" s="184">
        <v>3.0304000000000002</v>
      </c>
      <c r="I1576" s="184">
        <v>3.0253000000000001</v>
      </c>
      <c r="J1576" s="184">
        <v>2.9952000000000001</v>
      </c>
      <c r="K1576" s="184">
        <v>2.9636</v>
      </c>
      <c r="L1576" s="184">
        <v>2.8982000000000001</v>
      </c>
      <c r="M1576" s="184">
        <v>2.9274</v>
      </c>
      <c r="N1576" s="184">
        <v>2.9239000000000002</v>
      </c>
      <c r="O1576" s="184"/>
      <c r="P1576" s="184"/>
      <c r="Q1576" s="184">
        <v>4.1586999999999996</v>
      </c>
      <c r="R1576" s="184">
        <v>3.8441999999999998</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44321</v>
      </c>
      <c r="E1577" s="184">
        <v>1070.3619000000001</v>
      </c>
      <c r="F1577" s="184">
        <v>3.0249999999999999</v>
      </c>
      <c r="G1577" s="184">
        <v>3.0243000000000002</v>
      </c>
      <c r="H1577" s="184">
        <v>3.0796000000000001</v>
      </c>
      <c r="I1577" s="184">
        <v>3.0680000000000001</v>
      </c>
      <c r="J1577" s="184">
        <v>3.01</v>
      </c>
      <c r="K1577" s="184">
        <v>3.0177</v>
      </c>
      <c r="L1577" s="184">
        <v>2.9742000000000002</v>
      </c>
      <c r="M1577" s="184">
        <v>2.9977999999999998</v>
      </c>
      <c r="N1577" s="184">
        <v>3.0001000000000002</v>
      </c>
      <c r="O1577" s="184"/>
      <c r="P1577" s="184"/>
      <c r="Q1577" s="184">
        <v>3.7911000000000001</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44321</v>
      </c>
      <c r="E1578" s="184">
        <v>1068.3964000000001</v>
      </c>
      <c r="F1578" s="184">
        <v>2.9211999999999998</v>
      </c>
      <c r="G1578" s="184">
        <v>2.9228000000000001</v>
      </c>
      <c r="H1578" s="184">
        <v>2.9782999999999999</v>
      </c>
      <c r="I1578" s="184">
        <v>2.9674999999999998</v>
      </c>
      <c r="J1578" s="184">
        <v>2.9091</v>
      </c>
      <c r="K1578" s="184">
        <v>2.9167000000000001</v>
      </c>
      <c r="L1578" s="184">
        <v>2.8727999999999998</v>
      </c>
      <c r="M1578" s="184">
        <v>2.8955000000000002</v>
      </c>
      <c r="N1578" s="184">
        <v>2.8969999999999998</v>
      </c>
      <c r="O1578" s="184"/>
      <c r="P1578" s="184"/>
      <c r="Q1578" s="184">
        <v>3.6867000000000001</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44321</v>
      </c>
      <c r="E1579" s="184">
        <v>1043.5438999999999</v>
      </c>
      <c r="F1579" s="184">
        <v>3.0817000000000001</v>
      </c>
      <c r="G1579" s="184">
        <v>3.0798999999999999</v>
      </c>
      <c r="H1579" s="184">
        <v>3.1187999999999998</v>
      </c>
      <c r="I1579" s="184">
        <v>3.1143999999999998</v>
      </c>
      <c r="J1579" s="184">
        <v>3.0825</v>
      </c>
      <c r="K1579" s="184">
        <v>3.0668000000000002</v>
      </c>
      <c r="L1579" s="184">
        <v>3.0213000000000001</v>
      </c>
      <c r="M1579" s="184">
        <v>3.0396999999999998</v>
      </c>
      <c r="N1579" s="184">
        <v>3.0394000000000001</v>
      </c>
      <c r="O1579" s="184"/>
      <c r="P1579" s="184"/>
      <c r="Q1579" s="184">
        <v>3.2734000000000001</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44321</v>
      </c>
      <c r="E1580" s="184">
        <v>1042.7121</v>
      </c>
      <c r="F1580" s="184">
        <v>3.0211999999999999</v>
      </c>
      <c r="G1580" s="184">
        <v>3.0205000000000002</v>
      </c>
      <c r="H1580" s="184">
        <v>3.0587</v>
      </c>
      <c r="I1580" s="184">
        <v>3.0541999999999998</v>
      </c>
      <c r="J1580" s="184">
        <v>3.0223</v>
      </c>
      <c r="K1580" s="184">
        <v>3.0063</v>
      </c>
      <c r="L1580" s="184">
        <v>2.9603999999999999</v>
      </c>
      <c r="M1580" s="184">
        <v>2.9782999999999999</v>
      </c>
      <c r="N1580" s="184">
        <v>2.9775</v>
      </c>
      <c r="O1580" s="184"/>
      <c r="P1580" s="184"/>
      <c r="Q1580" s="184">
        <v>3.2111999999999998</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44321</v>
      </c>
      <c r="E1581" s="184">
        <v>1053.6183000000001</v>
      </c>
      <c r="F1581" s="184">
        <v>3.0038</v>
      </c>
      <c r="G1581" s="184">
        <v>3.0181</v>
      </c>
      <c r="H1581" s="184">
        <v>3.0706000000000002</v>
      </c>
      <c r="I1581" s="184">
        <v>3.0806</v>
      </c>
      <c r="J1581" s="184">
        <v>3.0301999999999998</v>
      </c>
      <c r="K1581" s="184">
        <v>2.9941</v>
      </c>
      <c r="L1581" s="184">
        <v>2.9569000000000001</v>
      </c>
      <c r="M1581" s="184">
        <v>2.9868999999999999</v>
      </c>
      <c r="N1581" s="184">
        <v>2.9994000000000001</v>
      </c>
      <c r="O1581" s="184"/>
      <c r="P1581" s="184"/>
      <c r="Q1581" s="184">
        <v>3.4691999999999998</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44321</v>
      </c>
      <c r="E1582" s="184">
        <v>1052.0072</v>
      </c>
      <c r="F1582" s="184">
        <v>2.9043000000000001</v>
      </c>
      <c r="G1582" s="184">
        <v>2.9093</v>
      </c>
      <c r="H1582" s="184">
        <v>2.9672000000000001</v>
      </c>
      <c r="I1582" s="184">
        <v>2.9784999999999999</v>
      </c>
      <c r="J1582" s="184">
        <v>2.9291</v>
      </c>
      <c r="K1582" s="184">
        <v>2.8932000000000002</v>
      </c>
      <c r="L1582" s="184">
        <v>2.8553000000000002</v>
      </c>
      <c r="M1582" s="184">
        <v>2.8843999999999999</v>
      </c>
      <c r="N1582" s="184">
        <v>2.8967000000000001</v>
      </c>
      <c r="O1582" s="184"/>
      <c r="P1582" s="184"/>
      <c r="Q1582" s="184">
        <v>3.3658999999999999</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44321</v>
      </c>
      <c r="E1583" s="184">
        <v>1049.2248</v>
      </c>
      <c r="F1583" s="184">
        <v>3.1137999999999999</v>
      </c>
      <c r="G1583" s="184">
        <v>3.1004</v>
      </c>
      <c r="H1583" s="184">
        <v>3.1486999999999998</v>
      </c>
      <c r="I1583" s="184">
        <v>3.4565000000000001</v>
      </c>
      <c r="J1583" s="184">
        <v>3.2696000000000001</v>
      </c>
      <c r="K1583" s="184">
        <v>3.1690999999999998</v>
      </c>
      <c r="L1583" s="184">
        <v>3.0935999999999999</v>
      </c>
      <c r="M1583" s="184">
        <v>3.0989</v>
      </c>
      <c r="N1583" s="184">
        <v>3.0950000000000002</v>
      </c>
      <c r="O1583" s="184"/>
      <c r="P1583" s="184"/>
      <c r="Q1583" s="184">
        <v>3.4371</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44321</v>
      </c>
      <c r="E1584" s="184">
        <v>1048.1918000000001</v>
      </c>
      <c r="F1584" s="184">
        <v>3.0472000000000001</v>
      </c>
      <c r="G1584" s="184">
        <v>3.0314000000000001</v>
      </c>
      <c r="H1584" s="184">
        <v>3.0790999999999999</v>
      </c>
      <c r="I1584" s="184">
        <v>3.3866000000000001</v>
      </c>
      <c r="J1584" s="184">
        <v>3.1997</v>
      </c>
      <c r="K1584" s="184">
        <v>3.0985999999999998</v>
      </c>
      <c r="L1584" s="184">
        <v>3.0226000000000002</v>
      </c>
      <c r="M1584" s="184">
        <v>3.0274000000000001</v>
      </c>
      <c r="N1584" s="184">
        <v>3.0228999999999999</v>
      </c>
      <c r="O1584" s="184"/>
      <c r="P1584" s="184"/>
      <c r="Q1584" s="184">
        <v>3.3654999999999999</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44321</v>
      </c>
      <c r="E1585" s="184">
        <v>1101.1721</v>
      </c>
      <c r="F1585" s="184">
        <v>3.0861999999999998</v>
      </c>
      <c r="G1585" s="184">
        <v>3.0889000000000002</v>
      </c>
      <c r="H1585" s="184">
        <v>3.1156999999999999</v>
      </c>
      <c r="I1585" s="184">
        <v>3.1044999999999998</v>
      </c>
      <c r="J1585" s="184">
        <v>3.0672000000000001</v>
      </c>
      <c r="K1585" s="184">
        <v>3.0529000000000002</v>
      </c>
      <c r="L1585" s="184">
        <v>3.0185</v>
      </c>
      <c r="M1585" s="184">
        <v>3.0467</v>
      </c>
      <c r="N1585" s="184">
        <v>3.0423</v>
      </c>
      <c r="O1585" s="184"/>
      <c r="P1585" s="184"/>
      <c r="Q1585" s="184">
        <v>4.2714999999999996</v>
      </c>
      <c r="R1585" s="184">
        <v>3.9651999999999998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44321</v>
      </c>
      <c r="E1586" s="184">
        <v>1099.3085000000001</v>
      </c>
      <c r="F1586" s="184">
        <v>2.9851999999999999</v>
      </c>
      <c r="G1586" s="184">
        <v>2.9889999999999999</v>
      </c>
      <c r="H1586" s="184">
        <v>3.0156000000000001</v>
      </c>
      <c r="I1586" s="184">
        <v>3.0043000000000002</v>
      </c>
      <c r="J1586" s="184">
        <v>2.9668999999999999</v>
      </c>
      <c r="K1586" s="184">
        <v>2.952</v>
      </c>
      <c r="L1586" s="184">
        <v>2.9169</v>
      </c>
      <c r="M1586" s="184">
        <v>2.9441999999999999</v>
      </c>
      <c r="N1586" s="184">
        <v>2.9390999999999998</v>
      </c>
      <c r="O1586" s="184"/>
      <c r="P1586" s="184"/>
      <c r="Q1586" s="184">
        <v>4.1947999999999999</v>
      </c>
      <c r="R1586" s="184">
        <v>3.8854000000000002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44321</v>
      </c>
      <c r="E1587" s="184">
        <v>2684.1838333333299</v>
      </c>
      <c r="F1587" s="184">
        <v>3.0960999999999999</v>
      </c>
      <c r="G1587" s="184">
        <v>3.4239000000000002</v>
      </c>
      <c r="H1587" s="184">
        <v>3.2812000000000001</v>
      </c>
      <c r="I1587" s="184">
        <v>3.1989999999999998</v>
      </c>
      <c r="J1587" s="184">
        <v>3.1248</v>
      </c>
      <c r="K1587" s="184">
        <v>3.0979000000000001</v>
      </c>
      <c r="L1587" s="184">
        <v>3.0350000000000001</v>
      </c>
      <c r="M1587" s="184">
        <v>3.0615000000000001</v>
      </c>
      <c r="N1587" s="184">
        <v>3.06</v>
      </c>
      <c r="O1587" s="184">
        <v>4.7541000000000002</v>
      </c>
      <c r="P1587" s="184">
        <v>5.4516999999999998</v>
      </c>
      <c r="Q1587" s="184">
        <v>6.6985999999999999</v>
      </c>
      <c r="R1587" s="184">
        <v>3.9933999999999998</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44321</v>
      </c>
      <c r="E1588" s="184">
        <v>2556.0436666666701</v>
      </c>
      <c r="F1588" s="184">
        <v>2.9965999999999999</v>
      </c>
      <c r="G1588" s="184">
        <v>3.3241999999999998</v>
      </c>
      <c r="H1588" s="184">
        <v>3.1808999999999998</v>
      </c>
      <c r="I1588" s="184">
        <v>3.0990000000000002</v>
      </c>
      <c r="J1588" s="184">
        <v>3.0246</v>
      </c>
      <c r="K1588" s="184">
        <v>2.9971000000000001</v>
      </c>
      <c r="L1588" s="184">
        <v>2.9336000000000002</v>
      </c>
      <c r="M1588" s="184">
        <v>2.9575</v>
      </c>
      <c r="N1588" s="184">
        <v>2.9556</v>
      </c>
      <c r="O1588" s="184">
        <v>4.2157999999999998</v>
      </c>
      <c r="P1588" s="184">
        <v>4.7903000000000002</v>
      </c>
      <c r="Q1588" s="184">
        <v>6.7117000000000004</v>
      </c>
      <c r="R1588" s="184">
        <v>3.5886999999999998</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44321</v>
      </c>
      <c r="E1589" s="184">
        <v>1069.7539999999999</v>
      </c>
      <c r="F1589" s="184">
        <v>3.1564000000000001</v>
      </c>
      <c r="G1589" s="184">
        <v>3.1671999999999998</v>
      </c>
      <c r="H1589" s="184">
        <v>3.1867999999999999</v>
      </c>
      <c r="I1589" s="184">
        <v>3.1549999999999998</v>
      </c>
      <c r="J1589" s="184">
        <v>3.1139999999999999</v>
      </c>
      <c r="K1589" s="184">
        <v>3.0844</v>
      </c>
      <c r="L1589" s="184">
        <v>3.0234999999999999</v>
      </c>
      <c r="M1589" s="184">
        <v>3.0487000000000002</v>
      </c>
      <c r="N1589" s="184">
        <v>3.0451000000000001</v>
      </c>
      <c r="O1589" s="184"/>
      <c r="P1589" s="184"/>
      <c r="Q1589" s="184">
        <v>3.7852000000000001</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44321</v>
      </c>
      <c r="E1590" s="184">
        <v>1067.2497000000001</v>
      </c>
      <c r="F1590" s="184">
        <v>3.0270000000000001</v>
      </c>
      <c r="G1590" s="184">
        <v>3.0366</v>
      </c>
      <c r="H1590" s="184">
        <v>3.0573000000000001</v>
      </c>
      <c r="I1590" s="184">
        <v>3.0251000000000001</v>
      </c>
      <c r="J1590" s="184">
        <v>2.9836</v>
      </c>
      <c r="K1590" s="184">
        <v>2.9533</v>
      </c>
      <c r="L1590" s="184">
        <v>2.8914</v>
      </c>
      <c r="M1590" s="184">
        <v>2.9157000000000002</v>
      </c>
      <c r="N1590" s="184">
        <v>2.9110999999999998</v>
      </c>
      <c r="O1590" s="184"/>
      <c r="P1590" s="184"/>
      <c r="Q1590" s="184">
        <v>3.6503999999999999</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44321</v>
      </c>
      <c r="E1591" s="184">
        <v>1068.1255000000001</v>
      </c>
      <c r="F1591" s="184">
        <v>3.1953999999999998</v>
      </c>
      <c r="G1591" s="184">
        <v>3.1697000000000002</v>
      </c>
      <c r="H1591" s="184">
        <v>3.1863000000000001</v>
      </c>
      <c r="I1591" s="184">
        <v>3.2391000000000001</v>
      </c>
      <c r="J1591" s="184">
        <v>3.1551999999999998</v>
      </c>
      <c r="K1591" s="184">
        <v>3.1173000000000002</v>
      </c>
      <c r="L1591" s="184">
        <v>3.0587</v>
      </c>
      <c r="M1591" s="184">
        <v>3.0931000000000002</v>
      </c>
      <c r="N1591" s="184">
        <v>3.1025</v>
      </c>
      <c r="O1591" s="184"/>
      <c r="P1591" s="184"/>
      <c r="Q1591" s="184">
        <v>3.7584</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44321</v>
      </c>
      <c r="E1592" s="184">
        <v>1066.1940999999999</v>
      </c>
      <c r="F1592" s="184">
        <v>3.0983999999999998</v>
      </c>
      <c r="G1592" s="184">
        <v>3.0693000000000001</v>
      </c>
      <c r="H1592" s="184">
        <v>3.0853000000000002</v>
      </c>
      <c r="I1592" s="184">
        <v>3.1389</v>
      </c>
      <c r="J1592" s="184">
        <v>3.0548000000000002</v>
      </c>
      <c r="K1592" s="184">
        <v>3.0165999999999999</v>
      </c>
      <c r="L1592" s="184">
        <v>2.9573</v>
      </c>
      <c r="M1592" s="184">
        <v>2.9908000000000001</v>
      </c>
      <c r="N1592" s="184">
        <v>2.9994999999999998</v>
      </c>
      <c r="O1592" s="184"/>
      <c r="P1592" s="184"/>
      <c r="Q1592" s="184">
        <v>3.6533000000000002</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44321</v>
      </c>
      <c r="E1593" s="184">
        <v>1057.4858999999999</v>
      </c>
      <c r="F1593" s="184">
        <v>3.1791999999999998</v>
      </c>
      <c r="G1593" s="184">
        <v>3.2061999999999999</v>
      </c>
      <c r="H1593" s="184">
        <v>3.2164000000000001</v>
      </c>
      <c r="I1593" s="184">
        <v>3.1949000000000001</v>
      </c>
      <c r="J1593" s="184">
        <v>3.1455000000000002</v>
      </c>
      <c r="K1593" s="184">
        <v>3.1412</v>
      </c>
      <c r="L1593" s="184">
        <v>3.1013999999999999</v>
      </c>
      <c r="M1593" s="184">
        <v>3.1345000000000001</v>
      </c>
      <c r="N1593" s="184">
        <v>3.1476000000000002</v>
      </c>
      <c r="O1593" s="184"/>
      <c r="P1593" s="184"/>
      <c r="Q1593" s="184">
        <v>3.6570999999999998</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44321</v>
      </c>
      <c r="E1594" s="184">
        <v>1055.8242</v>
      </c>
      <c r="F1594" s="184">
        <v>3.0838999999999999</v>
      </c>
      <c r="G1594" s="184">
        <v>3.1074999999999999</v>
      </c>
      <c r="H1594" s="184">
        <v>3.1191</v>
      </c>
      <c r="I1594" s="184">
        <v>3.097</v>
      </c>
      <c r="J1594" s="184">
        <v>3.0478000000000001</v>
      </c>
      <c r="K1594" s="184">
        <v>3.0432999999999999</v>
      </c>
      <c r="L1594" s="184">
        <v>3.0030000000000001</v>
      </c>
      <c r="M1594" s="184">
        <v>3.0341</v>
      </c>
      <c r="N1594" s="184">
        <v>3.0476000000000001</v>
      </c>
      <c r="O1594" s="184"/>
      <c r="P1594" s="184"/>
      <c r="Q1594" s="184">
        <v>3.5524</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44321</v>
      </c>
      <c r="E1595" s="184">
        <v>110.8031</v>
      </c>
      <c r="F1595" s="184">
        <v>3.1297000000000001</v>
      </c>
      <c r="G1595" s="184">
        <v>3.0973000000000002</v>
      </c>
      <c r="H1595" s="184">
        <v>3.1313</v>
      </c>
      <c r="I1595" s="184">
        <v>3.1214</v>
      </c>
      <c r="J1595" s="184">
        <v>3.0855999999999999</v>
      </c>
      <c r="K1595" s="184">
        <v>3.0613999999999999</v>
      </c>
      <c r="L1595" s="184">
        <v>3.0293999999999999</v>
      </c>
      <c r="M1595" s="184">
        <v>3.0548000000000002</v>
      </c>
      <c r="N1595" s="184">
        <v>3.0651999999999999</v>
      </c>
      <c r="O1595" s="184"/>
      <c r="P1595" s="184"/>
      <c r="Q1595" s="184">
        <v>4.4029999999999996</v>
      </c>
      <c r="R1595" s="184">
        <v>4.0209000000000001</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44321</v>
      </c>
      <c r="E1596" s="184">
        <v>110.5478</v>
      </c>
      <c r="F1596" s="184">
        <v>3.0047999999999999</v>
      </c>
      <c r="G1596" s="184">
        <v>3.0053000000000001</v>
      </c>
      <c r="H1596" s="184">
        <v>3.0394000000000001</v>
      </c>
      <c r="I1596" s="184">
        <v>3.0316999999999998</v>
      </c>
      <c r="J1596" s="184">
        <v>2.9943</v>
      </c>
      <c r="K1596" s="184">
        <v>2.9702999999999999</v>
      </c>
      <c r="L1596" s="184">
        <v>2.9380999999999999</v>
      </c>
      <c r="M1596" s="184">
        <v>2.9628999999999999</v>
      </c>
      <c r="N1596" s="184">
        <v>2.9699</v>
      </c>
      <c r="O1596" s="184"/>
      <c r="P1596" s="184"/>
      <c r="Q1596" s="184">
        <v>4.3018999999999998</v>
      </c>
      <c r="R1596" s="184">
        <v>3.9211</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44321</v>
      </c>
      <c r="E1597" s="184">
        <v>1065.2304999999999</v>
      </c>
      <c r="F1597" s="184">
        <v>3.2006000000000001</v>
      </c>
      <c r="G1597" s="184">
        <v>3.1978</v>
      </c>
      <c r="H1597" s="184">
        <v>3.2258</v>
      </c>
      <c r="I1597" s="184">
        <v>3.2067000000000001</v>
      </c>
      <c r="J1597" s="184">
        <v>3.1751</v>
      </c>
      <c r="K1597" s="184">
        <v>3.133</v>
      </c>
      <c r="L1597" s="184">
        <v>3.0937000000000001</v>
      </c>
      <c r="M1597" s="184">
        <v>3.11</v>
      </c>
      <c r="N1597" s="184">
        <v>3.13</v>
      </c>
      <c r="O1597" s="184"/>
      <c r="P1597" s="184"/>
      <c r="Q1597" s="184">
        <v>3.8090000000000002</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44321</v>
      </c>
      <c r="E1598" s="184">
        <v>1063.3701000000001</v>
      </c>
      <c r="F1598" s="184">
        <v>3.1513</v>
      </c>
      <c r="G1598" s="184">
        <v>3.1473</v>
      </c>
      <c r="H1598" s="184">
        <v>3.1755</v>
      </c>
      <c r="I1598" s="184">
        <v>3.1560999999999999</v>
      </c>
      <c r="J1598" s="184">
        <v>3.1248</v>
      </c>
      <c r="K1598" s="184">
        <v>3.052</v>
      </c>
      <c r="L1598" s="184">
        <v>3.0017</v>
      </c>
      <c r="M1598" s="184">
        <v>3.0139999999999998</v>
      </c>
      <c r="N1598" s="184">
        <v>3.0301</v>
      </c>
      <c r="O1598" s="184"/>
      <c r="P1598" s="184"/>
      <c r="Q1598" s="184">
        <v>3.7017000000000002</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44321</v>
      </c>
      <c r="E1599" s="184">
        <v>3361.7963</v>
      </c>
      <c r="F1599" s="184">
        <v>3.1109</v>
      </c>
      <c r="G1599" s="184">
        <v>3.1288</v>
      </c>
      <c r="H1599" s="184">
        <v>3.1642999999999999</v>
      </c>
      <c r="I1599" s="184">
        <v>3.1509</v>
      </c>
      <c r="J1599" s="184">
        <v>3.1036000000000001</v>
      </c>
      <c r="K1599" s="184">
        <v>3.0706000000000002</v>
      </c>
      <c r="L1599" s="184">
        <v>3.0143</v>
      </c>
      <c r="M1599" s="184">
        <v>3.0400999999999998</v>
      </c>
      <c r="N1599" s="184">
        <v>3.044</v>
      </c>
      <c r="O1599" s="184">
        <v>4.7434000000000003</v>
      </c>
      <c r="P1599" s="184">
        <v>5.2981999999999996</v>
      </c>
      <c r="Q1599" s="184">
        <v>6.5861000000000001</v>
      </c>
      <c r="R1599" s="184">
        <v>3.9679000000000002</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44321</v>
      </c>
      <c r="E1600" s="184">
        <v>3329.0700999999999</v>
      </c>
      <c r="F1600" s="184">
        <v>3.0417000000000001</v>
      </c>
      <c r="G1600" s="184">
        <v>3.0586000000000002</v>
      </c>
      <c r="H1600" s="184">
        <v>3.0941999999999998</v>
      </c>
      <c r="I1600" s="184">
        <v>3.0808</v>
      </c>
      <c r="J1600" s="184">
        <v>3.0331999999999999</v>
      </c>
      <c r="K1600" s="184">
        <v>3</v>
      </c>
      <c r="L1600" s="184">
        <v>2.9432999999999998</v>
      </c>
      <c r="M1600" s="184">
        <v>2.9685000000000001</v>
      </c>
      <c r="N1600" s="184">
        <v>2.9719000000000002</v>
      </c>
      <c r="O1600" s="184">
        <v>4.6745000000000001</v>
      </c>
      <c r="P1600" s="184">
        <v>5.2073999999999998</v>
      </c>
      <c r="Q1600" s="184">
        <v>6.6706000000000003</v>
      </c>
      <c r="R1600" s="184">
        <v>3.8950999999999998</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44321</v>
      </c>
      <c r="E1601" s="184">
        <v>1097.6327000000001</v>
      </c>
      <c r="F1601" s="184">
        <v>3.1526999999999998</v>
      </c>
      <c r="G1601" s="184">
        <v>3.0989</v>
      </c>
      <c r="H1601" s="184">
        <v>3.1162999999999998</v>
      </c>
      <c r="I1601" s="184">
        <v>3.0872000000000002</v>
      </c>
      <c r="J1601" s="184">
        <v>3.0703</v>
      </c>
      <c r="K1601" s="184">
        <v>3.0341999999999998</v>
      </c>
      <c r="L1601" s="184">
        <v>2.9908000000000001</v>
      </c>
      <c r="M1601" s="184">
        <v>3.0175000000000001</v>
      </c>
      <c r="N1601" s="184">
        <v>3.0268000000000002</v>
      </c>
      <c r="O1601" s="184"/>
      <c r="P1601" s="184"/>
      <c r="Q1601" s="184">
        <v>4.4732000000000003</v>
      </c>
      <c r="R1601" s="184">
        <v>4.0288000000000004</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44321</v>
      </c>
      <c r="E1602" s="184">
        <v>1095.2337</v>
      </c>
      <c r="F1602" s="184">
        <v>3.1229</v>
      </c>
      <c r="G1602" s="184">
        <v>3.0133999999999999</v>
      </c>
      <c r="H1602" s="184">
        <v>3.0148999999999999</v>
      </c>
      <c r="I1602" s="184">
        <v>2.9796999999999998</v>
      </c>
      <c r="J1602" s="184">
        <v>2.9601000000000002</v>
      </c>
      <c r="K1602" s="184">
        <v>2.9279999999999999</v>
      </c>
      <c r="L1602" s="184">
        <v>2.8866000000000001</v>
      </c>
      <c r="M1602" s="184">
        <v>2.9134000000000002</v>
      </c>
      <c r="N1602" s="184">
        <v>2.9220000000000002</v>
      </c>
      <c r="O1602" s="184"/>
      <c r="P1602" s="184"/>
      <c r="Q1602" s="184">
        <v>4.3658999999999999</v>
      </c>
      <c r="R1602" s="184">
        <v>3.9218999999999999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44321</v>
      </c>
      <c r="E1603" s="184">
        <v>1089.1745000000001</v>
      </c>
      <c r="F1603" s="184">
        <v>3.1335999999999999</v>
      </c>
      <c r="G1603" s="184">
        <v>3.1408</v>
      </c>
      <c r="H1603" s="184">
        <v>3.1621000000000001</v>
      </c>
      <c r="I1603" s="184">
        <v>3.1484000000000001</v>
      </c>
      <c r="J1603" s="184">
        <v>3.0920000000000001</v>
      </c>
      <c r="K1603" s="184">
        <v>3.1276000000000002</v>
      </c>
      <c r="L1603" s="184">
        <v>3.0646</v>
      </c>
      <c r="M1603" s="184">
        <v>3.0870000000000002</v>
      </c>
      <c r="N1603" s="184">
        <v>3.0834000000000001</v>
      </c>
      <c r="O1603" s="184"/>
      <c r="P1603" s="184"/>
      <c r="Q1603" s="184">
        <v>4.1157000000000004</v>
      </c>
      <c r="R1603" s="184">
        <v>4.0050999999999997</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44321</v>
      </c>
      <c r="E1604" s="184">
        <v>1086.7267999999999</v>
      </c>
      <c r="F1604" s="184">
        <v>3.0365000000000002</v>
      </c>
      <c r="G1604" s="184">
        <v>3.0404</v>
      </c>
      <c r="H1604" s="184">
        <v>3.0621</v>
      </c>
      <c r="I1604" s="184">
        <v>3.0482</v>
      </c>
      <c r="J1604" s="184">
        <v>2.9918</v>
      </c>
      <c r="K1604" s="184">
        <v>2.9842</v>
      </c>
      <c r="L1604" s="184">
        <v>2.9419</v>
      </c>
      <c r="M1604" s="184">
        <v>2.9706000000000001</v>
      </c>
      <c r="N1604" s="184">
        <v>2.9693999999999998</v>
      </c>
      <c r="O1604" s="184"/>
      <c r="P1604" s="184"/>
      <c r="Q1604" s="184">
        <v>4.0049000000000001</v>
      </c>
      <c r="R1604" s="184">
        <v>3.8940000000000001</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44321</v>
      </c>
      <c r="E1605" s="184">
        <v>1086.9626000000001</v>
      </c>
      <c r="F1605" s="184">
        <v>3.0527000000000002</v>
      </c>
      <c r="G1605" s="184">
        <v>3.0531999999999999</v>
      </c>
      <c r="H1605" s="184">
        <v>3.1309999999999998</v>
      </c>
      <c r="I1605" s="184">
        <v>3.1021000000000001</v>
      </c>
      <c r="J1605" s="184">
        <v>3.0665</v>
      </c>
      <c r="K1605" s="184">
        <v>3.0499000000000001</v>
      </c>
      <c r="L1605" s="184">
        <v>3.0123000000000002</v>
      </c>
      <c r="M1605" s="184">
        <v>3.0421</v>
      </c>
      <c r="N1605" s="184">
        <v>3.0316999999999998</v>
      </c>
      <c r="O1605" s="184"/>
      <c r="P1605" s="184"/>
      <c r="Q1605" s="184">
        <v>4.0239000000000003</v>
      </c>
      <c r="R1605" s="184">
        <v>3.9148999999999998</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44321</v>
      </c>
      <c r="E1606" s="184">
        <v>1084.6984</v>
      </c>
      <c r="F1606" s="184">
        <v>2.9546999999999999</v>
      </c>
      <c r="G1606" s="184">
        <v>2.9529000000000001</v>
      </c>
      <c r="H1606" s="184">
        <v>3.0306999999999999</v>
      </c>
      <c r="I1606" s="184">
        <v>3.0017</v>
      </c>
      <c r="J1606" s="184">
        <v>2.9655999999999998</v>
      </c>
      <c r="K1606" s="184">
        <v>2.9550000000000001</v>
      </c>
      <c r="L1606" s="184">
        <v>2.9161000000000001</v>
      </c>
      <c r="M1606" s="184">
        <v>2.9434</v>
      </c>
      <c r="N1606" s="184">
        <v>2.931</v>
      </c>
      <c r="O1606" s="184"/>
      <c r="P1606" s="184"/>
      <c r="Q1606" s="184">
        <v>3.9213</v>
      </c>
      <c r="R1606" s="184">
        <v>3.8123999999999998</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44321</v>
      </c>
      <c r="E1607" s="184">
        <v>2826.0282000000002</v>
      </c>
      <c r="F1607" s="184">
        <v>3.1</v>
      </c>
      <c r="G1607" s="184">
        <v>3.1023000000000001</v>
      </c>
      <c r="H1607" s="184">
        <v>3.1511</v>
      </c>
      <c r="I1607" s="184">
        <v>3.1446999999999998</v>
      </c>
      <c r="J1607" s="184">
        <v>3.1027999999999998</v>
      </c>
      <c r="K1607" s="184">
        <v>3.0728</v>
      </c>
      <c r="L1607" s="184">
        <v>3.0251000000000001</v>
      </c>
      <c r="M1607" s="184">
        <v>3.0602</v>
      </c>
      <c r="N1607" s="184">
        <v>3.0661999999999998</v>
      </c>
      <c r="O1607" s="184">
        <v>4.7847</v>
      </c>
      <c r="P1607" s="184">
        <v>5.6387999999999998</v>
      </c>
      <c r="Q1607" s="184">
        <v>6.6906999999999996</v>
      </c>
      <c r="R1607" s="184">
        <v>4.0054999999999996</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44321</v>
      </c>
      <c r="E1608" s="184">
        <v>2801.8290000000002</v>
      </c>
      <c r="F1608" s="184">
        <v>3.0407999999999999</v>
      </c>
      <c r="G1608" s="184">
        <v>3.0426000000000002</v>
      </c>
      <c r="H1608" s="184">
        <v>3.0912999999999999</v>
      </c>
      <c r="I1608" s="184">
        <v>3.0848</v>
      </c>
      <c r="J1608" s="184">
        <v>3.0432999999999999</v>
      </c>
      <c r="K1608" s="184">
        <v>3.0125999999999999</v>
      </c>
      <c r="L1608" s="184">
        <v>2.9641999999999999</v>
      </c>
      <c r="M1608" s="184">
        <v>3.0013000000000001</v>
      </c>
      <c r="N1608" s="184">
        <v>3.0053999999999998</v>
      </c>
      <c r="O1608" s="184">
        <v>4.7159000000000004</v>
      </c>
      <c r="P1608" s="184">
        <v>5.5237999999999996</v>
      </c>
      <c r="Q1608" s="184">
        <v>6.0940000000000003</v>
      </c>
      <c r="R1608" s="184">
        <v>3.9315000000000002</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44321</v>
      </c>
      <c r="E1609" s="184">
        <v>1062.1732</v>
      </c>
      <c r="F1609" s="184">
        <v>3.0105</v>
      </c>
      <c r="G1609" s="184">
        <v>3.0087000000000002</v>
      </c>
      <c r="H1609" s="184">
        <v>3.0459000000000001</v>
      </c>
      <c r="I1609" s="184">
        <v>3.0238</v>
      </c>
      <c r="J1609" s="184">
        <v>2.9908999999999999</v>
      </c>
      <c r="K1609" s="184">
        <v>2.9706000000000001</v>
      </c>
      <c r="L1609" s="184">
        <v>2.9220999999999999</v>
      </c>
      <c r="M1609" s="184">
        <v>2.9470999999999998</v>
      </c>
      <c r="N1609" s="184">
        <v>2.9296000000000002</v>
      </c>
      <c r="O1609" s="184"/>
      <c r="P1609" s="184"/>
      <c r="Q1609" s="184">
        <v>3.6088</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44321</v>
      </c>
      <c r="E1610" s="184">
        <v>1061.0871999999999</v>
      </c>
      <c r="F1610" s="184">
        <v>2.9584999999999999</v>
      </c>
      <c r="G1610" s="184">
        <v>2.8007</v>
      </c>
      <c r="H1610" s="184">
        <v>2.9230999999999998</v>
      </c>
      <c r="I1610" s="184">
        <v>2.9437000000000002</v>
      </c>
      <c r="J1610" s="184">
        <v>2.9194</v>
      </c>
      <c r="K1610" s="184">
        <v>2.9005999999999998</v>
      </c>
      <c r="L1610" s="184">
        <v>2.855</v>
      </c>
      <c r="M1610" s="184">
        <v>2.8858999999999999</v>
      </c>
      <c r="N1610" s="184">
        <v>2.8666</v>
      </c>
      <c r="O1610" s="184"/>
      <c r="P1610" s="184"/>
      <c r="Q1610" s="184">
        <v>3.5465</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3.0694899999999996</v>
      </c>
      <c r="G1611" s="186">
        <v>3.0764150000000003</v>
      </c>
      <c r="H1611" s="186">
        <v>3.102416666666667</v>
      </c>
      <c r="I1611" s="186">
        <v>3.1001883333333344</v>
      </c>
      <c r="J1611" s="186">
        <v>3.0525366666666662</v>
      </c>
      <c r="K1611" s="186">
        <v>3.0342966666666671</v>
      </c>
      <c r="L1611" s="186">
        <v>2.9888750000000002</v>
      </c>
      <c r="M1611" s="186">
        <v>3.0160649999999998</v>
      </c>
      <c r="N1611" s="186">
        <v>3.0203533333333348</v>
      </c>
      <c r="O1611" s="186">
        <v>4.6545874999999999</v>
      </c>
      <c r="P1611" s="186">
        <v>5.2924750000000005</v>
      </c>
      <c r="Q1611" s="186">
        <v>4.2462099999999987</v>
      </c>
      <c r="R1611" s="186">
        <v>3.9375781249999995</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3.0766</v>
      </c>
      <c r="G1612" s="186">
        <v>3.0691000000000002</v>
      </c>
      <c r="H1612" s="186">
        <v>3.1011500000000001</v>
      </c>
      <c r="I1612" s="186">
        <v>3.0979999999999999</v>
      </c>
      <c r="J1612" s="186">
        <v>3.0518000000000001</v>
      </c>
      <c r="K1612" s="186">
        <v>3.0453000000000001</v>
      </c>
      <c r="L1612" s="186">
        <v>3.0030999999999999</v>
      </c>
      <c r="M1612" s="186">
        <v>3.0290499999999998</v>
      </c>
      <c r="N1612" s="186">
        <v>3.0308999999999999</v>
      </c>
      <c r="O1612" s="186">
        <v>4.7200000000000006</v>
      </c>
      <c r="P1612" s="186">
        <v>5.2766999999999999</v>
      </c>
      <c r="Q1612" s="186">
        <v>3.9847999999999999</v>
      </c>
      <c r="R1612" s="186">
        <v>3.9562999999999997</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44321</v>
      </c>
      <c r="E1615" s="184">
        <v>63.725299999999997</v>
      </c>
      <c r="F1615" s="184">
        <v>38.129100000000001</v>
      </c>
      <c r="G1615" s="184">
        <v>7.4995000000000003</v>
      </c>
      <c r="H1615" s="184">
        <v>5.8651999999999997</v>
      </c>
      <c r="I1615" s="184">
        <v>8.5028000000000006</v>
      </c>
      <c r="J1615" s="184">
        <v>8.0777999999999999</v>
      </c>
      <c r="K1615" s="184">
        <v>5.5362999999999998</v>
      </c>
      <c r="L1615" s="184">
        <v>1.7363</v>
      </c>
      <c r="M1615" s="184">
        <v>2.7673999999999999</v>
      </c>
      <c r="N1615" s="184">
        <v>4.8014000000000001</v>
      </c>
      <c r="O1615" s="184">
        <v>10.1713</v>
      </c>
      <c r="P1615" s="184">
        <v>9.1219000000000001</v>
      </c>
      <c r="Q1615" s="184">
        <v>8.9606999999999992</v>
      </c>
      <c r="R1615" s="184">
        <v>10.466100000000001</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44321</v>
      </c>
      <c r="E1616" s="184">
        <v>66.639700000000005</v>
      </c>
      <c r="F1616" s="184">
        <v>38.765000000000001</v>
      </c>
      <c r="G1616" s="184">
        <v>8.1481999999999992</v>
      </c>
      <c r="H1616" s="184">
        <v>6.5103999999999997</v>
      </c>
      <c r="I1616" s="184">
        <v>9.1519999999999992</v>
      </c>
      <c r="J1616" s="184">
        <v>8.7326999999999995</v>
      </c>
      <c r="K1616" s="184">
        <v>6.1896000000000004</v>
      </c>
      <c r="L1616" s="184">
        <v>2.3641000000000001</v>
      </c>
      <c r="M1616" s="184">
        <v>3.3959000000000001</v>
      </c>
      <c r="N1616" s="184">
        <v>5.4421999999999997</v>
      </c>
      <c r="O1616" s="184">
        <v>10.836600000000001</v>
      </c>
      <c r="P1616" s="184">
        <v>9.7306000000000008</v>
      </c>
      <c r="Q1616" s="184">
        <v>9.9623000000000008</v>
      </c>
      <c r="R1616" s="184">
        <v>11.135400000000001</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44321</v>
      </c>
      <c r="E1617" s="184">
        <v>66.639700000000005</v>
      </c>
      <c r="F1617" s="184">
        <v>38.765000000000001</v>
      </c>
      <c r="G1617" s="184">
        <v>8.1481999999999992</v>
      </c>
      <c r="H1617" s="184">
        <v>6.5103999999999997</v>
      </c>
      <c r="I1617" s="184">
        <v>9.1519999999999992</v>
      </c>
      <c r="J1617" s="184">
        <v>8.7326999999999995</v>
      </c>
      <c r="K1617" s="184">
        <v>6.1896000000000004</v>
      </c>
      <c r="L1617" s="184">
        <v>2.3641000000000001</v>
      </c>
      <c r="M1617" s="184">
        <v>3.3959000000000001</v>
      </c>
      <c r="N1617" s="184">
        <v>5.4421999999999997</v>
      </c>
      <c r="O1617" s="184">
        <v>10.836600000000001</v>
      </c>
      <c r="P1617" s="184">
        <v>9.7306000000000008</v>
      </c>
      <c r="Q1617" s="184">
        <v>9.9623000000000008</v>
      </c>
      <c r="R1617" s="184">
        <v>11.135400000000001</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44321</v>
      </c>
      <c r="E1618" s="184">
        <v>20.839500000000001</v>
      </c>
      <c r="F1618" s="184">
        <v>55.079500000000003</v>
      </c>
      <c r="G1618" s="184">
        <v>16.747499999999999</v>
      </c>
      <c r="H1618" s="184">
        <v>15.8363</v>
      </c>
      <c r="I1618" s="184">
        <v>19.5031</v>
      </c>
      <c r="J1618" s="184">
        <v>11.1175</v>
      </c>
      <c r="K1618" s="184">
        <v>3.8778000000000001</v>
      </c>
      <c r="L1618" s="184">
        <v>3.0630000000000002</v>
      </c>
      <c r="M1618" s="184">
        <v>5.2362000000000002</v>
      </c>
      <c r="N1618" s="184">
        <v>5.9283999999999999</v>
      </c>
      <c r="O1618" s="184">
        <v>10.9534</v>
      </c>
      <c r="P1618" s="184">
        <v>8.8244000000000007</v>
      </c>
      <c r="Q1618" s="184">
        <v>8.3327000000000009</v>
      </c>
      <c r="R1618" s="184">
        <v>12.0695</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44321</v>
      </c>
      <c r="E1619" s="184">
        <v>19.968900000000001</v>
      </c>
      <c r="F1619" s="184">
        <v>54.367800000000003</v>
      </c>
      <c r="G1619" s="184">
        <v>16.157299999999999</v>
      </c>
      <c r="H1619" s="184">
        <v>15.2416</v>
      </c>
      <c r="I1619" s="184">
        <v>18.8993</v>
      </c>
      <c r="J1619" s="184">
        <v>10.508699999999999</v>
      </c>
      <c r="K1619" s="184">
        <v>3.2707999999999999</v>
      </c>
      <c r="L1619" s="184">
        <v>2.4521000000000002</v>
      </c>
      <c r="M1619" s="184">
        <v>4.6258999999999997</v>
      </c>
      <c r="N1619" s="184">
        <v>5.3411999999999997</v>
      </c>
      <c r="O1619" s="184">
        <v>10.399800000000001</v>
      </c>
      <c r="P1619" s="184">
        <v>8.2721999999999998</v>
      </c>
      <c r="Q1619" s="184">
        <v>7.7305999999999999</v>
      </c>
      <c r="R1619" s="184">
        <v>11.5063</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44321</v>
      </c>
      <c r="E1620" s="184">
        <v>33.331899999999997</v>
      </c>
      <c r="F1620" s="184">
        <v>36.5015</v>
      </c>
      <c r="G1620" s="184">
        <v>5.9619</v>
      </c>
      <c r="H1620" s="184">
        <v>11.287699999999999</v>
      </c>
      <c r="I1620" s="184">
        <v>16.189599999999999</v>
      </c>
      <c r="J1620" s="184">
        <v>7.4367000000000001</v>
      </c>
      <c r="K1620" s="184">
        <v>3.3329</v>
      </c>
      <c r="L1620" s="184">
        <v>0.69510000000000005</v>
      </c>
      <c r="M1620" s="184">
        <v>1.6112</v>
      </c>
      <c r="N1620" s="184">
        <v>4.1531000000000002</v>
      </c>
      <c r="O1620" s="184">
        <v>8.1686999999999994</v>
      </c>
      <c r="P1620" s="184">
        <v>7.0359999999999996</v>
      </c>
      <c r="Q1620" s="184">
        <v>6.4931999999999999</v>
      </c>
      <c r="R1620" s="184">
        <v>8.3466000000000005</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44321</v>
      </c>
      <c r="E1621" s="184">
        <v>35.815600000000003</v>
      </c>
      <c r="F1621" s="184">
        <v>37.337499999999999</v>
      </c>
      <c r="G1621" s="184">
        <v>6.7526999999999999</v>
      </c>
      <c r="H1621" s="184">
        <v>12.0679</v>
      </c>
      <c r="I1621" s="184">
        <v>16.973600000000001</v>
      </c>
      <c r="J1621" s="184">
        <v>8.2112999999999996</v>
      </c>
      <c r="K1621" s="184">
        <v>4.1162000000000001</v>
      </c>
      <c r="L1621" s="184">
        <v>1.478</v>
      </c>
      <c r="M1621" s="184">
        <v>2.4011999999999998</v>
      </c>
      <c r="N1621" s="184">
        <v>4.9664000000000001</v>
      </c>
      <c r="O1621" s="184">
        <v>9.0167000000000002</v>
      </c>
      <c r="P1621" s="184">
        <v>7.8845999999999998</v>
      </c>
      <c r="Q1621" s="184">
        <v>8.5868000000000002</v>
      </c>
      <c r="R1621" s="184">
        <v>9.1912000000000003</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44321</v>
      </c>
      <c r="E1622" s="184">
        <v>62.984200000000001</v>
      </c>
      <c r="F1622" s="184">
        <v>27.4895</v>
      </c>
      <c r="G1622" s="184">
        <v>7.3672000000000004</v>
      </c>
      <c r="H1622" s="184">
        <v>7.9596999999999998</v>
      </c>
      <c r="I1622" s="184">
        <v>11.388299999999999</v>
      </c>
      <c r="J1622" s="184">
        <v>4.3463000000000003</v>
      </c>
      <c r="K1622" s="184">
        <v>3.4550999999999998</v>
      </c>
      <c r="L1622" s="184">
        <v>1.7419</v>
      </c>
      <c r="M1622" s="184">
        <v>2.5767000000000002</v>
      </c>
      <c r="N1622" s="184">
        <v>4.9050000000000002</v>
      </c>
      <c r="O1622" s="184">
        <v>9.0319000000000003</v>
      </c>
      <c r="P1622" s="184">
        <v>8.82</v>
      </c>
      <c r="Q1622" s="184">
        <v>9.0966000000000005</v>
      </c>
      <c r="R1622" s="184">
        <v>9.9049999999999994</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44321</v>
      </c>
      <c r="E1623" s="184">
        <v>60.2194</v>
      </c>
      <c r="F1623" s="184">
        <v>26.749300000000002</v>
      </c>
      <c r="G1623" s="184">
        <v>6.6127000000000002</v>
      </c>
      <c r="H1623" s="184">
        <v>7.2141000000000002</v>
      </c>
      <c r="I1623" s="184">
        <v>10.633100000000001</v>
      </c>
      <c r="J1623" s="184">
        <v>3.7166999999999999</v>
      </c>
      <c r="K1623" s="184">
        <v>2.7258</v>
      </c>
      <c r="L1623" s="184">
        <v>0.97109999999999996</v>
      </c>
      <c r="M1623" s="184">
        <v>1.8046</v>
      </c>
      <c r="N1623" s="184">
        <v>4.1345999999999998</v>
      </c>
      <c r="O1623" s="184">
        <v>8.3018000000000001</v>
      </c>
      <c r="P1623" s="184">
        <v>8.1228999999999996</v>
      </c>
      <c r="Q1623" s="184">
        <v>8.7669999999999995</v>
      </c>
      <c r="R1623" s="184">
        <v>9.1513000000000009</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44321</v>
      </c>
      <c r="E1624" s="184">
        <v>77.190399999999997</v>
      </c>
      <c r="F1624" s="184">
        <v>46.446300000000001</v>
      </c>
      <c r="G1624" s="184">
        <v>15.533200000000001</v>
      </c>
      <c r="H1624" s="184">
        <v>15.229799999999999</v>
      </c>
      <c r="I1624" s="184">
        <v>16.771999999999998</v>
      </c>
      <c r="J1624" s="184">
        <v>10.420400000000001</v>
      </c>
      <c r="K1624" s="184">
        <v>7.1352000000000002</v>
      </c>
      <c r="L1624" s="184">
        <v>2.6253000000000002</v>
      </c>
      <c r="M1624" s="184">
        <v>4.1182999999999996</v>
      </c>
      <c r="N1624" s="184">
        <v>6.33</v>
      </c>
      <c r="O1624" s="184">
        <v>11.520200000000001</v>
      </c>
      <c r="P1624" s="184">
        <v>9.8600999999999992</v>
      </c>
      <c r="Q1624" s="184">
        <v>9.0744000000000007</v>
      </c>
      <c r="R1624" s="184">
        <v>12.0943</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44321</v>
      </c>
      <c r="E1625" s="184">
        <v>74.156000000000006</v>
      </c>
      <c r="F1625" s="184">
        <v>45.9313</v>
      </c>
      <c r="G1625" s="184">
        <v>15.0037</v>
      </c>
      <c r="H1625" s="184">
        <v>14.709099999999999</v>
      </c>
      <c r="I1625" s="184">
        <v>16.235499999999998</v>
      </c>
      <c r="J1625" s="184">
        <v>9.8794000000000004</v>
      </c>
      <c r="K1625" s="184">
        <v>6.5903</v>
      </c>
      <c r="L1625" s="184">
        <v>2.0861999999999998</v>
      </c>
      <c r="M1625" s="184">
        <v>3.5882999999999998</v>
      </c>
      <c r="N1625" s="184">
        <v>5.78</v>
      </c>
      <c r="O1625" s="184">
        <v>10.817500000000001</v>
      </c>
      <c r="P1625" s="184">
        <v>9.1679999999999993</v>
      </c>
      <c r="Q1625" s="184">
        <v>9.7144999999999992</v>
      </c>
      <c r="R1625" s="184">
        <v>11.4847</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44321</v>
      </c>
      <c r="E1626" s="184">
        <v>19.993200000000002</v>
      </c>
      <c r="F1626" s="184">
        <v>38.744199999999999</v>
      </c>
      <c r="G1626" s="184">
        <v>18.595600000000001</v>
      </c>
      <c r="H1626" s="184">
        <v>19.160900000000002</v>
      </c>
      <c r="I1626" s="184">
        <v>20.162299999999998</v>
      </c>
      <c r="J1626" s="184">
        <v>21.785599999999999</v>
      </c>
      <c r="K1626" s="184">
        <v>11.616199999999999</v>
      </c>
      <c r="L1626" s="184">
        <v>6.6257000000000001</v>
      </c>
      <c r="M1626" s="184">
        <v>7.8876999999999997</v>
      </c>
      <c r="N1626" s="184">
        <v>9.4383999999999997</v>
      </c>
      <c r="O1626" s="184">
        <v>10.9558</v>
      </c>
      <c r="P1626" s="184">
        <v>9.4174000000000007</v>
      </c>
      <c r="Q1626" s="184">
        <v>10.0603</v>
      </c>
      <c r="R1626" s="184">
        <v>12.4787</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44321</v>
      </c>
      <c r="E1627" s="184">
        <v>19.320399999999999</v>
      </c>
      <c r="F1627" s="184">
        <v>37.823099999999997</v>
      </c>
      <c r="G1627" s="184">
        <v>17.839700000000001</v>
      </c>
      <c r="H1627" s="184">
        <v>18.389800000000001</v>
      </c>
      <c r="I1627" s="184">
        <v>19.398</v>
      </c>
      <c r="J1627" s="184">
        <v>21.0184</v>
      </c>
      <c r="K1627" s="184">
        <v>10.8596</v>
      </c>
      <c r="L1627" s="184">
        <v>5.9973999999999998</v>
      </c>
      <c r="M1627" s="184">
        <v>7.2901999999999996</v>
      </c>
      <c r="N1627" s="184">
        <v>8.8393999999999995</v>
      </c>
      <c r="O1627" s="184">
        <v>10.420299999999999</v>
      </c>
      <c r="P1627" s="184">
        <v>8.8825000000000003</v>
      </c>
      <c r="Q1627" s="184">
        <v>9.5403000000000002</v>
      </c>
      <c r="R1627" s="184">
        <v>11.908300000000001</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44321</v>
      </c>
      <c r="E1628" s="184">
        <v>47.549900000000001</v>
      </c>
      <c r="F1628" s="184">
        <v>38.344200000000001</v>
      </c>
      <c r="G1628" s="184">
        <v>7.9303999999999997</v>
      </c>
      <c r="H1628" s="184">
        <v>9.3267000000000007</v>
      </c>
      <c r="I1628" s="184">
        <v>18.802299999999999</v>
      </c>
      <c r="J1628" s="184">
        <v>11.397399999999999</v>
      </c>
      <c r="K1628" s="184">
        <v>4.9413999999999998</v>
      </c>
      <c r="L1628" s="184">
        <v>1.3723000000000001</v>
      </c>
      <c r="M1628" s="184">
        <v>1.1036999999999999</v>
      </c>
      <c r="N1628" s="184">
        <v>2.4091999999999998</v>
      </c>
      <c r="O1628" s="184">
        <v>7.6189</v>
      </c>
      <c r="P1628" s="184">
        <v>6.1898999999999997</v>
      </c>
      <c r="Q1628" s="184">
        <v>8.3590999999999998</v>
      </c>
      <c r="R1628" s="184">
        <v>7.0532000000000004</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44321</v>
      </c>
      <c r="E1629" s="184">
        <v>51.063899999999997</v>
      </c>
      <c r="F1629" s="184">
        <v>38.782800000000002</v>
      </c>
      <c r="G1629" s="184">
        <v>8.3439999999999994</v>
      </c>
      <c r="H1629" s="184">
        <v>9.7393000000000001</v>
      </c>
      <c r="I1629" s="184">
        <v>19.221299999999999</v>
      </c>
      <c r="J1629" s="184">
        <v>11.819599999999999</v>
      </c>
      <c r="K1629" s="184">
        <v>5.3643000000000001</v>
      </c>
      <c r="L1629" s="184">
        <v>1.8093999999999999</v>
      </c>
      <c r="M1629" s="184">
        <v>1.5512999999999999</v>
      </c>
      <c r="N1629" s="184">
        <v>2.8834</v>
      </c>
      <c r="O1629" s="184">
        <v>8.2980999999999998</v>
      </c>
      <c r="P1629" s="184">
        <v>7.0021000000000004</v>
      </c>
      <c r="Q1629" s="184">
        <v>8.0192999999999994</v>
      </c>
      <c r="R1629" s="184">
        <v>7.5629999999999997</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44321</v>
      </c>
      <c r="E1630" s="184">
        <v>43.706000000000003</v>
      </c>
      <c r="F1630" s="184">
        <v>33.184600000000003</v>
      </c>
      <c r="G1630" s="184">
        <v>8.4277999999999995</v>
      </c>
      <c r="H1630" s="184">
        <v>10.3283</v>
      </c>
      <c r="I1630" s="184">
        <v>15.6557</v>
      </c>
      <c r="J1630" s="184">
        <v>7.2218999999999998</v>
      </c>
      <c r="K1630" s="184">
        <v>4.1334</v>
      </c>
      <c r="L1630" s="184">
        <v>1.1209</v>
      </c>
      <c r="M1630" s="184">
        <v>2.4275000000000002</v>
      </c>
      <c r="N1630" s="184">
        <v>4.6498999999999997</v>
      </c>
      <c r="O1630" s="184">
        <v>7.9888000000000003</v>
      </c>
      <c r="P1630" s="184">
        <v>7.3478000000000003</v>
      </c>
      <c r="Q1630" s="184">
        <v>7.7367999999999997</v>
      </c>
      <c r="R1630" s="184">
        <v>8.2448999999999995</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44321</v>
      </c>
      <c r="E1631" s="184">
        <v>45.185400000000001</v>
      </c>
      <c r="F1631" s="184">
        <v>33.634700000000002</v>
      </c>
      <c r="G1631" s="184">
        <v>8.8478999999999992</v>
      </c>
      <c r="H1631" s="184">
        <v>10.7309</v>
      </c>
      <c r="I1631" s="184">
        <v>15.985300000000001</v>
      </c>
      <c r="J1631" s="184">
        <v>7.6081000000000003</v>
      </c>
      <c r="K1631" s="184">
        <v>4.5685000000000002</v>
      </c>
      <c r="L1631" s="184">
        <v>1.5828</v>
      </c>
      <c r="M1631" s="184">
        <v>2.8929</v>
      </c>
      <c r="N1631" s="184">
        <v>5.1146000000000003</v>
      </c>
      <c r="O1631" s="184">
        <v>8.4186999999999994</v>
      </c>
      <c r="P1631" s="184">
        <v>7.7853000000000003</v>
      </c>
      <c r="Q1631" s="184">
        <v>8.5160999999999998</v>
      </c>
      <c r="R1631" s="184">
        <v>8.7004999999999999</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44321</v>
      </c>
      <c r="E1632" s="184">
        <v>78.197000000000003</v>
      </c>
      <c r="F1632" s="184">
        <v>23.119700000000002</v>
      </c>
      <c r="G1632" s="184">
        <v>6.7464000000000004</v>
      </c>
      <c r="H1632" s="184">
        <v>9.0175999999999998</v>
      </c>
      <c r="I1632" s="184">
        <v>13.552300000000001</v>
      </c>
      <c r="J1632" s="184">
        <v>7.4844999999999997</v>
      </c>
      <c r="K1632" s="184">
        <v>4.0849000000000002</v>
      </c>
      <c r="L1632" s="184">
        <v>2.3971</v>
      </c>
      <c r="M1632" s="184">
        <v>2.8980000000000001</v>
      </c>
      <c r="N1632" s="184">
        <v>5.7133000000000003</v>
      </c>
      <c r="O1632" s="184">
        <v>9.5831999999999997</v>
      </c>
      <c r="P1632" s="184">
        <v>8.9766999999999992</v>
      </c>
      <c r="Q1632" s="184">
        <v>9.9288000000000007</v>
      </c>
      <c r="R1632" s="184">
        <v>10.674899999999999</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44321</v>
      </c>
      <c r="E1633" s="184">
        <v>82.346999999999994</v>
      </c>
      <c r="F1633" s="184">
        <v>23.684699999999999</v>
      </c>
      <c r="G1633" s="184">
        <v>7.3475000000000001</v>
      </c>
      <c r="H1633" s="184">
        <v>9.6172000000000004</v>
      </c>
      <c r="I1633" s="184">
        <v>14.1624</v>
      </c>
      <c r="J1633" s="184">
        <v>8.0969999999999995</v>
      </c>
      <c r="K1633" s="184">
        <v>4.7008999999999999</v>
      </c>
      <c r="L1633" s="184">
        <v>3.0150999999999999</v>
      </c>
      <c r="M1633" s="184">
        <v>3.5224000000000002</v>
      </c>
      <c r="N1633" s="184">
        <v>6.3254000000000001</v>
      </c>
      <c r="O1633" s="184">
        <v>10.1503</v>
      </c>
      <c r="P1633" s="184">
        <v>9.5702999999999996</v>
      </c>
      <c r="Q1633" s="184">
        <v>9.3760999999999992</v>
      </c>
      <c r="R1633" s="184">
        <v>11.258100000000001</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44321</v>
      </c>
      <c r="E1634" s="184">
        <v>17.249500000000001</v>
      </c>
      <c r="F1634" s="184">
        <v>39.824300000000001</v>
      </c>
      <c r="G1634" s="184">
        <v>14.204800000000001</v>
      </c>
      <c r="H1634" s="184">
        <v>7.7803000000000004</v>
      </c>
      <c r="I1634" s="184">
        <v>20.4559</v>
      </c>
      <c r="J1634" s="184">
        <v>14.3155</v>
      </c>
      <c r="K1634" s="184">
        <v>7.5743</v>
      </c>
      <c r="L1634" s="184">
        <v>2.3919000000000001</v>
      </c>
      <c r="M1634" s="184">
        <v>2.2557</v>
      </c>
      <c r="N1634" s="184">
        <v>3.6566000000000001</v>
      </c>
      <c r="O1634" s="184">
        <v>7.5890000000000004</v>
      </c>
      <c r="P1634" s="184">
        <v>5.9062000000000001</v>
      </c>
      <c r="Q1634" s="184">
        <v>6.7260999999999997</v>
      </c>
      <c r="R1634" s="184">
        <v>6.9297000000000004</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44321</v>
      </c>
      <c r="E1635" s="184">
        <v>18.2517</v>
      </c>
      <c r="F1635" s="184">
        <v>40.641399999999997</v>
      </c>
      <c r="G1635" s="184">
        <v>14.9893</v>
      </c>
      <c r="H1635" s="184">
        <v>8.5561000000000007</v>
      </c>
      <c r="I1635" s="184">
        <v>21.235099999999999</v>
      </c>
      <c r="J1635" s="184">
        <v>15.097</v>
      </c>
      <c r="K1635" s="184">
        <v>8.3665000000000003</v>
      </c>
      <c r="L1635" s="184">
        <v>3.1623000000000001</v>
      </c>
      <c r="M1635" s="184">
        <v>3.0600999999999998</v>
      </c>
      <c r="N1635" s="184">
        <v>4.5068000000000001</v>
      </c>
      <c r="O1635" s="184">
        <v>8.4442000000000004</v>
      </c>
      <c r="P1635" s="184">
        <v>6.8583999999999996</v>
      </c>
      <c r="Q1635" s="184">
        <v>7.3982999999999999</v>
      </c>
      <c r="R1635" s="184">
        <v>7.8174999999999999</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44321</v>
      </c>
      <c r="E1636" s="184">
        <v>29.282699999999998</v>
      </c>
      <c r="F1636" s="184">
        <v>49.552</v>
      </c>
      <c r="G1636" s="184">
        <v>10.760400000000001</v>
      </c>
      <c r="H1636" s="184">
        <v>8.1325000000000003</v>
      </c>
      <c r="I1636" s="184">
        <v>18.225899999999999</v>
      </c>
      <c r="J1636" s="184">
        <v>8.9021000000000008</v>
      </c>
      <c r="K1636" s="184">
        <v>4.8292000000000002</v>
      </c>
      <c r="L1636" s="184">
        <v>1.4642999999999999</v>
      </c>
      <c r="M1636" s="184">
        <v>2.7006999999999999</v>
      </c>
      <c r="N1636" s="184">
        <v>6.3449</v>
      </c>
      <c r="O1636" s="184">
        <v>11.9277</v>
      </c>
      <c r="P1636" s="184">
        <v>10.1244</v>
      </c>
      <c r="Q1636" s="184">
        <v>10.077500000000001</v>
      </c>
      <c r="R1636" s="184">
        <v>12.345800000000001</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44321</v>
      </c>
      <c r="E1637" s="184">
        <v>27.7987</v>
      </c>
      <c r="F1637" s="184">
        <v>48.909500000000001</v>
      </c>
      <c r="G1637" s="184">
        <v>10.150499999999999</v>
      </c>
      <c r="H1637" s="184">
        <v>7.4949000000000003</v>
      </c>
      <c r="I1637" s="184">
        <v>17.598199999999999</v>
      </c>
      <c r="J1637" s="184">
        <v>8.2753999999999994</v>
      </c>
      <c r="K1637" s="184">
        <v>4.1969000000000003</v>
      </c>
      <c r="L1637" s="184">
        <v>0.83479999999999999</v>
      </c>
      <c r="M1637" s="184">
        <v>2.0653999999999999</v>
      </c>
      <c r="N1637" s="184">
        <v>5.6859999999999999</v>
      </c>
      <c r="O1637" s="184">
        <v>11.263999999999999</v>
      </c>
      <c r="P1637" s="184">
        <v>9.4817</v>
      </c>
      <c r="Q1637" s="184">
        <v>8.5823</v>
      </c>
      <c r="R1637" s="184">
        <v>11.6768</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44321</v>
      </c>
      <c r="E1638" s="184">
        <v>10.136200000000001</v>
      </c>
      <c r="F1638" s="184">
        <v>64.209800000000001</v>
      </c>
      <c r="G1638" s="184">
        <v>10.3133</v>
      </c>
      <c r="H1638" s="184">
        <v>10.928599999999999</v>
      </c>
      <c r="I1638" s="184">
        <v>20.1142</v>
      </c>
      <c r="J1638" s="184">
        <v>8.0105000000000004</v>
      </c>
      <c r="K1638" s="184"/>
      <c r="L1638" s="184"/>
      <c r="M1638" s="184"/>
      <c r="N1638" s="184"/>
      <c r="O1638" s="184"/>
      <c r="P1638" s="184"/>
      <c r="Q1638" s="184">
        <v>11.561199999999999</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44321</v>
      </c>
      <c r="E1639" s="184">
        <v>10.1334</v>
      </c>
      <c r="F1639" s="184">
        <v>63.866100000000003</v>
      </c>
      <c r="G1639" s="184">
        <v>10.2439</v>
      </c>
      <c r="H1639" s="184">
        <v>10.7766</v>
      </c>
      <c r="I1639" s="184">
        <v>19.900099999999998</v>
      </c>
      <c r="J1639" s="184">
        <v>7.7816000000000001</v>
      </c>
      <c r="K1639" s="184"/>
      <c r="L1639" s="184"/>
      <c r="M1639" s="184"/>
      <c r="N1639" s="184"/>
      <c r="O1639" s="184"/>
      <c r="P1639" s="184"/>
      <c r="Q1639" s="184">
        <v>11.323499999999999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44321</v>
      </c>
      <c r="E1640" s="184">
        <v>10.1457</v>
      </c>
      <c r="F1640" s="184">
        <v>48.2714</v>
      </c>
      <c r="G1640" s="184">
        <v>11.0252</v>
      </c>
      <c r="H1640" s="184">
        <v>16.136099999999999</v>
      </c>
      <c r="I1640" s="184">
        <v>21.705400000000001</v>
      </c>
      <c r="J1640" s="184">
        <v>10.547599999999999</v>
      </c>
      <c r="K1640" s="184"/>
      <c r="L1640" s="184"/>
      <c r="M1640" s="184"/>
      <c r="N1640" s="184"/>
      <c r="O1640" s="184"/>
      <c r="P1640" s="184"/>
      <c r="Q1640" s="184">
        <v>12.367599999999999</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44321</v>
      </c>
      <c r="E1641" s="184">
        <v>10.1426</v>
      </c>
      <c r="F1641" s="184">
        <v>47.9253</v>
      </c>
      <c r="G1641" s="184">
        <v>10.7399</v>
      </c>
      <c r="H1641" s="184">
        <v>15.934200000000001</v>
      </c>
      <c r="I1641" s="184">
        <v>21.4435</v>
      </c>
      <c r="J1641" s="184">
        <v>10.294600000000001</v>
      </c>
      <c r="K1641" s="184"/>
      <c r="L1641" s="184"/>
      <c r="M1641" s="184"/>
      <c r="N1641" s="184"/>
      <c r="O1641" s="184"/>
      <c r="P1641" s="184"/>
      <c r="Q1641" s="184">
        <v>12.1044</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44321</v>
      </c>
      <c r="E1642" s="184">
        <v>2250.0563999999999</v>
      </c>
      <c r="F1642" s="184">
        <v>14.329499999999999</v>
      </c>
      <c r="G1642" s="184">
        <v>5.0263999999999998</v>
      </c>
      <c r="H1642" s="184">
        <v>6.6961000000000004</v>
      </c>
      <c r="I1642" s="184">
        <v>8.3002000000000002</v>
      </c>
      <c r="J1642" s="184">
        <v>3.0327999999999999</v>
      </c>
      <c r="K1642" s="184">
        <v>3.375</v>
      </c>
      <c r="L1642" s="184">
        <v>-0.46789999999999998</v>
      </c>
      <c r="M1642" s="184">
        <v>0.16339999999999999</v>
      </c>
      <c r="N1642" s="184">
        <v>2.7641</v>
      </c>
      <c r="O1642" s="184">
        <v>8.0704999999999991</v>
      </c>
      <c r="P1642" s="184">
        <v>7.4610000000000003</v>
      </c>
      <c r="Q1642" s="184">
        <v>6.3146000000000004</v>
      </c>
      <c r="R1642" s="184">
        <v>7.6044999999999998</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44321</v>
      </c>
      <c r="E1643" s="184">
        <v>2410.8735999999999</v>
      </c>
      <c r="F1643" s="184">
        <v>15.0991</v>
      </c>
      <c r="G1643" s="184">
        <v>5.7968000000000002</v>
      </c>
      <c r="H1643" s="184">
        <v>7.4669999999999996</v>
      </c>
      <c r="I1643" s="184">
        <v>9.0728000000000009</v>
      </c>
      <c r="J1643" s="184">
        <v>3.8048999999999999</v>
      </c>
      <c r="K1643" s="184">
        <v>4.1543000000000001</v>
      </c>
      <c r="L1643" s="184">
        <v>0.30270000000000002</v>
      </c>
      <c r="M1643" s="184">
        <v>0.9375</v>
      </c>
      <c r="N1643" s="184">
        <v>3.577</v>
      </c>
      <c r="O1643" s="184">
        <v>8.9184999999999999</v>
      </c>
      <c r="P1643" s="184">
        <v>8.2906999999999993</v>
      </c>
      <c r="Q1643" s="184">
        <v>8.2399000000000004</v>
      </c>
      <c r="R1643" s="184">
        <v>8.4669000000000008</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44321</v>
      </c>
      <c r="E1644" s="184">
        <v>82.874700000000004</v>
      </c>
      <c r="F1644" s="184">
        <v>45.0227</v>
      </c>
      <c r="G1644" s="184">
        <v>13.6699</v>
      </c>
      <c r="H1644" s="184">
        <v>12.380100000000001</v>
      </c>
      <c r="I1644" s="184">
        <v>17.060400000000001</v>
      </c>
      <c r="J1644" s="184">
        <v>9.6328999999999994</v>
      </c>
      <c r="K1644" s="184">
        <v>4.2408000000000001</v>
      </c>
      <c r="L1644" s="184">
        <v>3.3235000000000001</v>
      </c>
      <c r="M1644" s="184">
        <v>4.0347</v>
      </c>
      <c r="N1644" s="184">
        <v>5.9092000000000002</v>
      </c>
      <c r="O1644" s="184">
        <v>10.8188</v>
      </c>
      <c r="P1644" s="184">
        <v>9.3335000000000008</v>
      </c>
      <c r="Q1644" s="184">
        <v>9.1499000000000006</v>
      </c>
      <c r="R1644" s="184">
        <v>11.215</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44321</v>
      </c>
      <c r="E1645" s="184">
        <v>84.876300000000001</v>
      </c>
      <c r="F1645" s="184">
        <v>44.994300000000003</v>
      </c>
      <c r="G1645" s="184">
        <v>13.6663</v>
      </c>
      <c r="H1645" s="184">
        <v>12.3775</v>
      </c>
      <c r="I1645" s="184">
        <v>17.0623</v>
      </c>
      <c r="J1645" s="184">
        <v>9.6325000000000003</v>
      </c>
      <c r="K1645" s="184">
        <v>4.2408999999999999</v>
      </c>
      <c r="L1645" s="184">
        <v>3.3250999999999999</v>
      </c>
      <c r="M1645" s="184">
        <v>4.0358999999999998</v>
      </c>
      <c r="N1645" s="184">
        <v>5.9099000000000004</v>
      </c>
      <c r="O1645" s="184">
        <v>10.819000000000001</v>
      </c>
      <c r="P1645" s="184">
        <v>9.3376000000000001</v>
      </c>
      <c r="Q1645" s="184">
        <v>9.1898</v>
      </c>
      <c r="R1645" s="184">
        <v>11.215299999999999</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44321</v>
      </c>
      <c r="E1646" s="184">
        <v>76.248999999999995</v>
      </c>
      <c r="F1646" s="184">
        <v>43.997199999999999</v>
      </c>
      <c r="G1646" s="184">
        <v>12.6595</v>
      </c>
      <c r="H1646" s="184">
        <v>11.3698</v>
      </c>
      <c r="I1646" s="184">
        <v>16.042400000000001</v>
      </c>
      <c r="J1646" s="184">
        <v>8.6148000000000007</v>
      </c>
      <c r="K1646" s="184">
        <v>3.2286999999999999</v>
      </c>
      <c r="L1646" s="184">
        <v>2.2881999999999998</v>
      </c>
      <c r="M1646" s="184">
        <v>2.9862000000000002</v>
      </c>
      <c r="N1646" s="184">
        <v>4.8357999999999999</v>
      </c>
      <c r="O1646" s="184">
        <v>9.6862999999999992</v>
      </c>
      <c r="P1646" s="184">
        <v>8.2331000000000003</v>
      </c>
      <c r="Q1646" s="184">
        <v>9.5085999999999995</v>
      </c>
      <c r="R1646" s="184">
        <v>10.0848</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44321</v>
      </c>
      <c r="E1647" s="184">
        <v>58.7742</v>
      </c>
      <c r="F1647" s="184">
        <v>35.992600000000003</v>
      </c>
      <c r="G1647" s="184">
        <v>8.5553000000000008</v>
      </c>
      <c r="H1647" s="184">
        <v>11.986599999999999</v>
      </c>
      <c r="I1647" s="184">
        <v>17.14</v>
      </c>
      <c r="J1647" s="184">
        <v>7.7832999999999997</v>
      </c>
      <c r="K1647" s="184">
        <v>3.25</v>
      </c>
      <c r="L1647" s="184">
        <v>0.97260000000000002</v>
      </c>
      <c r="M1647" s="184">
        <v>2.8626</v>
      </c>
      <c r="N1647" s="184">
        <v>5.8398000000000003</v>
      </c>
      <c r="O1647" s="184">
        <v>9.4763999999999999</v>
      </c>
      <c r="P1647" s="184">
        <v>8.7460000000000004</v>
      </c>
      <c r="Q1647" s="184">
        <v>9.9588000000000001</v>
      </c>
      <c r="R1647" s="184">
        <v>10.0596</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44321</v>
      </c>
      <c r="E1648" s="184">
        <v>53.895899999999997</v>
      </c>
      <c r="F1648" s="184">
        <v>34.7072</v>
      </c>
      <c r="G1648" s="184">
        <v>7.3486000000000002</v>
      </c>
      <c r="H1648" s="184">
        <v>10.7805</v>
      </c>
      <c r="I1648" s="184">
        <v>15.9282</v>
      </c>
      <c r="J1648" s="184">
        <v>6.5750999999999999</v>
      </c>
      <c r="K1648" s="184">
        <v>2.0179999999999998</v>
      </c>
      <c r="L1648" s="184">
        <v>-0.2205</v>
      </c>
      <c r="M1648" s="184">
        <v>1.6713</v>
      </c>
      <c r="N1648" s="184">
        <v>4.6029</v>
      </c>
      <c r="O1648" s="184">
        <v>8.1298999999999992</v>
      </c>
      <c r="P1648" s="184">
        <v>7.3185000000000002</v>
      </c>
      <c r="Q1648" s="184">
        <v>8.3043999999999993</v>
      </c>
      <c r="R1648" s="184">
        <v>8.7382000000000009</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44321</v>
      </c>
      <c r="E1649" s="184">
        <v>51.721499999999999</v>
      </c>
      <c r="F1649" s="184">
        <v>33.339599999999997</v>
      </c>
      <c r="G1649" s="184">
        <v>10.360300000000001</v>
      </c>
      <c r="H1649" s="184">
        <v>9.0082000000000004</v>
      </c>
      <c r="I1649" s="184">
        <v>15.115399999999999</v>
      </c>
      <c r="J1649" s="184">
        <v>9.2247000000000003</v>
      </c>
      <c r="K1649" s="184">
        <v>6.4200999999999997</v>
      </c>
      <c r="L1649" s="184">
        <v>2.8308</v>
      </c>
      <c r="M1649" s="184">
        <v>3.9622999999999999</v>
      </c>
      <c r="N1649" s="184">
        <v>5.6948999999999996</v>
      </c>
      <c r="O1649" s="184">
        <v>10.67</v>
      </c>
      <c r="P1649" s="184">
        <v>9.0484000000000009</v>
      </c>
      <c r="Q1649" s="184">
        <v>8.5164000000000009</v>
      </c>
      <c r="R1649" s="184">
        <v>11.0367</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44321</v>
      </c>
      <c r="E1650" s="184">
        <v>48.374400000000001</v>
      </c>
      <c r="F1650" s="184">
        <v>32.624899999999997</v>
      </c>
      <c r="G1650" s="184">
        <v>9.6404999999999994</v>
      </c>
      <c r="H1650" s="184">
        <v>8.2914999999999992</v>
      </c>
      <c r="I1650" s="184">
        <v>14.390499999999999</v>
      </c>
      <c r="J1650" s="184">
        <v>8.4997000000000007</v>
      </c>
      <c r="K1650" s="184">
        <v>5.6901999999999999</v>
      </c>
      <c r="L1650" s="184">
        <v>2.1031</v>
      </c>
      <c r="M1650" s="184">
        <v>3.2250999999999999</v>
      </c>
      <c r="N1650" s="184">
        <v>4.9055999999999997</v>
      </c>
      <c r="O1650" s="184">
        <v>9.8010999999999999</v>
      </c>
      <c r="P1650" s="184">
        <v>8.1191999999999993</v>
      </c>
      <c r="Q1650" s="184">
        <v>7.6272000000000002</v>
      </c>
      <c r="R1650" s="184">
        <v>10.239800000000001</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44321</v>
      </c>
      <c r="E1652" s="184">
        <v>30.299199999999999</v>
      </c>
      <c r="F1652" s="184">
        <v>44.626600000000003</v>
      </c>
      <c r="G1652" s="184">
        <v>11.3413</v>
      </c>
      <c r="H1652" s="184">
        <v>12.472099999999999</v>
      </c>
      <c r="I1652" s="184">
        <v>18.531099999999999</v>
      </c>
      <c r="J1652" s="184">
        <v>10.191700000000001</v>
      </c>
      <c r="K1652" s="184">
        <v>5.0838999999999999</v>
      </c>
      <c r="L1652" s="184">
        <v>1.0806</v>
      </c>
      <c r="M1652" s="184">
        <v>1.8299000000000001</v>
      </c>
      <c r="N1652" s="184">
        <v>4.1542000000000003</v>
      </c>
      <c r="O1652" s="184">
        <v>10.149100000000001</v>
      </c>
      <c r="P1652" s="184">
        <v>9.3102999999999998</v>
      </c>
      <c r="Q1652" s="184">
        <v>9.1136999999999997</v>
      </c>
      <c r="R1652" s="184">
        <v>10.2957</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44321</v>
      </c>
      <c r="E1653" s="184">
        <v>32.960500000000003</v>
      </c>
      <c r="F1653" s="184">
        <v>45.681399999999996</v>
      </c>
      <c r="G1653" s="184">
        <v>12.3127</v>
      </c>
      <c r="H1653" s="184">
        <v>13.4339</v>
      </c>
      <c r="I1653" s="184">
        <v>19.5123</v>
      </c>
      <c r="J1653" s="184">
        <v>11.171799999999999</v>
      </c>
      <c r="K1653" s="184">
        <v>6.0670999999999999</v>
      </c>
      <c r="L1653" s="184">
        <v>2.0581</v>
      </c>
      <c r="M1653" s="184">
        <v>2.8163999999999998</v>
      </c>
      <c r="N1653" s="184">
        <v>5.1696999999999997</v>
      </c>
      <c r="O1653" s="184">
        <v>11.173999999999999</v>
      </c>
      <c r="P1653" s="184">
        <v>10.417199999999999</v>
      </c>
      <c r="Q1653" s="184">
        <v>10.448499999999999</v>
      </c>
      <c r="R1653" s="184">
        <v>11.334099999999999</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44321</v>
      </c>
      <c r="E1654" s="184">
        <v>33.049599999999998</v>
      </c>
      <c r="F1654" s="184">
        <v>45.668799999999997</v>
      </c>
      <c r="G1654" s="184">
        <v>12.3238</v>
      </c>
      <c r="H1654" s="184">
        <v>13.4452</v>
      </c>
      <c r="I1654" s="184">
        <v>19.511700000000001</v>
      </c>
      <c r="J1654" s="184">
        <v>11.1714</v>
      </c>
      <c r="K1654" s="184">
        <v>6.0670999999999999</v>
      </c>
      <c r="L1654" s="184">
        <v>2.0588000000000002</v>
      </c>
      <c r="M1654" s="184">
        <v>2.8167</v>
      </c>
      <c r="N1654" s="184">
        <v>5.1700999999999997</v>
      </c>
      <c r="O1654" s="184">
        <v>11.1761</v>
      </c>
      <c r="P1654" s="184">
        <v>10.398</v>
      </c>
      <c r="Q1654" s="184">
        <v>10.8315</v>
      </c>
      <c r="R1654" s="184">
        <v>11.3352</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44321</v>
      </c>
      <c r="E1655" s="184">
        <v>24.061900000000001</v>
      </c>
      <c r="F1655" s="184">
        <v>36.5944</v>
      </c>
      <c r="G1655" s="184">
        <v>9.1433</v>
      </c>
      <c r="H1655" s="184">
        <v>11.8589</v>
      </c>
      <c r="I1655" s="184">
        <v>15.284800000000001</v>
      </c>
      <c r="J1655" s="184">
        <v>10.6759</v>
      </c>
      <c r="K1655" s="184">
        <v>5.6660000000000004</v>
      </c>
      <c r="L1655" s="184">
        <v>1.9496</v>
      </c>
      <c r="M1655" s="184">
        <v>3.1415000000000002</v>
      </c>
      <c r="N1655" s="184">
        <v>4.6538000000000004</v>
      </c>
      <c r="O1655" s="184">
        <v>8.5310000000000006</v>
      </c>
      <c r="P1655" s="184">
        <v>7.7070999999999996</v>
      </c>
      <c r="Q1655" s="184">
        <v>7.2595999999999998</v>
      </c>
      <c r="R1655" s="184">
        <v>8.9388000000000005</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44321</v>
      </c>
      <c r="E1656" s="184">
        <v>24.940999999999999</v>
      </c>
      <c r="F1656" s="184">
        <v>37.6496</v>
      </c>
      <c r="G1656" s="184">
        <v>10.317299999999999</v>
      </c>
      <c r="H1656" s="184">
        <v>13.0153</v>
      </c>
      <c r="I1656" s="184">
        <v>16.452400000000001</v>
      </c>
      <c r="J1656" s="184">
        <v>11.8413</v>
      </c>
      <c r="K1656" s="184">
        <v>6.8391000000000002</v>
      </c>
      <c r="L1656" s="184">
        <v>3.1492</v>
      </c>
      <c r="M1656" s="184">
        <v>4.4105999999999996</v>
      </c>
      <c r="N1656" s="184">
        <v>5.8193999999999999</v>
      </c>
      <c r="O1656" s="184">
        <v>9.3306000000000004</v>
      </c>
      <c r="P1656" s="184">
        <v>8.3112999999999992</v>
      </c>
      <c r="Q1656" s="184">
        <v>8.4427000000000003</v>
      </c>
      <c r="R1656" s="184">
        <v>9.8051999999999992</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44321</v>
      </c>
      <c r="E1657" s="184">
        <v>52.684800000000003</v>
      </c>
      <c r="F1657" s="184">
        <v>21.420100000000001</v>
      </c>
      <c r="G1657" s="184">
        <v>7.9341999999999997</v>
      </c>
      <c r="H1657" s="184">
        <v>7.9198000000000004</v>
      </c>
      <c r="I1657" s="184">
        <v>11.037599999999999</v>
      </c>
      <c r="J1657" s="184">
        <v>7.0354000000000001</v>
      </c>
      <c r="K1657" s="184">
        <v>6.6512000000000002</v>
      </c>
      <c r="L1657" s="184">
        <v>3.0083000000000002</v>
      </c>
      <c r="M1657" s="184">
        <v>3.8466999999999998</v>
      </c>
      <c r="N1657" s="184">
        <v>5.9351000000000003</v>
      </c>
      <c r="O1657" s="184">
        <v>10.7075</v>
      </c>
      <c r="P1657" s="184">
        <v>9.8970000000000002</v>
      </c>
      <c r="Q1657" s="184">
        <v>10.3749</v>
      </c>
      <c r="R1657" s="184">
        <v>11.934699999999999</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44321</v>
      </c>
      <c r="E1658" s="184">
        <v>50.746600000000001</v>
      </c>
      <c r="F1658" s="184">
        <v>20.8705</v>
      </c>
      <c r="G1658" s="184">
        <v>7.4591000000000003</v>
      </c>
      <c r="H1658" s="184">
        <v>7.4394999999999998</v>
      </c>
      <c r="I1658" s="184">
        <v>10.5564</v>
      </c>
      <c r="J1658" s="184">
        <v>6.5515999999999996</v>
      </c>
      <c r="K1658" s="184">
        <v>6.1654</v>
      </c>
      <c r="L1658" s="184">
        <v>2.5112999999999999</v>
      </c>
      <c r="M1658" s="184">
        <v>3.3491</v>
      </c>
      <c r="N1658" s="184">
        <v>5.4321000000000002</v>
      </c>
      <c r="O1658" s="184">
        <v>10.158099999999999</v>
      </c>
      <c r="P1658" s="184">
        <v>9.3249999999999993</v>
      </c>
      <c r="Q1658" s="184">
        <v>8.2969000000000008</v>
      </c>
      <c r="R1658" s="184">
        <v>11.4186</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44321</v>
      </c>
      <c r="E1659" s="184">
        <v>66.498000000000005</v>
      </c>
      <c r="F1659" s="184">
        <v>40.002899999999997</v>
      </c>
      <c r="G1659" s="184">
        <v>14.1999</v>
      </c>
      <c r="H1659" s="184">
        <v>16.826599999999999</v>
      </c>
      <c r="I1659" s="184">
        <v>22.688400000000001</v>
      </c>
      <c r="J1659" s="184">
        <v>6.7760999999999996</v>
      </c>
      <c r="K1659" s="184">
        <v>3.1408</v>
      </c>
      <c r="L1659" s="184">
        <v>0.45960000000000001</v>
      </c>
      <c r="M1659" s="184">
        <v>1.1404000000000001</v>
      </c>
      <c r="N1659" s="184">
        <v>3.6286999999999998</v>
      </c>
      <c r="O1659" s="184">
        <v>9.2261000000000006</v>
      </c>
      <c r="P1659" s="184">
        <v>8.1297999999999995</v>
      </c>
      <c r="Q1659" s="184">
        <v>8.9491999999999994</v>
      </c>
      <c r="R1659" s="184">
        <v>9.0876999999999999</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44321</v>
      </c>
      <c r="E1660" s="184">
        <v>61.795699999999997</v>
      </c>
      <c r="F1660" s="184">
        <v>39.320900000000002</v>
      </c>
      <c r="G1660" s="184">
        <v>13.539300000000001</v>
      </c>
      <c r="H1660" s="184">
        <v>16.157900000000001</v>
      </c>
      <c r="I1660" s="184">
        <v>22.016200000000001</v>
      </c>
      <c r="J1660" s="184">
        <v>6.0964</v>
      </c>
      <c r="K1660" s="184">
        <v>2.1267</v>
      </c>
      <c r="L1660" s="184">
        <v>-0.46429999999999999</v>
      </c>
      <c r="M1660" s="184">
        <v>0.28820000000000001</v>
      </c>
      <c r="N1660" s="184">
        <v>2.7856999999999998</v>
      </c>
      <c r="O1660" s="184">
        <v>8.3181999999999992</v>
      </c>
      <c r="P1660" s="184">
        <v>7.1531000000000002</v>
      </c>
      <c r="Q1660" s="184">
        <v>8.7626000000000008</v>
      </c>
      <c r="R1660" s="184">
        <v>8.2826000000000004</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44321</v>
      </c>
      <c r="E1661" s="184">
        <v>50.6462</v>
      </c>
      <c r="F1661" s="184">
        <v>37.442</v>
      </c>
      <c r="G1661" s="184">
        <v>10.4216</v>
      </c>
      <c r="H1661" s="184">
        <v>11.0085</v>
      </c>
      <c r="I1661" s="184">
        <v>13.503299999999999</v>
      </c>
      <c r="J1661" s="184">
        <v>8.0866000000000007</v>
      </c>
      <c r="K1661" s="184">
        <v>5.0811000000000002</v>
      </c>
      <c r="L1661" s="184">
        <v>1.6851</v>
      </c>
      <c r="M1661" s="184">
        <v>1.9325000000000001</v>
      </c>
      <c r="N1661" s="184">
        <v>4.2586000000000004</v>
      </c>
      <c r="O1661" s="184">
        <v>9.4313000000000002</v>
      </c>
      <c r="P1661" s="184">
        <v>9.4587000000000003</v>
      </c>
      <c r="Q1661" s="184">
        <v>9.4519000000000002</v>
      </c>
      <c r="R1661" s="184">
        <v>10.1236</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44321</v>
      </c>
      <c r="E1662" s="184">
        <v>49.467799999999997</v>
      </c>
      <c r="F1662" s="184">
        <v>37.151800000000001</v>
      </c>
      <c r="G1662" s="184">
        <v>10.152200000000001</v>
      </c>
      <c r="H1662" s="184">
        <v>10.7315</v>
      </c>
      <c r="I1662" s="184">
        <v>13.225</v>
      </c>
      <c r="J1662" s="184">
        <v>7.7995999999999999</v>
      </c>
      <c r="K1662" s="184">
        <v>4.7755999999999998</v>
      </c>
      <c r="L1662" s="184">
        <v>1.3832</v>
      </c>
      <c r="M1662" s="184">
        <v>1.6291</v>
      </c>
      <c r="N1662" s="184">
        <v>3.9519000000000002</v>
      </c>
      <c r="O1662" s="184">
        <v>9.1212</v>
      </c>
      <c r="P1662" s="184">
        <v>9.1565999999999992</v>
      </c>
      <c r="Q1662" s="184">
        <v>8.6370000000000005</v>
      </c>
      <c r="R1662" s="184">
        <v>9.7974999999999994</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38.779057446808515</v>
      </c>
      <c r="G1663" s="186">
        <v>10.559723404255315</v>
      </c>
      <c r="H1663" s="186">
        <v>11.17337659574468</v>
      </c>
      <c r="I1663" s="186">
        <v>16.243629787234045</v>
      </c>
      <c r="J1663" s="186">
        <v>9.2560744680851084</v>
      </c>
      <c r="K1663" s="186">
        <v>5.1613418604651171</v>
      </c>
      <c r="L1663" s="186">
        <v>2.0160069767441864</v>
      </c>
      <c r="M1663" s="186">
        <v>2.9362162790697677</v>
      </c>
      <c r="N1663" s="186">
        <v>5.0649046511627898</v>
      </c>
      <c r="O1663" s="186">
        <v>9.6843534883720945</v>
      </c>
      <c r="P1663" s="186">
        <v>8.5875837209302333</v>
      </c>
      <c r="Q1663" s="186">
        <v>9.0582319148936197</v>
      </c>
      <c r="R1663" s="186">
        <v>10.0965511627907</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38.744199999999999</v>
      </c>
      <c r="G1664" s="186">
        <v>10.2439</v>
      </c>
      <c r="H1664" s="186">
        <v>10.7805</v>
      </c>
      <c r="I1664" s="186">
        <v>16.771999999999998</v>
      </c>
      <c r="J1664" s="186">
        <v>8.6148000000000007</v>
      </c>
      <c r="K1664" s="186">
        <v>4.8292000000000002</v>
      </c>
      <c r="L1664" s="186">
        <v>2.0581</v>
      </c>
      <c r="M1664" s="186">
        <v>2.8626</v>
      </c>
      <c r="N1664" s="186">
        <v>5.1146000000000003</v>
      </c>
      <c r="O1664" s="186">
        <v>9.6862999999999992</v>
      </c>
      <c r="P1664" s="186">
        <v>8.8244000000000007</v>
      </c>
      <c r="Q1664" s="186">
        <v>8.9606999999999992</v>
      </c>
      <c r="R1664" s="186">
        <v>10.239800000000001</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44321</v>
      </c>
      <c r="E1667" s="184">
        <v>36.852600000000002</v>
      </c>
      <c r="F1667" s="184">
        <v>13.6731</v>
      </c>
      <c r="G1667" s="184">
        <v>5.5506000000000002</v>
      </c>
      <c r="H1667" s="184">
        <v>8.6310000000000002</v>
      </c>
      <c r="I1667" s="184">
        <v>9.6120000000000001</v>
      </c>
      <c r="J1667" s="184">
        <v>7.4905999999999997</v>
      </c>
      <c r="K1667" s="184">
        <v>6.3601999999999999</v>
      </c>
      <c r="L1667" s="184">
        <v>4.1772999999999998</v>
      </c>
      <c r="M1667" s="184">
        <v>6.3845000000000001</v>
      </c>
      <c r="N1667" s="184">
        <v>10.793900000000001</v>
      </c>
      <c r="O1667" s="184">
        <v>8.5345999999999993</v>
      </c>
      <c r="P1667" s="184">
        <v>8.0175000000000001</v>
      </c>
      <c r="Q1667" s="184">
        <v>7.5141999999999998</v>
      </c>
      <c r="R1667" s="184">
        <v>9.0988000000000007</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44321</v>
      </c>
      <c r="E1668" s="184">
        <v>38.786499999999997</v>
      </c>
      <c r="F1668" s="184">
        <v>14.403700000000001</v>
      </c>
      <c r="G1668" s="184">
        <v>6.2728000000000002</v>
      </c>
      <c r="H1668" s="184">
        <v>9.36</v>
      </c>
      <c r="I1668" s="184">
        <v>10.3325</v>
      </c>
      <c r="J1668" s="184">
        <v>8.2108000000000008</v>
      </c>
      <c r="K1668" s="184">
        <v>7.0621999999999998</v>
      </c>
      <c r="L1668" s="184">
        <v>4.9032999999999998</v>
      </c>
      <c r="M1668" s="184">
        <v>7.133</v>
      </c>
      <c r="N1668" s="184">
        <v>11.581799999999999</v>
      </c>
      <c r="O1668" s="184">
        <v>9.2941000000000003</v>
      </c>
      <c r="P1668" s="184">
        <v>8.7566000000000006</v>
      </c>
      <c r="Q1668" s="184">
        <v>9.4878</v>
      </c>
      <c r="R1668" s="184">
        <v>9.8695000000000004</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44321</v>
      </c>
      <c r="E1669" s="184">
        <v>25.615100000000002</v>
      </c>
      <c r="F1669" s="184">
        <v>21.9573</v>
      </c>
      <c r="G1669" s="184">
        <v>8.9596</v>
      </c>
      <c r="H1669" s="184">
        <v>9.7075999999999993</v>
      </c>
      <c r="I1669" s="184">
        <v>11.9903</v>
      </c>
      <c r="J1669" s="184">
        <v>8.4753000000000007</v>
      </c>
      <c r="K1669" s="184">
        <v>6.1146000000000003</v>
      </c>
      <c r="L1669" s="184">
        <v>4.4184000000000001</v>
      </c>
      <c r="M1669" s="184">
        <v>5.4638</v>
      </c>
      <c r="N1669" s="184">
        <v>8.8211999999999993</v>
      </c>
      <c r="O1669" s="184">
        <v>9.2128999999999994</v>
      </c>
      <c r="P1669" s="184">
        <v>8.6155000000000008</v>
      </c>
      <c r="Q1669" s="184">
        <v>8.9527999999999999</v>
      </c>
      <c r="R1669" s="184">
        <v>9.6313999999999993</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44321</v>
      </c>
      <c r="E1670" s="184">
        <v>24.0779</v>
      </c>
      <c r="F1670" s="184">
        <v>21.235099999999999</v>
      </c>
      <c r="G1670" s="184">
        <v>8.2863000000000007</v>
      </c>
      <c r="H1670" s="184">
        <v>9.0244</v>
      </c>
      <c r="I1670" s="184">
        <v>11.290100000000001</v>
      </c>
      <c r="J1670" s="184">
        <v>7.7857000000000003</v>
      </c>
      <c r="K1670" s="184">
        <v>5.4363999999999999</v>
      </c>
      <c r="L1670" s="184">
        <v>3.7162999999999999</v>
      </c>
      <c r="M1670" s="184">
        <v>4.7423999999999999</v>
      </c>
      <c r="N1670" s="184">
        <v>8.0709999999999997</v>
      </c>
      <c r="O1670" s="184">
        <v>8.4916999999999998</v>
      </c>
      <c r="P1670" s="184">
        <v>7.8848000000000003</v>
      </c>
      <c r="Q1670" s="184">
        <v>8.0937000000000001</v>
      </c>
      <c r="R1670" s="184">
        <v>8.9037000000000006</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44321</v>
      </c>
      <c r="E1671" s="184">
        <v>23.020600000000002</v>
      </c>
      <c r="F1671" s="184">
        <v>11.2608</v>
      </c>
      <c r="G1671" s="184">
        <v>8.1587999999999994</v>
      </c>
      <c r="H1671" s="184">
        <v>8.3033000000000001</v>
      </c>
      <c r="I1671" s="184">
        <v>8.7199000000000009</v>
      </c>
      <c r="J1671" s="184">
        <v>6.6264000000000003</v>
      </c>
      <c r="K1671" s="184">
        <v>6.3590999999999998</v>
      </c>
      <c r="L1671" s="184">
        <v>3.9176000000000002</v>
      </c>
      <c r="M1671" s="184">
        <v>4.7793000000000001</v>
      </c>
      <c r="N1671" s="184">
        <v>6.9561999999999999</v>
      </c>
      <c r="O1671" s="184">
        <v>7.4749999999999996</v>
      </c>
      <c r="P1671" s="184">
        <v>7.7587999999999999</v>
      </c>
      <c r="Q1671" s="184">
        <v>7.9842000000000004</v>
      </c>
      <c r="R1671" s="184">
        <v>7.52</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44321</v>
      </c>
      <c r="E1672" s="184">
        <v>24.2897</v>
      </c>
      <c r="F1672" s="184">
        <v>12.1759</v>
      </c>
      <c r="G1672" s="184">
        <v>8.9368999999999996</v>
      </c>
      <c r="H1672" s="184">
        <v>9.1180000000000003</v>
      </c>
      <c r="I1672" s="184">
        <v>9.5139999999999993</v>
      </c>
      <c r="J1672" s="184">
        <v>7.4333999999999998</v>
      </c>
      <c r="K1672" s="184">
        <v>7.1654</v>
      </c>
      <c r="L1672" s="184">
        <v>4.7102000000000004</v>
      </c>
      <c r="M1672" s="184">
        <v>5.5732999999999997</v>
      </c>
      <c r="N1672" s="184">
        <v>7.7645999999999997</v>
      </c>
      <c r="O1672" s="184">
        <v>8.2310999999999996</v>
      </c>
      <c r="P1672" s="184">
        <v>8.5237999999999996</v>
      </c>
      <c r="Q1672" s="184">
        <v>8.8298000000000005</v>
      </c>
      <c r="R1672" s="184">
        <v>8.2934999999999999</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44321</v>
      </c>
      <c r="E1673" s="184">
        <v>24.708600000000001</v>
      </c>
      <c r="F1673" s="184">
        <v>14.1868</v>
      </c>
      <c r="G1673" s="184">
        <v>6.1208</v>
      </c>
      <c r="H1673" s="184">
        <v>7.7140000000000004</v>
      </c>
      <c r="I1673" s="184">
        <v>11.686500000000001</v>
      </c>
      <c r="J1673" s="184">
        <v>7.0923999999999996</v>
      </c>
      <c r="K1673" s="184">
        <v>6.5683999999999996</v>
      </c>
      <c r="L1673" s="184">
        <v>3.6560999999999999</v>
      </c>
      <c r="M1673" s="184">
        <v>5.0156000000000001</v>
      </c>
      <c r="N1673" s="184">
        <v>8.1704000000000008</v>
      </c>
      <c r="O1673" s="184">
        <v>7.5518000000000001</v>
      </c>
      <c r="P1673" s="184">
        <v>7.3555999999999999</v>
      </c>
      <c r="Q1673" s="184">
        <v>5.5823999999999998</v>
      </c>
      <c r="R1673" s="184">
        <v>7.7393999999999998</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44321</v>
      </c>
      <c r="E1674" s="184">
        <v>26.006499999999999</v>
      </c>
      <c r="F1674" s="184">
        <v>14.742699999999999</v>
      </c>
      <c r="G1674" s="184">
        <v>6.7991999999999999</v>
      </c>
      <c r="H1674" s="184">
        <v>8.3943999999999992</v>
      </c>
      <c r="I1674" s="184">
        <v>12.385400000000001</v>
      </c>
      <c r="J1674" s="184">
        <v>7.7968999999999999</v>
      </c>
      <c r="K1674" s="184">
        <v>7.2816999999999998</v>
      </c>
      <c r="L1674" s="184">
        <v>4.3715000000000002</v>
      </c>
      <c r="M1674" s="184">
        <v>5.7380000000000004</v>
      </c>
      <c r="N1674" s="184">
        <v>8.9003999999999994</v>
      </c>
      <c r="O1674" s="184">
        <v>8.4168000000000003</v>
      </c>
      <c r="P1674" s="184">
        <v>8.0317000000000007</v>
      </c>
      <c r="Q1674" s="184">
        <v>8.5167999999999999</v>
      </c>
      <c r="R1674" s="184">
        <v>8.5542999999999996</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44321</v>
      </c>
      <c r="E1675" s="184">
        <v>18.374600000000001</v>
      </c>
      <c r="F1675" s="184">
        <v>2.9799000000000002</v>
      </c>
      <c r="G1675" s="184">
        <v>3.2989999999999999</v>
      </c>
      <c r="H1675" s="184">
        <v>4.8002000000000002</v>
      </c>
      <c r="I1675" s="184">
        <v>8.3850999999999996</v>
      </c>
      <c r="J1675" s="184">
        <v>10.485300000000001</v>
      </c>
      <c r="K1675" s="184">
        <v>6.4267000000000003</v>
      </c>
      <c r="L1675" s="184">
        <v>4.3192000000000004</v>
      </c>
      <c r="M1675" s="184">
        <v>5.2118000000000002</v>
      </c>
      <c r="N1675" s="184">
        <v>6.4607999999999999</v>
      </c>
      <c r="O1675" s="184">
        <v>-2.6958000000000002</v>
      </c>
      <c r="P1675" s="184">
        <v>1.5805</v>
      </c>
      <c r="Q1675" s="184">
        <v>4.6852999999999998</v>
      </c>
      <c r="R1675" s="184">
        <v>-7.1184000000000003</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44321</v>
      </c>
      <c r="E1676" s="184">
        <v>17.2133</v>
      </c>
      <c r="F1676" s="184">
        <v>2.7568000000000001</v>
      </c>
      <c r="G1676" s="184">
        <v>2.8849999999999998</v>
      </c>
      <c r="H1676" s="184">
        <v>4.3353999999999999</v>
      </c>
      <c r="I1676" s="184">
        <v>7.8711000000000002</v>
      </c>
      <c r="J1676" s="184">
        <v>9.9406999999999996</v>
      </c>
      <c r="K1676" s="184">
        <v>5.8552999999999997</v>
      </c>
      <c r="L1676" s="184">
        <v>3.7421000000000002</v>
      </c>
      <c r="M1676" s="184">
        <v>4.6304999999999996</v>
      </c>
      <c r="N1676" s="184">
        <v>5.8693999999999997</v>
      </c>
      <c r="O1676" s="184">
        <v>-3.2353999999999998</v>
      </c>
      <c r="P1676" s="184">
        <v>0.90029999999999999</v>
      </c>
      <c r="Q1676" s="184">
        <v>4.4821999999999997</v>
      </c>
      <c r="R1676" s="184">
        <v>-7.6341999999999999</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44321</v>
      </c>
      <c r="E1677" s="184">
        <v>21.7149</v>
      </c>
      <c r="F1677" s="184">
        <v>7.3973000000000004</v>
      </c>
      <c r="G1677" s="184">
        <v>6.1234999999999999</v>
      </c>
      <c r="H1677" s="184">
        <v>6.0340999999999996</v>
      </c>
      <c r="I1677" s="184">
        <v>9.8673999999999999</v>
      </c>
      <c r="J1677" s="184">
        <v>6.4889999999999999</v>
      </c>
      <c r="K1677" s="184">
        <v>6.2409999999999997</v>
      </c>
      <c r="L1677" s="184">
        <v>4.0187999999999997</v>
      </c>
      <c r="M1677" s="184">
        <v>4.6338999999999997</v>
      </c>
      <c r="N1677" s="184">
        <v>7.8818999999999999</v>
      </c>
      <c r="O1677" s="184">
        <v>8.2484999999999999</v>
      </c>
      <c r="P1677" s="184">
        <v>8.2477</v>
      </c>
      <c r="Q1677" s="184">
        <v>7.9237000000000002</v>
      </c>
      <c r="R1677" s="184">
        <v>8.5632999999999999</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44321</v>
      </c>
      <c r="E1678" s="184">
        <v>20.4117</v>
      </c>
      <c r="F1678" s="184">
        <v>6.7964000000000002</v>
      </c>
      <c r="G1678" s="184">
        <v>5.4401000000000002</v>
      </c>
      <c r="H1678" s="184">
        <v>5.3700999999999999</v>
      </c>
      <c r="I1678" s="184">
        <v>9.2141000000000002</v>
      </c>
      <c r="J1678" s="184">
        <v>5.8575999999999997</v>
      </c>
      <c r="K1678" s="184">
        <v>5.5842000000000001</v>
      </c>
      <c r="L1678" s="184">
        <v>3.3780999999999999</v>
      </c>
      <c r="M1678" s="184">
        <v>3.9838</v>
      </c>
      <c r="N1678" s="184">
        <v>7.1986999999999997</v>
      </c>
      <c r="O1678" s="184">
        <v>7.5057</v>
      </c>
      <c r="P1678" s="184">
        <v>7.4413</v>
      </c>
      <c r="Q1678" s="184">
        <v>7.3688000000000002</v>
      </c>
      <c r="R1678" s="184">
        <v>7.8433999999999999</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44321</v>
      </c>
      <c r="E1679" s="184">
        <v>39.149000000000001</v>
      </c>
      <c r="F1679" s="184">
        <v>5.5949</v>
      </c>
      <c r="G1679" s="184">
        <v>5.8411</v>
      </c>
      <c r="H1679" s="184">
        <v>7.0152999999999999</v>
      </c>
      <c r="I1679" s="184">
        <v>11.917400000000001</v>
      </c>
      <c r="J1679" s="184">
        <v>7.6430999999999996</v>
      </c>
      <c r="K1679" s="184">
        <v>6.8364000000000003</v>
      </c>
      <c r="L1679" s="184">
        <v>3.9809999999999999</v>
      </c>
      <c r="M1679" s="184">
        <v>4.8532000000000002</v>
      </c>
      <c r="N1679" s="184">
        <v>7.6559999999999997</v>
      </c>
      <c r="O1679" s="184">
        <v>8.6626999999999992</v>
      </c>
      <c r="P1679" s="184">
        <v>8.1107999999999993</v>
      </c>
      <c r="Q1679" s="184">
        <v>8.6677999999999997</v>
      </c>
      <c r="R1679" s="184">
        <v>9.1067999999999998</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44321</v>
      </c>
      <c r="E1680" s="184">
        <v>36.965200000000003</v>
      </c>
      <c r="F1680" s="184">
        <v>4.9377000000000004</v>
      </c>
      <c r="G1680" s="184">
        <v>5.2172999999999998</v>
      </c>
      <c r="H1680" s="184">
        <v>6.3695000000000004</v>
      </c>
      <c r="I1680" s="184">
        <v>11.275600000000001</v>
      </c>
      <c r="J1680" s="184">
        <v>6.9980000000000002</v>
      </c>
      <c r="K1680" s="184">
        <v>6.1723999999999997</v>
      </c>
      <c r="L1680" s="184">
        <v>3.3096999999999999</v>
      </c>
      <c r="M1680" s="184">
        <v>4.1901999999999999</v>
      </c>
      <c r="N1680" s="184">
        <v>6.9713000000000003</v>
      </c>
      <c r="O1680" s="184">
        <v>7.9061000000000003</v>
      </c>
      <c r="P1680" s="184">
        <v>7.2914000000000003</v>
      </c>
      <c r="Q1680" s="184">
        <v>7.2553999999999998</v>
      </c>
      <c r="R1680" s="184">
        <v>8.3777000000000008</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44321</v>
      </c>
      <c r="E1688" s="184">
        <v>4082.2901606425698</v>
      </c>
      <c r="F1688" s="184">
        <v>50.803899999999999</v>
      </c>
      <c r="G1688" s="184">
        <v>0.73509999999999998</v>
      </c>
      <c r="H1688" s="184">
        <v>14.718</v>
      </c>
      <c r="I1688" s="184">
        <v>22.763300000000001</v>
      </c>
      <c r="J1688" s="184">
        <v>20.313600000000001</v>
      </c>
      <c r="K1688" s="184">
        <v>18.519500000000001</v>
      </c>
      <c r="L1688" s="184">
        <v>19.8705</v>
      </c>
      <c r="M1688" s="184">
        <v>12.406000000000001</v>
      </c>
      <c r="N1688" s="184">
        <v>10.0771</v>
      </c>
      <c r="O1688" s="184">
        <v>3.4165000000000001</v>
      </c>
      <c r="P1688" s="184">
        <v>5.6737000000000002</v>
      </c>
      <c r="Q1688" s="184">
        <v>7.5723000000000003</v>
      </c>
      <c r="R1688" s="184">
        <v>0.9899</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44321</v>
      </c>
      <c r="E1689" s="184">
        <v>4328.8495999999996</v>
      </c>
      <c r="F1689" s="184">
        <v>50.7879</v>
      </c>
      <c r="G1689" s="184">
        <v>0.73209999999999997</v>
      </c>
      <c r="H1689" s="184">
        <v>14.7159</v>
      </c>
      <c r="I1689" s="184">
        <v>22.761500000000002</v>
      </c>
      <c r="J1689" s="184">
        <v>20.3127</v>
      </c>
      <c r="K1689" s="184">
        <v>18.638400000000001</v>
      </c>
      <c r="L1689" s="184">
        <v>20.351299999999998</v>
      </c>
      <c r="M1689" s="184">
        <v>13.0002</v>
      </c>
      <c r="N1689" s="184">
        <v>10.7339</v>
      </c>
      <c r="O1689" s="184">
        <v>4.1459999999999999</v>
      </c>
      <c r="P1689" s="184">
        <v>6.4066999999999998</v>
      </c>
      <c r="Q1689" s="184">
        <v>7.8524000000000003</v>
      </c>
      <c r="R1689" s="184">
        <v>1.6661999999999999</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44321</v>
      </c>
      <c r="E1690" s="184">
        <v>24.7849</v>
      </c>
      <c r="F1690" s="184">
        <v>13.701000000000001</v>
      </c>
      <c r="G1690" s="184">
        <v>9.2600999999999996</v>
      </c>
      <c r="H1690" s="184">
        <v>9.9489999999999998</v>
      </c>
      <c r="I1690" s="184">
        <v>11.937799999999999</v>
      </c>
      <c r="J1690" s="184">
        <v>8.8558000000000003</v>
      </c>
      <c r="K1690" s="184">
        <v>6.4932999999999996</v>
      </c>
      <c r="L1690" s="184">
        <v>4.2469000000000001</v>
      </c>
      <c r="M1690" s="184">
        <v>5.3102999999999998</v>
      </c>
      <c r="N1690" s="184">
        <v>9.1423000000000005</v>
      </c>
      <c r="O1690" s="184">
        <v>8.8421000000000003</v>
      </c>
      <c r="P1690" s="184">
        <v>8.2515000000000001</v>
      </c>
      <c r="Q1690" s="184">
        <v>8.7097999999999995</v>
      </c>
      <c r="R1690" s="184">
        <v>9.4384999999999994</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44321</v>
      </c>
      <c r="E1691" s="184">
        <v>25.18</v>
      </c>
      <c r="F1691" s="184">
        <v>14.0662</v>
      </c>
      <c r="G1691" s="184">
        <v>9.7540999999999993</v>
      </c>
      <c r="H1691" s="184">
        <v>10.457800000000001</v>
      </c>
      <c r="I1691" s="184">
        <v>12.452299999999999</v>
      </c>
      <c r="J1691" s="184">
        <v>9.3534000000000006</v>
      </c>
      <c r="K1691" s="184">
        <v>7.0004999999999997</v>
      </c>
      <c r="L1691" s="184">
        <v>4.7695999999999996</v>
      </c>
      <c r="M1691" s="184">
        <v>5.8426999999999998</v>
      </c>
      <c r="N1691" s="184">
        <v>9.6565999999999992</v>
      </c>
      <c r="O1691" s="184">
        <v>9.1300000000000008</v>
      </c>
      <c r="P1691" s="184">
        <v>8.4885000000000002</v>
      </c>
      <c r="Q1691" s="184">
        <v>8.8087</v>
      </c>
      <c r="R1691" s="184">
        <v>9.7898999999999994</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44321</v>
      </c>
      <c r="E1692" s="184">
        <v>31.305</v>
      </c>
      <c r="F1692" s="184">
        <v>12.013199999999999</v>
      </c>
      <c r="G1692" s="184">
        <v>8.0305</v>
      </c>
      <c r="H1692" s="184">
        <v>8.9097000000000008</v>
      </c>
      <c r="I1692" s="184">
        <v>12.045299999999999</v>
      </c>
      <c r="J1692" s="184">
        <v>7.7403000000000004</v>
      </c>
      <c r="K1692" s="184">
        <v>6.3132000000000001</v>
      </c>
      <c r="L1692" s="184">
        <v>3.7004000000000001</v>
      </c>
      <c r="M1692" s="184">
        <v>3.7170999999999998</v>
      </c>
      <c r="N1692" s="184">
        <v>4.4146999999999998</v>
      </c>
      <c r="O1692" s="184">
        <v>3.31</v>
      </c>
      <c r="P1692" s="184">
        <v>4.5477999999999996</v>
      </c>
      <c r="Q1692" s="184">
        <v>6.3936000000000002</v>
      </c>
      <c r="R1692" s="184">
        <v>1.6244000000000001</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44321</v>
      </c>
      <c r="E1693" s="184">
        <v>33.796799999999998</v>
      </c>
      <c r="F1693" s="184">
        <v>13.0725</v>
      </c>
      <c r="G1693" s="184">
        <v>9.1265000000000001</v>
      </c>
      <c r="H1693" s="184">
        <v>9.9857999999999993</v>
      </c>
      <c r="I1693" s="184">
        <v>13.123799999999999</v>
      </c>
      <c r="J1693" s="184">
        <v>8.8222000000000005</v>
      </c>
      <c r="K1693" s="184">
        <v>7.4187000000000003</v>
      </c>
      <c r="L1693" s="184">
        <v>4.7747000000000002</v>
      </c>
      <c r="M1693" s="184">
        <v>4.7864000000000004</v>
      </c>
      <c r="N1693" s="184">
        <v>5.4985999999999997</v>
      </c>
      <c r="O1693" s="184">
        <v>4.3242000000000003</v>
      </c>
      <c r="P1693" s="184">
        <v>5.5556000000000001</v>
      </c>
      <c r="Q1693" s="184">
        <v>6.9776999999999996</v>
      </c>
      <c r="R1693" s="184">
        <v>2.6364000000000001</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44321</v>
      </c>
      <c r="E1694" s="184">
        <v>46.202500000000001</v>
      </c>
      <c r="F1694" s="184">
        <v>11.458600000000001</v>
      </c>
      <c r="G1694" s="184">
        <v>7.6077000000000004</v>
      </c>
      <c r="H1694" s="184">
        <v>8.6138999999999992</v>
      </c>
      <c r="I1694" s="184">
        <v>10.6004</v>
      </c>
      <c r="J1694" s="184">
        <v>7.2103999999999999</v>
      </c>
      <c r="K1694" s="184">
        <v>5.5690999999999997</v>
      </c>
      <c r="L1694" s="184">
        <v>4.319</v>
      </c>
      <c r="M1694" s="184">
        <v>5.2915999999999999</v>
      </c>
      <c r="N1694" s="184">
        <v>8.8254999999999999</v>
      </c>
      <c r="O1694" s="184">
        <v>8.5676000000000005</v>
      </c>
      <c r="P1694" s="184">
        <v>8.1045999999999996</v>
      </c>
      <c r="Q1694" s="184">
        <v>8.1473999999999993</v>
      </c>
      <c r="R1694" s="184">
        <v>9.2396999999999991</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44321</v>
      </c>
      <c r="E1695" s="184">
        <v>49.014200000000002</v>
      </c>
      <c r="F1695" s="184">
        <v>12.1424</v>
      </c>
      <c r="G1695" s="184">
        <v>8.3649000000000004</v>
      </c>
      <c r="H1695" s="184">
        <v>9.3679000000000006</v>
      </c>
      <c r="I1695" s="184">
        <v>11.362</v>
      </c>
      <c r="J1695" s="184">
        <v>7.9728000000000003</v>
      </c>
      <c r="K1695" s="184">
        <v>6.3384</v>
      </c>
      <c r="L1695" s="184">
        <v>5.0956000000000001</v>
      </c>
      <c r="M1695" s="184">
        <v>6.0831</v>
      </c>
      <c r="N1695" s="184">
        <v>9.6532</v>
      </c>
      <c r="O1695" s="184">
        <v>9.4067000000000007</v>
      </c>
      <c r="P1695" s="184">
        <v>8.9626999999999999</v>
      </c>
      <c r="Q1695" s="184">
        <v>9.2431000000000001</v>
      </c>
      <c r="R1695" s="184">
        <v>10.065300000000001</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44321</v>
      </c>
      <c r="E1696" s="184">
        <v>20.1069</v>
      </c>
      <c r="F1696" s="184">
        <v>24.886500000000002</v>
      </c>
      <c r="G1696" s="184">
        <v>11.235799999999999</v>
      </c>
      <c r="H1696" s="184">
        <v>9.1704000000000008</v>
      </c>
      <c r="I1696" s="184">
        <v>13.593400000000001</v>
      </c>
      <c r="J1696" s="184">
        <v>8.1934000000000005</v>
      </c>
      <c r="K1696" s="184">
        <v>6.3799000000000001</v>
      </c>
      <c r="L1696" s="184">
        <v>4.1891999999999996</v>
      </c>
      <c r="M1696" s="184">
        <v>5.1237000000000004</v>
      </c>
      <c r="N1696" s="184">
        <v>9.282</v>
      </c>
      <c r="O1696" s="184">
        <v>5.0594999999999999</v>
      </c>
      <c r="P1696" s="184">
        <v>5.5909000000000004</v>
      </c>
      <c r="Q1696" s="184">
        <v>7.1413000000000002</v>
      </c>
      <c r="R1696" s="184">
        <v>4.0738000000000003</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44321</v>
      </c>
      <c r="E1697" s="184">
        <v>21.530999999999999</v>
      </c>
      <c r="F1697" s="184">
        <v>25.446200000000001</v>
      </c>
      <c r="G1697" s="184">
        <v>11.681800000000001</v>
      </c>
      <c r="H1697" s="184">
        <v>9.6320999999999994</v>
      </c>
      <c r="I1697" s="184">
        <v>14.0379</v>
      </c>
      <c r="J1697" s="184">
        <v>8.6329999999999991</v>
      </c>
      <c r="K1697" s="184">
        <v>6.7984</v>
      </c>
      <c r="L1697" s="184">
        <v>4.5785999999999998</v>
      </c>
      <c r="M1697" s="184">
        <v>5.5462999999999996</v>
      </c>
      <c r="N1697" s="184">
        <v>9.7914999999999992</v>
      </c>
      <c r="O1697" s="184">
        <v>5.8421000000000003</v>
      </c>
      <c r="P1697" s="184">
        <v>6.5434999999999999</v>
      </c>
      <c r="Q1697" s="184">
        <v>7.5293000000000001</v>
      </c>
      <c r="R1697" s="184">
        <v>4.6573000000000002</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44321</v>
      </c>
      <c r="E1698" s="184">
        <v>47.230699999999999</v>
      </c>
      <c r="F1698" s="184">
        <v>15.772</v>
      </c>
      <c r="G1698" s="184">
        <v>6.8998999999999997</v>
      </c>
      <c r="H1698" s="184">
        <v>6.9756</v>
      </c>
      <c r="I1698" s="184">
        <v>11.5799</v>
      </c>
      <c r="J1698" s="184">
        <v>7.4149000000000003</v>
      </c>
      <c r="K1698" s="184">
        <v>6.9287999999999998</v>
      </c>
      <c r="L1698" s="184">
        <v>4.0260999999999996</v>
      </c>
      <c r="M1698" s="184">
        <v>4.8390000000000004</v>
      </c>
      <c r="N1698" s="184">
        <v>8.2245000000000008</v>
      </c>
      <c r="O1698" s="184">
        <v>8.9471000000000007</v>
      </c>
      <c r="P1698" s="184">
        <v>8.2172999999999998</v>
      </c>
      <c r="Q1698" s="184">
        <v>8.6849000000000007</v>
      </c>
      <c r="R1698" s="184">
        <v>9.2286999999999999</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44321</v>
      </c>
      <c r="E1699" s="184">
        <v>44.996099999999998</v>
      </c>
      <c r="F1699" s="184">
        <v>15.3378</v>
      </c>
      <c r="G1699" s="184">
        <v>6.4302000000000001</v>
      </c>
      <c r="H1699" s="184">
        <v>6.4974999999999996</v>
      </c>
      <c r="I1699" s="184">
        <v>11.0932</v>
      </c>
      <c r="J1699" s="184">
        <v>6.9288999999999996</v>
      </c>
      <c r="K1699" s="184">
        <v>6.4348000000000001</v>
      </c>
      <c r="L1699" s="184">
        <v>3.5160999999999998</v>
      </c>
      <c r="M1699" s="184">
        <v>4.3150000000000004</v>
      </c>
      <c r="N1699" s="184">
        <v>7.6740000000000004</v>
      </c>
      <c r="O1699" s="184">
        <v>8.4016999999999999</v>
      </c>
      <c r="P1699" s="184">
        <v>7.6676000000000002</v>
      </c>
      <c r="Q1699" s="184">
        <v>7.65</v>
      </c>
      <c r="R1699" s="184">
        <v>8.6736000000000004</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44321</v>
      </c>
      <c r="E1700" s="184">
        <v>1701.587</v>
      </c>
      <c r="F1700" s="184">
        <v>17.031099999999999</v>
      </c>
      <c r="G1700" s="184">
        <v>5.7241</v>
      </c>
      <c r="H1700" s="184">
        <v>6.6901000000000002</v>
      </c>
      <c r="I1700" s="184">
        <v>6.9676</v>
      </c>
      <c r="J1700" s="184">
        <v>4.5693000000000001</v>
      </c>
      <c r="K1700" s="184">
        <v>3.7730000000000001</v>
      </c>
      <c r="L1700" s="184">
        <v>2.5680999999999998</v>
      </c>
      <c r="M1700" s="184">
        <v>3.3340999999999998</v>
      </c>
      <c r="N1700" s="184">
        <v>4.3150000000000004</v>
      </c>
      <c r="O1700" s="184">
        <v>5.6992000000000003</v>
      </c>
      <c r="P1700" s="184">
        <v>6.1797000000000004</v>
      </c>
      <c r="Q1700" s="184">
        <v>7.1989000000000001</v>
      </c>
      <c r="R1700" s="184">
        <v>4.5595999999999997</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44321</v>
      </c>
      <c r="E1701" s="184">
        <v>1861.9985999999999</v>
      </c>
      <c r="F1701" s="184">
        <v>18.323899999999998</v>
      </c>
      <c r="G1701" s="184">
        <v>7.0256999999999996</v>
      </c>
      <c r="H1701" s="184">
        <v>7.9922000000000004</v>
      </c>
      <c r="I1701" s="184">
        <v>8.2718000000000007</v>
      </c>
      <c r="J1701" s="184">
        <v>5.8869999999999996</v>
      </c>
      <c r="K1701" s="184">
        <v>5.0911999999999997</v>
      </c>
      <c r="L1701" s="184">
        <v>3.9468999999999999</v>
      </c>
      <c r="M1701" s="184">
        <v>4.7123999999999997</v>
      </c>
      <c r="N1701" s="184">
        <v>5.7100999999999997</v>
      </c>
      <c r="O1701" s="184">
        <v>6.9515000000000002</v>
      </c>
      <c r="P1701" s="184">
        <v>7.3661000000000003</v>
      </c>
      <c r="Q1701" s="184">
        <v>8.4435000000000002</v>
      </c>
      <c r="R1701" s="184">
        <v>5.8208000000000002</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44321</v>
      </c>
      <c r="E1702" s="184">
        <v>2846.8881999999999</v>
      </c>
      <c r="F1702" s="184">
        <v>11.401400000000001</v>
      </c>
      <c r="G1702" s="184">
        <v>5.8571999999999997</v>
      </c>
      <c r="H1702" s="184">
        <v>7.5373999999999999</v>
      </c>
      <c r="I1702" s="184">
        <v>13.3628</v>
      </c>
      <c r="J1702" s="184">
        <v>7.4595000000000002</v>
      </c>
      <c r="K1702" s="184">
        <v>5.9071999999999996</v>
      </c>
      <c r="L1702" s="184">
        <v>3.0009999999999999</v>
      </c>
      <c r="M1702" s="184">
        <v>3.3811</v>
      </c>
      <c r="N1702" s="184">
        <v>7.0922999999999998</v>
      </c>
      <c r="O1702" s="184">
        <v>7.7519999999999998</v>
      </c>
      <c r="P1702" s="184">
        <v>7.2990000000000004</v>
      </c>
      <c r="Q1702" s="184">
        <v>7.6875</v>
      </c>
      <c r="R1702" s="184">
        <v>8.2471999999999994</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44321</v>
      </c>
      <c r="E1703" s="184">
        <v>3055.0798</v>
      </c>
      <c r="F1703" s="184">
        <v>12.2525</v>
      </c>
      <c r="G1703" s="184">
        <v>6.7081</v>
      </c>
      <c r="H1703" s="184">
        <v>8.3887</v>
      </c>
      <c r="I1703" s="184">
        <v>14.217700000000001</v>
      </c>
      <c r="J1703" s="184">
        <v>8.3149999999999995</v>
      </c>
      <c r="K1703" s="184">
        <v>6.7702999999999998</v>
      </c>
      <c r="L1703" s="184">
        <v>3.8653</v>
      </c>
      <c r="M1703" s="184">
        <v>4.2552000000000003</v>
      </c>
      <c r="N1703" s="184">
        <v>8.0058000000000007</v>
      </c>
      <c r="O1703" s="184">
        <v>8.6704000000000008</v>
      </c>
      <c r="P1703" s="184">
        <v>8.0998999999999999</v>
      </c>
      <c r="Q1703" s="184">
        <v>8.3686000000000007</v>
      </c>
      <c r="R1703" s="184">
        <v>9.1691000000000003</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44321</v>
      </c>
      <c r="E1706" s="184">
        <v>41.1524</v>
      </c>
      <c r="F1706" s="184">
        <v>20.233599999999999</v>
      </c>
      <c r="G1706" s="184">
        <v>6.4272</v>
      </c>
      <c r="H1706" s="184">
        <v>8.4268999999999998</v>
      </c>
      <c r="I1706" s="184">
        <v>12.0151</v>
      </c>
      <c r="J1706" s="184">
        <v>7.2149999999999999</v>
      </c>
      <c r="K1706" s="184">
        <v>5.0472000000000001</v>
      </c>
      <c r="L1706" s="184">
        <v>2.9603999999999999</v>
      </c>
      <c r="M1706" s="184">
        <v>4.1755000000000004</v>
      </c>
      <c r="N1706" s="184">
        <v>7.3836000000000004</v>
      </c>
      <c r="O1706" s="184">
        <v>8.2586999999999993</v>
      </c>
      <c r="P1706" s="184">
        <v>7.6502999999999997</v>
      </c>
      <c r="Q1706" s="184">
        <v>7.7206999999999999</v>
      </c>
      <c r="R1706" s="184">
        <v>8.6370000000000005</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44321</v>
      </c>
      <c r="E1707" s="184">
        <v>43.8294</v>
      </c>
      <c r="F1707" s="184">
        <v>21.081399999999999</v>
      </c>
      <c r="G1707" s="184">
        <v>7.2523</v>
      </c>
      <c r="H1707" s="184">
        <v>9.2601999999999993</v>
      </c>
      <c r="I1707" s="184">
        <v>12.847799999999999</v>
      </c>
      <c r="J1707" s="184">
        <v>8.0474999999999994</v>
      </c>
      <c r="K1707" s="184">
        <v>5.8817000000000004</v>
      </c>
      <c r="L1707" s="184">
        <v>3.7879</v>
      </c>
      <c r="M1707" s="184">
        <v>5.0124000000000004</v>
      </c>
      <c r="N1707" s="184">
        <v>8.2584</v>
      </c>
      <c r="O1707" s="184">
        <v>9.1515000000000004</v>
      </c>
      <c r="P1707" s="184">
        <v>8.5606000000000009</v>
      </c>
      <c r="Q1707" s="184">
        <v>8.8215000000000003</v>
      </c>
      <c r="R1707" s="184">
        <v>9.5257000000000005</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44321</v>
      </c>
      <c r="E1708" s="184">
        <v>21.836600000000001</v>
      </c>
      <c r="F1708" s="184">
        <v>17.3919</v>
      </c>
      <c r="G1708" s="184">
        <v>7.9314999999999998</v>
      </c>
      <c r="H1708" s="184">
        <v>7.7961</v>
      </c>
      <c r="I1708" s="184">
        <v>13.434699999999999</v>
      </c>
      <c r="J1708" s="184">
        <v>7.9862000000000002</v>
      </c>
      <c r="K1708" s="184">
        <v>6.2773000000000003</v>
      </c>
      <c r="L1708" s="184">
        <v>3.7915999999999999</v>
      </c>
      <c r="M1708" s="184">
        <v>4.4462000000000002</v>
      </c>
      <c r="N1708" s="184">
        <v>7.2287999999999997</v>
      </c>
      <c r="O1708" s="184">
        <v>8.6920999999999999</v>
      </c>
      <c r="P1708" s="184">
        <v>8.1237999999999992</v>
      </c>
      <c r="Q1708" s="184">
        <v>8.5518999999999998</v>
      </c>
      <c r="R1708" s="184">
        <v>8.9687000000000001</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44321</v>
      </c>
      <c r="E1709" s="184">
        <v>21.009699999999999</v>
      </c>
      <c r="F1709" s="184">
        <v>16.859500000000001</v>
      </c>
      <c r="G1709" s="184">
        <v>7.4432</v>
      </c>
      <c r="H1709" s="184">
        <v>7.282</v>
      </c>
      <c r="I1709" s="184">
        <v>12.947699999999999</v>
      </c>
      <c r="J1709" s="184">
        <v>7.4988999999999999</v>
      </c>
      <c r="K1709" s="184">
        <v>5.7762000000000002</v>
      </c>
      <c r="L1709" s="184">
        <v>3.2913000000000001</v>
      </c>
      <c r="M1709" s="184">
        <v>3.9359000000000002</v>
      </c>
      <c r="N1709" s="184">
        <v>6.6981000000000002</v>
      </c>
      <c r="O1709" s="184">
        <v>8.1544000000000008</v>
      </c>
      <c r="P1709" s="184">
        <v>7.5857999999999999</v>
      </c>
      <c r="Q1709" s="184">
        <v>8.2530999999999999</v>
      </c>
      <c r="R1709" s="184">
        <v>8.4368999999999996</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44321</v>
      </c>
      <c r="E1710" s="184">
        <v>12.066700000000001</v>
      </c>
      <c r="F1710" s="184">
        <v>10.8927</v>
      </c>
      <c r="G1710" s="184">
        <v>5.8728999999999996</v>
      </c>
      <c r="H1710" s="184">
        <v>7.0530999999999997</v>
      </c>
      <c r="I1710" s="184">
        <v>11.406499999999999</v>
      </c>
      <c r="J1710" s="184">
        <v>7.0583999999999998</v>
      </c>
      <c r="K1710" s="184">
        <v>5.9547999999999996</v>
      </c>
      <c r="L1710" s="184">
        <v>3.4419</v>
      </c>
      <c r="M1710" s="184">
        <v>4.2187000000000001</v>
      </c>
      <c r="N1710" s="184">
        <v>6.8880999999999997</v>
      </c>
      <c r="O1710" s="184"/>
      <c r="P1710" s="184"/>
      <c r="Q1710" s="184">
        <v>8.6776999999999997</v>
      </c>
      <c r="R1710" s="184">
        <v>8.5794999999999995</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44321</v>
      </c>
      <c r="E1711" s="184">
        <v>11.783300000000001</v>
      </c>
      <c r="F1711" s="184">
        <v>10.225</v>
      </c>
      <c r="G1711" s="184">
        <v>4.8354999999999997</v>
      </c>
      <c r="H1711" s="184">
        <v>6.0251999999999999</v>
      </c>
      <c r="I1711" s="184">
        <v>10.369300000000001</v>
      </c>
      <c r="J1711" s="184">
        <v>6.0079000000000002</v>
      </c>
      <c r="K1711" s="184">
        <v>4.8920000000000003</v>
      </c>
      <c r="L1711" s="184">
        <v>2.3757000000000001</v>
      </c>
      <c r="M1711" s="184">
        <v>3.1402000000000001</v>
      </c>
      <c r="N1711" s="184">
        <v>5.7698999999999998</v>
      </c>
      <c r="O1711" s="184"/>
      <c r="P1711" s="184"/>
      <c r="Q1711" s="184">
        <v>7.5396000000000001</v>
      </c>
      <c r="R1711" s="184">
        <v>7.4433999999999996</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44321</v>
      </c>
      <c r="E1712" s="184">
        <v>10.141999999999999</v>
      </c>
      <c r="F1712" s="184">
        <v>12.960599999999999</v>
      </c>
      <c r="G1712" s="184">
        <v>6.6280000000000001</v>
      </c>
      <c r="H1712" s="184">
        <v>6.8468999999999998</v>
      </c>
      <c r="I1712" s="184">
        <v>11.474299999999999</v>
      </c>
      <c r="J1712" s="184">
        <v>7.7507000000000001</v>
      </c>
      <c r="K1712" s="184"/>
      <c r="L1712" s="184"/>
      <c r="M1712" s="184"/>
      <c r="N1712" s="184"/>
      <c r="O1712" s="184"/>
      <c r="P1712" s="184"/>
      <c r="Q1712" s="184">
        <v>7.3</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44321</v>
      </c>
      <c r="E1713" s="184">
        <v>10.124000000000001</v>
      </c>
      <c r="F1713" s="184">
        <v>12.2621</v>
      </c>
      <c r="G1713" s="184">
        <v>5.7008000000000001</v>
      </c>
      <c r="H1713" s="184">
        <v>5.9813000000000001</v>
      </c>
      <c r="I1713" s="184">
        <v>10.5732</v>
      </c>
      <c r="J1713" s="184">
        <v>6.8402000000000003</v>
      </c>
      <c r="K1713" s="184"/>
      <c r="L1713" s="184"/>
      <c r="M1713" s="184"/>
      <c r="N1713" s="184"/>
      <c r="O1713" s="184"/>
      <c r="P1713" s="184"/>
      <c r="Q1713" s="184">
        <v>6.3746</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44321</v>
      </c>
      <c r="E1714" s="184">
        <v>12.4994</v>
      </c>
      <c r="F1714" s="184">
        <v>10.2234</v>
      </c>
      <c r="G1714" s="184">
        <v>6.7225000000000001</v>
      </c>
      <c r="H1714" s="184">
        <v>7.1013999999999999</v>
      </c>
      <c r="I1714" s="184">
        <v>11.029500000000001</v>
      </c>
      <c r="J1714" s="184">
        <v>7.1474000000000002</v>
      </c>
      <c r="K1714" s="184">
        <v>6.4047000000000001</v>
      </c>
      <c r="L1714" s="184">
        <v>3.4609000000000001</v>
      </c>
      <c r="M1714" s="184">
        <v>3.8685999999999998</v>
      </c>
      <c r="N1714" s="184">
        <v>6.3498000000000001</v>
      </c>
      <c r="O1714" s="184">
        <v>7.5709999999999997</v>
      </c>
      <c r="P1714" s="184"/>
      <c r="Q1714" s="184">
        <v>7.3640999999999996</v>
      </c>
      <c r="R1714" s="184">
        <v>7.8394000000000004</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44321</v>
      </c>
      <c r="E1715" s="184">
        <v>12.808999999999999</v>
      </c>
      <c r="F1715" s="184">
        <v>10.8315</v>
      </c>
      <c r="G1715" s="184">
        <v>7.5305999999999997</v>
      </c>
      <c r="H1715" s="184">
        <v>7.9093</v>
      </c>
      <c r="I1715" s="184">
        <v>11.8546</v>
      </c>
      <c r="J1715" s="184">
        <v>7.9832999999999998</v>
      </c>
      <c r="K1715" s="184">
        <v>7.2565</v>
      </c>
      <c r="L1715" s="184">
        <v>4.3224999999999998</v>
      </c>
      <c r="M1715" s="184">
        <v>4.7291999999999996</v>
      </c>
      <c r="N1715" s="184">
        <v>7.2420999999999998</v>
      </c>
      <c r="O1715" s="184">
        <v>8.4125999999999994</v>
      </c>
      <c r="P1715" s="184"/>
      <c r="Q1715" s="184">
        <v>8.2040000000000006</v>
      </c>
      <c r="R1715" s="184">
        <v>8.7032000000000007</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44321</v>
      </c>
      <c r="E1716" s="184">
        <v>41.149299999999997</v>
      </c>
      <c r="F1716" s="184">
        <v>17.482500000000002</v>
      </c>
      <c r="G1716" s="184">
        <v>7.6006999999999998</v>
      </c>
      <c r="H1716" s="184">
        <v>10.640499999999999</v>
      </c>
      <c r="I1716" s="184">
        <v>12.464</v>
      </c>
      <c r="J1716" s="184">
        <v>7.7274000000000003</v>
      </c>
      <c r="K1716" s="184">
        <v>8.1126000000000005</v>
      </c>
      <c r="L1716" s="184">
        <v>4.9080000000000004</v>
      </c>
      <c r="M1716" s="184">
        <v>5.6284000000000001</v>
      </c>
      <c r="N1716" s="184">
        <v>8.0924999999999994</v>
      </c>
      <c r="O1716" s="184">
        <v>8.1049000000000007</v>
      </c>
      <c r="P1716" s="184">
        <v>7.5831</v>
      </c>
      <c r="Q1716" s="184">
        <v>7.9950999999999999</v>
      </c>
      <c r="R1716" s="184">
        <v>8.7577999999999996</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44321</v>
      </c>
      <c r="E1717" s="184">
        <v>43.458300000000001</v>
      </c>
      <c r="F1717" s="184">
        <v>18.2346</v>
      </c>
      <c r="G1717" s="184">
        <v>8.3412000000000006</v>
      </c>
      <c r="H1717" s="184">
        <v>11.3993</v>
      </c>
      <c r="I1717" s="184">
        <v>13.241099999999999</v>
      </c>
      <c r="J1717" s="184">
        <v>8.4998000000000005</v>
      </c>
      <c r="K1717" s="184">
        <v>8.9131</v>
      </c>
      <c r="L1717" s="184">
        <v>5.7474999999999996</v>
      </c>
      <c r="M1717" s="184">
        <v>6.4927999999999999</v>
      </c>
      <c r="N1717" s="184">
        <v>8.9824999999999999</v>
      </c>
      <c r="O1717" s="184">
        <v>8.9321999999999999</v>
      </c>
      <c r="P1717" s="184">
        <v>8.3361999999999998</v>
      </c>
      <c r="Q1717" s="184">
        <v>8.8496000000000006</v>
      </c>
      <c r="R1717" s="184">
        <v>9.6356000000000002</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44321</v>
      </c>
      <c r="E1718" s="184">
        <v>35.667900000000003</v>
      </c>
      <c r="F1718" s="184">
        <v>20.887899999999998</v>
      </c>
      <c r="G1718" s="184">
        <v>8.1342999999999996</v>
      </c>
      <c r="H1718" s="184">
        <v>11.324999999999999</v>
      </c>
      <c r="I1718" s="184">
        <v>14.9777</v>
      </c>
      <c r="J1718" s="184">
        <v>9.0309000000000008</v>
      </c>
      <c r="K1718" s="184">
        <v>5.4337999999999997</v>
      </c>
      <c r="L1718" s="184">
        <v>3.0743</v>
      </c>
      <c r="M1718" s="184">
        <v>3.8927</v>
      </c>
      <c r="N1718" s="184">
        <v>6.6208999999999998</v>
      </c>
      <c r="O1718" s="184">
        <v>3.9163999999999999</v>
      </c>
      <c r="P1718" s="184">
        <v>5.3917000000000002</v>
      </c>
      <c r="Q1718" s="184">
        <v>7.2034000000000002</v>
      </c>
      <c r="R1718" s="184">
        <v>3.5710999999999999</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44321</v>
      </c>
      <c r="E1719" s="184">
        <v>38.2363</v>
      </c>
      <c r="F1719" s="184">
        <v>21.586500000000001</v>
      </c>
      <c r="G1719" s="184">
        <v>8.8501999999999992</v>
      </c>
      <c r="H1719" s="184">
        <v>12.0556</v>
      </c>
      <c r="I1719" s="184">
        <v>15.7051</v>
      </c>
      <c r="J1719" s="184">
        <v>9.7604000000000006</v>
      </c>
      <c r="K1719" s="184">
        <v>6.1664000000000003</v>
      </c>
      <c r="L1719" s="184">
        <v>3.7951000000000001</v>
      </c>
      <c r="M1719" s="184">
        <v>4.6060999999999996</v>
      </c>
      <c r="N1719" s="184">
        <v>7.4535999999999998</v>
      </c>
      <c r="O1719" s="184">
        <v>4.7676999999999996</v>
      </c>
      <c r="P1719" s="184">
        <v>6.2701000000000002</v>
      </c>
      <c r="Q1719" s="184">
        <v>7.7135999999999996</v>
      </c>
      <c r="R1719" s="184">
        <v>4.3451000000000004</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44321</v>
      </c>
      <c r="E1720" s="184">
        <v>34.673999999999999</v>
      </c>
      <c r="F1720" s="184">
        <v>21.592300000000002</v>
      </c>
      <c r="G1720" s="184">
        <v>8.9163999999999994</v>
      </c>
      <c r="H1720" s="184">
        <v>9.1440999999999999</v>
      </c>
      <c r="I1720" s="184">
        <v>14.478999999999999</v>
      </c>
      <c r="J1720" s="184">
        <v>8.7184000000000008</v>
      </c>
      <c r="K1720" s="184">
        <v>6.3611000000000004</v>
      </c>
      <c r="L1720" s="184">
        <v>3.1379999999999999</v>
      </c>
      <c r="M1720" s="184">
        <v>3.7378</v>
      </c>
      <c r="N1720" s="184">
        <v>14.0776</v>
      </c>
      <c r="O1720" s="184">
        <v>4.4211</v>
      </c>
      <c r="P1720" s="184">
        <v>5.3696999999999999</v>
      </c>
      <c r="Q1720" s="184">
        <v>7.1463000000000001</v>
      </c>
      <c r="R1720" s="184">
        <v>3.1934999999999998</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44321</v>
      </c>
      <c r="E1721" s="184">
        <v>36.676400000000001</v>
      </c>
      <c r="F1721" s="184">
        <v>22.007000000000001</v>
      </c>
      <c r="G1721" s="184">
        <v>9.3269000000000002</v>
      </c>
      <c r="H1721" s="184">
        <v>9.5571000000000002</v>
      </c>
      <c r="I1721" s="184">
        <v>14.8924</v>
      </c>
      <c r="J1721" s="184">
        <v>9.1309000000000005</v>
      </c>
      <c r="K1721" s="184">
        <v>6.7721999999999998</v>
      </c>
      <c r="L1721" s="184">
        <v>3.5524</v>
      </c>
      <c r="M1721" s="184">
        <v>4.1641000000000004</v>
      </c>
      <c r="N1721" s="184">
        <v>14.555</v>
      </c>
      <c r="O1721" s="184">
        <v>4.9847000000000001</v>
      </c>
      <c r="P1721" s="184">
        <v>6.0613999999999999</v>
      </c>
      <c r="Q1721" s="184">
        <v>7.4</v>
      </c>
      <c r="R1721" s="184">
        <v>3.641</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44321</v>
      </c>
      <c r="E1722" s="184">
        <v>26.231200000000001</v>
      </c>
      <c r="F1722" s="184">
        <v>13.5023</v>
      </c>
      <c r="G1722" s="184">
        <v>7.5774999999999997</v>
      </c>
      <c r="H1722" s="184">
        <v>7.9634</v>
      </c>
      <c r="I1722" s="184">
        <v>9.6671999999999993</v>
      </c>
      <c r="J1722" s="184">
        <v>7.3775000000000004</v>
      </c>
      <c r="K1722" s="184">
        <v>4.8822999999999999</v>
      </c>
      <c r="L1722" s="184">
        <v>3.2225999999999999</v>
      </c>
      <c r="M1722" s="184">
        <v>4.2438000000000002</v>
      </c>
      <c r="N1722" s="184">
        <v>7.2210000000000001</v>
      </c>
      <c r="O1722" s="184">
        <v>8.5526999999999997</v>
      </c>
      <c r="P1722" s="184">
        <v>8.1898999999999997</v>
      </c>
      <c r="Q1722" s="184">
        <v>8.5650999999999993</v>
      </c>
      <c r="R1722" s="184">
        <v>9.0800999999999998</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44321</v>
      </c>
      <c r="E1723" s="184">
        <v>25.204699999999999</v>
      </c>
      <c r="F1723" s="184">
        <v>13.1829</v>
      </c>
      <c r="G1723" s="184">
        <v>7.1028000000000002</v>
      </c>
      <c r="H1723" s="184">
        <v>7.4790000000000001</v>
      </c>
      <c r="I1723" s="184">
        <v>9.1674000000000007</v>
      </c>
      <c r="J1723" s="184">
        <v>6.8738999999999999</v>
      </c>
      <c r="K1723" s="184">
        <v>4.3760000000000003</v>
      </c>
      <c r="L1723" s="184">
        <v>2.7147000000000001</v>
      </c>
      <c r="M1723" s="184">
        <v>3.7284000000000002</v>
      </c>
      <c r="N1723" s="184">
        <v>6.6852</v>
      </c>
      <c r="O1723" s="184">
        <v>7.9813000000000001</v>
      </c>
      <c r="P1723" s="184">
        <v>7.5887000000000002</v>
      </c>
      <c r="Q1723" s="184">
        <v>6.9355000000000002</v>
      </c>
      <c r="R1723" s="184">
        <v>8.5358999999999998</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44321</v>
      </c>
      <c r="E1724" s="184">
        <v>32.566600000000001</v>
      </c>
      <c r="F1724" s="184">
        <v>16.9316</v>
      </c>
      <c r="G1724" s="184">
        <v>6.8207000000000004</v>
      </c>
      <c r="H1724" s="184">
        <v>7.6966999999999999</v>
      </c>
      <c r="I1724" s="184">
        <v>9.0068999999999999</v>
      </c>
      <c r="J1724" s="184">
        <v>6.1881000000000004</v>
      </c>
      <c r="K1724" s="184">
        <v>4.9424000000000001</v>
      </c>
      <c r="L1724" s="184">
        <v>3.2338</v>
      </c>
      <c r="M1724" s="184">
        <v>3.7743000000000002</v>
      </c>
      <c r="N1724" s="184">
        <v>7.3898000000000001</v>
      </c>
      <c r="O1724" s="184">
        <v>3.0607000000000002</v>
      </c>
      <c r="P1724" s="184">
        <v>4.4843000000000002</v>
      </c>
      <c r="Q1724" s="184">
        <v>6.5248999999999997</v>
      </c>
      <c r="R1724" s="184">
        <v>1.0798000000000001</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44321</v>
      </c>
      <c r="E1725" s="184">
        <v>34.833100000000002</v>
      </c>
      <c r="F1725" s="184">
        <v>17.717300000000002</v>
      </c>
      <c r="G1725" s="184">
        <v>7.5103999999999997</v>
      </c>
      <c r="H1725" s="184">
        <v>8.3963000000000001</v>
      </c>
      <c r="I1725" s="184">
        <v>9.7279</v>
      </c>
      <c r="J1725" s="184">
        <v>6.9165000000000001</v>
      </c>
      <c r="K1725" s="184">
        <v>5.5621</v>
      </c>
      <c r="L1725" s="184">
        <v>3.9176000000000002</v>
      </c>
      <c r="M1725" s="184">
        <v>4.4867999999999997</v>
      </c>
      <c r="N1725" s="184">
        <v>8.1410999999999998</v>
      </c>
      <c r="O1725" s="184">
        <v>3.7936999999999999</v>
      </c>
      <c r="P1725" s="184">
        <v>5.3592000000000004</v>
      </c>
      <c r="Q1725" s="184">
        <v>7.1299000000000001</v>
      </c>
      <c r="R1725" s="184">
        <v>1.7604</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44321</v>
      </c>
      <c r="E1726" s="184">
        <v>38.178699999999999</v>
      </c>
      <c r="F1726" s="184">
        <v>17.3124</v>
      </c>
      <c r="G1726" s="184">
        <v>7.0049000000000001</v>
      </c>
      <c r="H1726" s="184">
        <v>9.4544999999999995</v>
      </c>
      <c r="I1726" s="184">
        <v>13.4907</v>
      </c>
      <c r="J1726" s="184">
        <v>6.8484999999999996</v>
      </c>
      <c r="K1726" s="184">
        <v>5.1247999999999996</v>
      </c>
      <c r="L1726" s="184">
        <v>2.6711</v>
      </c>
      <c r="M1726" s="184">
        <v>3.5655000000000001</v>
      </c>
      <c r="N1726" s="184">
        <v>7.3563000000000001</v>
      </c>
      <c r="O1726" s="184">
        <v>5.7591000000000001</v>
      </c>
      <c r="P1726" s="184">
        <v>6.0952000000000002</v>
      </c>
      <c r="Q1726" s="184">
        <v>7.4051</v>
      </c>
      <c r="R1726" s="184">
        <v>8.3491999999999997</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44321</v>
      </c>
      <c r="E1727" s="184">
        <v>40.783700000000003</v>
      </c>
      <c r="F1727" s="184">
        <v>18.1768</v>
      </c>
      <c r="G1727" s="184">
        <v>7.8125</v>
      </c>
      <c r="H1727" s="184">
        <v>10.2996</v>
      </c>
      <c r="I1727" s="184">
        <v>14.392099999999999</v>
      </c>
      <c r="J1727" s="184">
        <v>7.7668999999999997</v>
      </c>
      <c r="K1727" s="184">
        <v>6.0510999999999999</v>
      </c>
      <c r="L1727" s="184">
        <v>3.6368999999999998</v>
      </c>
      <c r="M1727" s="184">
        <v>4.5509000000000004</v>
      </c>
      <c r="N1727" s="184">
        <v>8.3811</v>
      </c>
      <c r="O1727" s="184">
        <v>6.7263000000000002</v>
      </c>
      <c r="P1727" s="184">
        <v>7.0304000000000002</v>
      </c>
      <c r="Q1727" s="184">
        <v>8.1809999999999992</v>
      </c>
      <c r="R1727" s="184">
        <v>9.3635999999999999</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44321</v>
      </c>
      <c r="E1728" s="184">
        <v>24.5654</v>
      </c>
      <c r="F1728" s="184">
        <v>14.418200000000001</v>
      </c>
      <c r="G1728" s="184">
        <v>8.1217000000000006</v>
      </c>
      <c r="H1728" s="184">
        <v>8.5256000000000007</v>
      </c>
      <c r="I1728" s="184">
        <v>10.7852</v>
      </c>
      <c r="J1728" s="184">
        <v>7.7205000000000004</v>
      </c>
      <c r="K1728" s="184">
        <v>6.4058000000000002</v>
      </c>
      <c r="L1728" s="184">
        <v>4.2591000000000001</v>
      </c>
      <c r="M1728" s="184">
        <v>5.1227999999999998</v>
      </c>
      <c r="N1728" s="184">
        <v>8.7960999999999991</v>
      </c>
      <c r="O1728" s="184">
        <v>4.2652000000000001</v>
      </c>
      <c r="P1728" s="184">
        <v>5.7302</v>
      </c>
      <c r="Q1728" s="184">
        <v>7.3064999999999998</v>
      </c>
      <c r="R1728" s="184">
        <v>2.8828</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44321</v>
      </c>
      <c r="E1729" s="184">
        <v>23.6313</v>
      </c>
      <c r="F1729" s="184">
        <v>13.9064</v>
      </c>
      <c r="G1729" s="184">
        <v>7.5143000000000004</v>
      </c>
      <c r="H1729" s="184">
        <v>7.9112999999999998</v>
      </c>
      <c r="I1729" s="184">
        <v>10.1747</v>
      </c>
      <c r="J1729" s="184">
        <v>7.1102999999999996</v>
      </c>
      <c r="K1729" s="184">
        <v>5.7831000000000001</v>
      </c>
      <c r="L1729" s="184">
        <v>3.6745999999999999</v>
      </c>
      <c r="M1729" s="184">
        <v>4.5472999999999999</v>
      </c>
      <c r="N1729" s="184">
        <v>8.2307000000000006</v>
      </c>
      <c r="O1729" s="184">
        <v>3.7728999999999999</v>
      </c>
      <c r="P1729" s="184">
        <v>5.2272999999999996</v>
      </c>
      <c r="Q1729" s="184">
        <v>6.5087000000000002</v>
      </c>
      <c r="R1729" s="184">
        <v>2.4115000000000002</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15.972146296296293</v>
      </c>
      <c r="G1730" s="186">
        <v>7.0378481481481474</v>
      </c>
      <c r="H1730" s="186">
        <v>8.5057351851851823</v>
      </c>
      <c r="I1730" s="186">
        <v>11.932522222222223</v>
      </c>
      <c r="J1730" s="186">
        <v>8.1391277777777766</v>
      </c>
      <c r="K1730" s="186">
        <v>6.6579980769230742</v>
      </c>
      <c r="L1730" s="186">
        <v>4.4695538461538442</v>
      </c>
      <c r="M1730" s="186">
        <v>5.0066519230769222</v>
      </c>
      <c r="N1730" s="186">
        <v>8.0576326923076937</v>
      </c>
      <c r="O1730" s="186">
        <v>6.6269119999999999</v>
      </c>
      <c r="P1730" s="186">
        <v>6.9189437500000013</v>
      </c>
      <c r="Q1730" s="186">
        <v>7.6930703703703678</v>
      </c>
      <c r="R1730" s="186">
        <v>6.4109769230769222</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14.295249999999999</v>
      </c>
      <c r="G1731" s="186">
        <v>7.1775500000000001</v>
      </c>
      <c r="H1731" s="186">
        <v>8.3953500000000005</v>
      </c>
      <c r="I1731" s="186">
        <v>11.6332</v>
      </c>
      <c r="J1731" s="186">
        <v>7.7239500000000003</v>
      </c>
      <c r="K1731" s="186">
        <v>6.3258000000000001</v>
      </c>
      <c r="L1731" s="186">
        <v>3.8302</v>
      </c>
      <c r="M1731" s="186">
        <v>4.6731499999999997</v>
      </c>
      <c r="N1731" s="186">
        <v>7.8232499999999998</v>
      </c>
      <c r="O1731" s="186">
        <v>7.8290500000000005</v>
      </c>
      <c r="P1731" s="186">
        <v>7.5122</v>
      </c>
      <c r="Q1731" s="186">
        <v>7.7005499999999998</v>
      </c>
      <c r="R1731" s="186">
        <v>8.3634500000000003</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44321</v>
      </c>
      <c r="E1734" s="184">
        <v>44.427999999999997</v>
      </c>
      <c r="F1734" s="184">
        <v>0.62190000000000001</v>
      </c>
      <c r="G1734" s="184">
        <v>1.1387</v>
      </c>
      <c r="H1734" s="184">
        <v>1.9525999999999999</v>
      </c>
      <c r="I1734" s="184">
        <v>5.5906000000000002</v>
      </c>
      <c r="J1734" s="184">
        <v>4.3503999999999996</v>
      </c>
      <c r="K1734" s="184">
        <v>13.774699999999999</v>
      </c>
      <c r="L1734" s="184">
        <v>42.790100000000002</v>
      </c>
      <c r="M1734" s="184">
        <v>66.621700000000004</v>
      </c>
      <c r="N1734" s="184">
        <v>103.6422</v>
      </c>
      <c r="O1734" s="184">
        <v>1.8527</v>
      </c>
      <c r="P1734" s="184">
        <v>12.0319</v>
      </c>
      <c r="Q1734" s="184">
        <v>11.196099999999999</v>
      </c>
      <c r="R1734" s="184">
        <v>14.0684</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44321</v>
      </c>
      <c r="E1735" s="184">
        <v>48.305599999999998</v>
      </c>
      <c r="F1735" s="184">
        <v>0.62490000000000001</v>
      </c>
      <c r="G1735" s="184">
        <v>1.1537999999999999</v>
      </c>
      <c r="H1735" s="184">
        <v>1.974</v>
      </c>
      <c r="I1735" s="184">
        <v>5.6382000000000003</v>
      </c>
      <c r="J1735" s="184">
        <v>4.4439000000000002</v>
      </c>
      <c r="K1735" s="184">
        <v>14.0273</v>
      </c>
      <c r="L1735" s="184">
        <v>43.477600000000002</v>
      </c>
      <c r="M1735" s="184">
        <v>67.944699999999997</v>
      </c>
      <c r="N1735" s="184">
        <v>105.9571</v>
      </c>
      <c r="O1735" s="184">
        <v>3.0306999999999999</v>
      </c>
      <c r="P1735" s="184">
        <v>13.299899999999999</v>
      </c>
      <c r="Q1735" s="184">
        <v>16.745799999999999</v>
      </c>
      <c r="R1735" s="184">
        <v>15.377000000000001</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44321</v>
      </c>
      <c r="E1736" s="184">
        <v>51.06</v>
      </c>
      <c r="F1736" s="184">
        <v>1.0488999999999999</v>
      </c>
      <c r="G1736" s="184">
        <v>1.6119000000000001</v>
      </c>
      <c r="H1736" s="184">
        <v>2.2427000000000001</v>
      </c>
      <c r="I1736" s="184">
        <v>6.4637000000000002</v>
      </c>
      <c r="J1736" s="184">
        <v>6.7530999999999999</v>
      </c>
      <c r="K1736" s="184">
        <v>12.4422</v>
      </c>
      <c r="L1736" s="184">
        <v>35.870100000000001</v>
      </c>
      <c r="M1736" s="184">
        <v>57.592599999999997</v>
      </c>
      <c r="N1736" s="184">
        <v>83.273499999999999</v>
      </c>
      <c r="O1736" s="184">
        <v>19.823499999999999</v>
      </c>
      <c r="P1736" s="184">
        <v>20.1051</v>
      </c>
      <c r="Q1736" s="184">
        <v>24.5169</v>
      </c>
      <c r="R1736" s="184">
        <v>31.748100000000001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44321</v>
      </c>
      <c r="E1737" s="184">
        <v>46.58</v>
      </c>
      <c r="F1737" s="184">
        <v>1.0411999999999999</v>
      </c>
      <c r="G1737" s="184">
        <v>1.5921000000000001</v>
      </c>
      <c r="H1737" s="184">
        <v>2.1939000000000002</v>
      </c>
      <c r="I1737" s="184">
        <v>6.3956</v>
      </c>
      <c r="J1737" s="184">
        <v>6.6147999999999998</v>
      </c>
      <c r="K1737" s="184">
        <v>12.025</v>
      </c>
      <c r="L1737" s="184">
        <v>34.741100000000003</v>
      </c>
      <c r="M1737" s="184">
        <v>55.629800000000003</v>
      </c>
      <c r="N1737" s="184">
        <v>80.193399999999997</v>
      </c>
      <c r="O1737" s="184">
        <v>18.131</v>
      </c>
      <c r="P1737" s="184">
        <v>18.565899999999999</v>
      </c>
      <c r="Q1737" s="184">
        <v>22.988600000000002</v>
      </c>
      <c r="R1737" s="184">
        <v>29.6782</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44321</v>
      </c>
      <c r="E1738" s="184">
        <v>20.81</v>
      </c>
      <c r="F1738" s="184">
        <v>1.0685</v>
      </c>
      <c r="G1738" s="184">
        <v>1.4133</v>
      </c>
      <c r="H1738" s="184">
        <v>1.86</v>
      </c>
      <c r="I1738" s="184">
        <v>7.3787000000000003</v>
      </c>
      <c r="J1738" s="184">
        <v>8.6117000000000008</v>
      </c>
      <c r="K1738" s="184">
        <v>17.970500000000001</v>
      </c>
      <c r="L1738" s="184">
        <v>44.2134</v>
      </c>
      <c r="M1738" s="184">
        <v>70.016300000000001</v>
      </c>
      <c r="N1738" s="184">
        <v>109.56699999999999</v>
      </c>
      <c r="O1738" s="184"/>
      <c r="P1738" s="184"/>
      <c r="Q1738" s="184">
        <v>36.0929</v>
      </c>
      <c r="R1738" s="184">
        <v>40.984900000000003</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44321</v>
      </c>
      <c r="E1739" s="184">
        <v>19.91</v>
      </c>
      <c r="F1739" s="184">
        <v>1.0660000000000001</v>
      </c>
      <c r="G1739" s="184">
        <v>1.3747</v>
      </c>
      <c r="H1739" s="184">
        <v>1.8413999999999999</v>
      </c>
      <c r="I1739" s="184">
        <v>7.2736999999999998</v>
      </c>
      <c r="J1739" s="184">
        <v>8.4422999999999995</v>
      </c>
      <c r="K1739" s="184">
        <v>17.393899999999999</v>
      </c>
      <c r="L1739" s="184">
        <v>42.8264</v>
      </c>
      <c r="M1739" s="184">
        <v>67.733800000000002</v>
      </c>
      <c r="N1739" s="184">
        <v>105.6818</v>
      </c>
      <c r="O1739" s="184"/>
      <c r="P1739" s="184"/>
      <c r="Q1739" s="184">
        <v>33.586199999999998</v>
      </c>
      <c r="R1739" s="184">
        <v>38.311399999999999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44321</v>
      </c>
      <c r="E1740" s="184">
        <v>17.39</v>
      </c>
      <c r="F1740" s="184">
        <v>1.3994</v>
      </c>
      <c r="G1740" s="184">
        <v>2.4146000000000001</v>
      </c>
      <c r="H1740" s="184">
        <v>3.0213000000000001</v>
      </c>
      <c r="I1740" s="184">
        <v>8.7554999999999996</v>
      </c>
      <c r="J1740" s="184">
        <v>8.8234999999999992</v>
      </c>
      <c r="K1740" s="184">
        <v>17.978300000000001</v>
      </c>
      <c r="L1740" s="184">
        <v>44.435200000000002</v>
      </c>
      <c r="M1740" s="184">
        <v>64.056600000000003</v>
      </c>
      <c r="N1740" s="184">
        <v>111.0437</v>
      </c>
      <c r="O1740" s="184"/>
      <c r="P1740" s="184"/>
      <c r="Q1740" s="184">
        <v>28.316700000000001</v>
      </c>
      <c r="R1740" s="184">
        <v>29.922999999999998</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44321</v>
      </c>
      <c r="E1741" s="184">
        <v>16.73</v>
      </c>
      <c r="F1741" s="184">
        <v>1.3938999999999999</v>
      </c>
      <c r="G1741" s="184">
        <v>2.3868</v>
      </c>
      <c r="H1741" s="184">
        <v>3.0171999999999999</v>
      </c>
      <c r="I1741" s="184">
        <v>8.6364000000000001</v>
      </c>
      <c r="J1741" s="184">
        <v>8.7070000000000007</v>
      </c>
      <c r="K1741" s="184">
        <v>17.486000000000001</v>
      </c>
      <c r="L1741" s="184">
        <v>43.2363</v>
      </c>
      <c r="M1741" s="184">
        <v>61.955500000000001</v>
      </c>
      <c r="N1741" s="184">
        <v>107.31100000000001</v>
      </c>
      <c r="O1741" s="184"/>
      <c r="P1741" s="184"/>
      <c r="Q1741" s="184">
        <v>26.0989</v>
      </c>
      <c r="R1741" s="184">
        <v>27.691400000000002</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44321</v>
      </c>
      <c r="E1742" s="184">
        <v>88.668999999999997</v>
      </c>
      <c r="F1742" s="184">
        <v>0.95760000000000001</v>
      </c>
      <c r="G1742" s="184">
        <v>1.6822999999999999</v>
      </c>
      <c r="H1742" s="184">
        <v>1.27</v>
      </c>
      <c r="I1742" s="184">
        <v>5.8014000000000001</v>
      </c>
      <c r="J1742" s="184">
        <v>5.4968000000000004</v>
      </c>
      <c r="K1742" s="184">
        <v>13.733599999999999</v>
      </c>
      <c r="L1742" s="184">
        <v>36.064300000000003</v>
      </c>
      <c r="M1742" s="184">
        <v>59.347700000000003</v>
      </c>
      <c r="N1742" s="184">
        <v>102.32980000000001</v>
      </c>
      <c r="O1742" s="184">
        <v>9.2462</v>
      </c>
      <c r="P1742" s="184">
        <v>14.945499999999999</v>
      </c>
      <c r="Q1742" s="184">
        <v>21.435500000000001</v>
      </c>
      <c r="R1742" s="184">
        <v>24.9497</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44321</v>
      </c>
      <c r="E1743" s="184">
        <v>83.754000000000005</v>
      </c>
      <c r="F1743" s="184">
        <v>0.95469999999999999</v>
      </c>
      <c r="G1743" s="184">
        <v>1.6691</v>
      </c>
      <c r="H1743" s="184">
        <v>1.2512000000000001</v>
      </c>
      <c r="I1743" s="184">
        <v>5.7619999999999996</v>
      </c>
      <c r="J1743" s="184">
        <v>5.4185999999999996</v>
      </c>
      <c r="K1743" s="184">
        <v>13.4817</v>
      </c>
      <c r="L1743" s="184">
        <v>35.451900000000002</v>
      </c>
      <c r="M1743" s="184">
        <v>58.289200000000001</v>
      </c>
      <c r="N1743" s="184">
        <v>100.5171</v>
      </c>
      <c r="O1743" s="184">
        <v>8.3755000000000006</v>
      </c>
      <c r="P1743" s="184">
        <v>14.159800000000001</v>
      </c>
      <c r="Q1743" s="184">
        <v>16.518999999999998</v>
      </c>
      <c r="R1743" s="184">
        <v>23.848500000000001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44321</v>
      </c>
      <c r="E1744" s="184">
        <v>19.015000000000001</v>
      </c>
      <c r="F1744" s="184">
        <v>1.1382000000000001</v>
      </c>
      <c r="G1744" s="184">
        <v>2.1377999999999999</v>
      </c>
      <c r="H1744" s="184">
        <v>1.8806</v>
      </c>
      <c r="I1744" s="184">
        <v>6.4669999999999996</v>
      </c>
      <c r="J1744" s="184">
        <v>4.9972000000000003</v>
      </c>
      <c r="K1744" s="184">
        <v>13.1374</v>
      </c>
      <c r="L1744" s="184">
        <v>44.534799999999997</v>
      </c>
      <c r="M1744" s="184">
        <v>64.461200000000005</v>
      </c>
      <c r="N1744" s="184">
        <v>102.2657</v>
      </c>
      <c r="O1744" s="184"/>
      <c r="P1744" s="184"/>
      <c r="Q1744" s="184">
        <v>33.209600000000002</v>
      </c>
      <c r="R1744" s="184">
        <v>31.730599999999999</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44321</v>
      </c>
      <c r="E1745" s="184">
        <v>18.367999999999999</v>
      </c>
      <c r="F1745" s="184">
        <v>1.1342000000000001</v>
      </c>
      <c r="G1745" s="184">
        <v>2.1124999999999998</v>
      </c>
      <c r="H1745" s="184">
        <v>1.8464</v>
      </c>
      <c r="I1745" s="184">
        <v>6.3948</v>
      </c>
      <c r="J1745" s="184">
        <v>4.8640999999999996</v>
      </c>
      <c r="K1745" s="184">
        <v>12.694000000000001</v>
      </c>
      <c r="L1745" s="184">
        <v>43.410400000000003</v>
      </c>
      <c r="M1745" s="184">
        <v>62.534300000000002</v>
      </c>
      <c r="N1745" s="184">
        <v>99.111099999999993</v>
      </c>
      <c r="O1745" s="184"/>
      <c r="P1745" s="184"/>
      <c r="Q1745" s="184">
        <v>31.1678</v>
      </c>
      <c r="R1745" s="184">
        <v>29.698</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44321</v>
      </c>
      <c r="E1746" s="184">
        <v>69.457300000000004</v>
      </c>
      <c r="F1746" s="184">
        <v>0.68569999999999998</v>
      </c>
      <c r="G1746" s="184">
        <v>1.4117</v>
      </c>
      <c r="H1746" s="184">
        <v>1.5072000000000001</v>
      </c>
      <c r="I1746" s="184">
        <v>6.4038000000000004</v>
      </c>
      <c r="J1746" s="184">
        <v>4.1646000000000001</v>
      </c>
      <c r="K1746" s="184">
        <v>9.0223999999999993</v>
      </c>
      <c r="L1746" s="184">
        <v>40.550899999999999</v>
      </c>
      <c r="M1746" s="184">
        <v>64.185000000000002</v>
      </c>
      <c r="N1746" s="184">
        <v>95.027500000000003</v>
      </c>
      <c r="O1746" s="184">
        <v>4.34</v>
      </c>
      <c r="P1746" s="184">
        <v>11.679</v>
      </c>
      <c r="Q1746" s="184">
        <v>13.488099999999999</v>
      </c>
      <c r="R1746" s="184">
        <v>13.8255</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44321</v>
      </c>
      <c r="E1747" s="184">
        <v>75.887699999999995</v>
      </c>
      <c r="F1747" s="184">
        <v>0.68789999999999996</v>
      </c>
      <c r="G1747" s="184">
        <v>1.423</v>
      </c>
      <c r="H1747" s="184">
        <v>1.5230999999999999</v>
      </c>
      <c r="I1747" s="184">
        <v>6.4401999999999999</v>
      </c>
      <c r="J1747" s="184">
        <v>4.2365000000000004</v>
      </c>
      <c r="K1747" s="184">
        <v>9.2457999999999991</v>
      </c>
      <c r="L1747" s="184">
        <v>41.129399999999997</v>
      </c>
      <c r="M1747" s="184">
        <v>65.2089</v>
      </c>
      <c r="N1747" s="184">
        <v>96.672600000000003</v>
      </c>
      <c r="O1747" s="184">
        <v>5.3602999999999996</v>
      </c>
      <c r="P1747" s="184">
        <v>12.895</v>
      </c>
      <c r="Q1747" s="184">
        <v>19.465699999999998</v>
      </c>
      <c r="R1747" s="184">
        <v>14.8314</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44321</v>
      </c>
      <c r="E1748" s="184">
        <v>61.59</v>
      </c>
      <c r="F1748" s="184">
        <v>1.1646000000000001</v>
      </c>
      <c r="G1748" s="184">
        <v>2.5661999999999998</v>
      </c>
      <c r="H1748" s="184">
        <v>2.6208999999999998</v>
      </c>
      <c r="I1748" s="184">
        <v>5.7302999999999997</v>
      </c>
      <c r="J1748" s="184">
        <v>5.8792999999999997</v>
      </c>
      <c r="K1748" s="184">
        <v>12.1694</v>
      </c>
      <c r="L1748" s="184">
        <v>47.743899999999996</v>
      </c>
      <c r="M1748" s="184">
        <v>64.305700000000002</v>
      </c>
      <c r="N1748" s="184">
        <v>105.0335</v>
      </c>
      <c r="O1748" s="184">
        <v>7.3056999999999999</v>
      </c>
      <c r="P1748" s="184">
        <v>18.119900000000001</v>
      </c>
      <c r="Q1748" s="184">
        <v>17.6099</v>
      </c>
      <c r="R1748" s="184">
        <v>15.6874</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44321</v>
      </c>
      <c r="E1749" s="184">
        <v>56.344000000000001</v>
      </c>
      <c r="F1749" s="184">
        <v>1.1635</v>
      </c>
      <c r="G1749" s="184">
        <v>2.5535999999999999</v>
      </c>
      <c r="H1749" s="184">
        <v>2.6021999999999998</v>
      </c>
      <c r="I1749" s="184">
        <v>5.6872999999999996</v>
      </c>
      <c r="J1749" s="184">
        <v>5.8044000000000002</v>
      </c>
      <c r="K1749" s="184">
        <v>11.922499999999999</v>
      </c>
      <c r="L1749" s="184">
        <v>47.050800000000002</v>
      </c>
      <c r="M1749" s="184">
        <v>63.136299999999999</v>
      </c>
      <c r="N1749" s="184">
        <v>103.0414</v>
      </c>
      <c r="O1749" s="184">
        <v>6.0705</v>
      </c>
      <c r="P1749" s="184">
        <v>16.725200000000001</v>
      </c>
      <c r="Q1749" s="184">
        <v>14.1129</v>
      </c>
      <c r="R1749" s="184">
        <v>14.5296</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44321</v>
      </c>
      <c r="E1750" s="184">
        <v>65.856899999999996</v>
      </c>
      <c r="F1750" s="184">
        <v>0.24890000000000001</v>
      </c>
      <c r="G1750" s="184">
        <v>0.24</v>
      </c>
      <c r="H1750" s="184">
        <v>-6.2100000000000002E-2</v>
      </c>
      <c r="I1750" s="184">
        <v>4.6574</v>
      </c>
      <c r="J1750" s="184">
        <v>4.3501000000000003</v>
      </c>
      <c r="K1750" s="184">
        <v>10.8383</v>
      </c>
      <c r="L1750" s="184">
        <v>36.095300000000002</v>
      </c>
      <c r="M1750" s="184">
        <v>57.796599999999998</v>
      </c>
      <c r="N1750" s="184">
        <v>97.823099999999997</v>
      </c>
      <c r="O1750" s="184">
        <v>2.1301000000000001</v>
      </c>
      <c r="P1750" s="184">
        <v>11.255699999999999</v>
      </c>
      <c r="Q1750" s="184">
        <v>12.5253</v>
      </c>
      <c r="R1750" s="184">
        <v>16.328800000000001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44321</v>
      </c>
      <c r="E1751" s="184">
        <v>71.028700000000001</v>
      </c>
      <c r="F1751" s="184">
        <v>0.25259999999999999</v>
      </c>
      <c r="G1751" s="184">
        <v>0.25929999999999997</v>
      </c>
      <c r="H1751" s="184">
        <v>-3.5200000000000002E-2</v>
      </c>
      <c r="I1751" s="184">
        <v>4.7180999999999997</v>
      </c>
      <c r="J1751" s="184">
        <v>4.4711999999999996</v>
      </c>
      <c r="K1751" s="184">
        <v>11.226000000000001</v>
      </c>
      <c r="L1751" s="184">
        <v>37.059899999999999</v>
      </c>
      <c r="M1751" s="184">
        <v>59.483899999999998</v>
      </c>
      <c r="N1751" s="184">
        <v>100.6506</v>
      </c>
      <c r="O1751" s="184">
        <v>3.3466</v>
      </c>
      <c r="P1751" s="184">
        <v>12.380100000000001</v>
      </c>
      <c r="Q1751" s="184">
        <v>15.9308</v>
      </c>
      <c r="R1751" s="184">
        <v>17.963100000000001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44321</v>
      </c>
      <c r="E1752" s="184">
        <v>37.58</v>
      </c>
      <c r="F1752" s="184">
        <v>0.69669999999999999</v>
      </c>
      <c r="G1752" s="184">
        <v>1.3484</v>
      </c>
      <c r="H1752" s="184">
        <v>1.3484</v>
      </c>
      <c r="I1752" s="184">
        <v>5.3250999999999999</v>
      </c>
      <c r="J1752" s="184">
        <v>4.1574</v>
      </c>
      <c r="K1752" s="184">
        <v>8.6440999999999999</v>
      </c>
      <c r="L1752" s="184">
        <v>42.186900000000001</v>
      </c>
      <c r="M1752" s="184">
        <v>64.391999999999996</v>
      </c>
      <c r="N1752" s="184">
        <v>105.80500000000001</v>
      </c>
      <c r="O1752" s="184">
        <v>9.5111000000000008</v>
      </c>
      <c r="P1752" s="184">
        <v>14.477600000000001</v>
      </c>
      <c r="Q1752" s="184">
        <v>10.258699999999999</v>
      </c>
      <c r="R1752" s="184">
        <v>23.390799999999999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44321</v>
      </c>
      <c r="E1753" s="184">
        <v>40.11</v>
      </c>
      <c r="F1753" s="184">
        <v>0.67769999999999997</v>
      </c>
      <c r="G1753" s="184">
        <v>1.3647</v>
      </c>
      <c r="H1753" s="184">
        <v>1.3647</v>
      </c>
      <c r="I1753" s="184">
        <v>5.3586</v>
      </c>
      <c r="J1753" s="184">
        <v>4.2630999999999997</v>
      </c>
      <c r="K1753" s="184">
        <v>8.9946000000000002</v>
      </c>
      <c r="L1753" s="184">
        <v>43.198900000000002</v>
      </c>
      <c r="M1753" s="184">
        <v>66.224599999999995</v>
      </c>
      <c r="N1753" s="184">
        <v>108.9063</v>
      </c>
      <c r="O1753" s="184">
        <v>10.8634</v>
      </c>
      <c r="P1753" s="184">
        <v>15.557399999999999</v>
      </c>
      <c r="Q1753" s="184">
        <v>15.232900000000001</v>
      </c>
      <c r="R1753" s="184">
        <v>25.129799999999999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44321</v>
      </c>
      <c r="E1754" s="184">
        <v>13.17</v>
      </c>
      <c r="F1754" s="184">
        <v>0.61119999999999997</v>
      </c>
      <c r="G1754" s="184">
        <v>0.91949999999999998</v>
      </c>
      <c r="H1754" s="184">
        <v>1.4638</v>
      </c>
      <c r="I1754" s="184">
        <v>5.1077000000000004</v>
      </c>
      <c r="J1754" s="184">
        <v>5.5288000000000004</v>
      </c>
      <c r="K1754" s="184">
        <v>14.821300000000001</v>
      </c>
      <c r="L1754" s="184">
        <v>43.307899999999997</v>
      </c>
      <c r="M1754" s="184">
        <v>60.805900000000001</v>
      </c>
      <c r="N1754" s="184">
        <v>90.317899999999995</v>
      </c>
      <c r="O1754" s="184">
        <v>6.4968000000000004</v>
      </c>
      <c r="P1754" s="184"/>
      <c r="Q1754" s="184">
        <v>7.3666</v>
      </c>
      <c r="R1754" s="184">
        <v>19.2362</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44321</v>
      </c>
      <c r="E1755" s="184">
        <v>14.11</v>
      </c>
      <c r="F1755" s="184">
        <v>0.71379999999999999</v>
      </c>
      <c r="G1755" s="184">
        <v>0.92989999999999995</v>
      </c>
      <c r="H1755" s="184">
        <v>1.5107999999999999</v>
      </c>
      <c r="I1755" s="184">
        <v>5.22</v>
      </c>
      <c r="J1755" s="184">
        <v>5.6138000000000003</v>
      </c>
      <c r="K1755" s="184">
        <v>15.089700000000001</v>
      </c>
      <c r="L1755" s="184">
        <v>43.979599999999998</v>
      </c>
      <c r="M1755" s="184">
        <v>61.997700000000002</v>
      </c>
      <c r="N1755" s="184">
        <v>92.234300000000005</v>
      </c>
      <c r="O1755" s="184">
        <v>8.0844000000000005</v>
      </c>
      <c r="P1755" s="184"/>
      <c r="Q1755" s="184">
        <v>9.2943999999999996</v>
      </c>
      <c r="R1755" s="184">
        <v>20.515999999999998</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44321</v>
      </c>
      <c r="E1756" s="184">
        <v>17.53</v>
      </c>
      <c r="F1756" s="184">
        <v>0.5161</v>
      </c>
      <c r="G1756" s="184">
        <v>1.1540999999999999</v>
      </c>
      <c r="H1756" s="184">
        <v>0.80510000000000004</v>
      </c>
      <c r="I1756" s="184">
        <v>5.7935999999999996</v>
      </c>
      <c r="J1756" s="184">
        <v>6.3714000000000004</v>
      </c>
      <c r="K1756" s="184">
        <v>8.9497</v>
      </c>
      <c r="L1756" s="184">
        <v>36.846200000000003</v>
      </c>
      <c r="M1756" s="184">
        <v>59.074399999999997</v>
      </c>
      <c r="N1756" s="184">
        <v>93.915899999999993</v>
      </c>
      <c r="O1756" s="184"/>
      <c r="P1756" s="184"/>
      <c r="Q1756" s="184">
        <v>60.159500000000001</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44321</v>
      </c>
      <c r="E1757" s="184">
        <v>17.13</v>
      </c>
      <c r="F1757" s="184">
        <v>0.5282</v>
      </c>
      <c r="G1757" s="184">
        <v>1.1215999999999999</v>
      </c>
      <c r="H1757" s="184">
        <v>0.82399999999999995</v>
      </c>
      <c r="I1757" s="184">
        <v>5.7407000000000004</v>
      </c>
      <c r="J1757" s="184">
        <v>6.2655000000000003</v>
      </c>
      <c r="K1757" s="184">
        <v>8.4177</v>
      </c>
      <c r="L1757" s="184">
        <v>35.522199999999998</v>
      </c>
      <c r="M1757" s="184">
        <v>56.868099999999998</v>
      </c>
      <c r="N1757" s="184">
        <v>90.122100000000003</v>
      </c>
      <c r="O1757" s="184"/>
      <c r="P1757" s="184"/>
      <c r="Q1757" s="184">
        <v>57.087400000000002</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44321</v>
      </c>
      <c r="E1758" s="184">
        <v>16.37</v>
      </c>
      <c r="F1758" s="184">
        <v>0.67649999999999999</v>
      </c>
      <c r="G1758" s="184">
        <v>0.61460000000000004</v>
      </c>
      <c r="H1758" s="184">
        <v>0.86260000000000003</v>
      </c>
      <c r="I1758" s="184">
        <v>4.0025000000000004</v>
      </c>
      <c r="J1758" s="184">
        <v>2.3125</v>
      </c>
      <c r="K1758" s="184">
        <v>7.5557999999999996</v>
      </c>
      <c r="L1758" s="184">
        <v>42.100700000000003</v>
      </c>
      <c r="M1758" s="184">
        <v>54.725900000000003</v>
      </c>
      <c r="N1758" s="184">
        <v>80.684299999999993</v>
      </c>
      <c r="O1758" s="184"/>
      <c r="P1758" s="184"/>
      <c r="Q1758" s="184">
        <v>21.648399999999999</v>
      </c>
      <c r="R1758" s="184">
        <v>24.571300000000001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44321</v>
      </c>
      <c r="E1759" s="184">
        <v>15.71</v>
      </c>
      <c r="F1759" s="184">
        <v>0.64059999999999995</v>
      </c>
      <c r="G1759" s="184">
        <v>0.57620000000000005</v>
      </c>
      <c r="H1759" s="184">
        <v>0.83440000000000003</v>
      </c>
      <c r="I1759" s="184">
        <v>3.9020999999999999</v>
      </c>
      <c r="J1759" s="184">
        <v>2.2121</v>
      </c>
      <c r="K1759" s="184">
        <v>7.1623000000000001</v>
      </c>
      <c r="L1759" s="184">
        <v>40.896900000000002</v>
      </c>
      <c r="M1759" s="184">
        <v>52.820999999999998</v>
      </c>
      <c r="N1759" s="184">
        <v>77.7149</v>
      </c>
      <c r="O1759" s="184"/>
      <c r="P1759" s="184"/>
      <c r="Q1759" s="184">
        <v>19.674099999999999</v>
      </c>
      <c r="R1759" s="184">
        <v>22.567299999999999</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44321</v>
      </c>
      <c r="E1760" s="184">
        <v>13.5388</v>
      </c>
      <c r="F1760" s="184">
        <v>0.70740000000000003</v>
      </c>
      <c r="G1760" s="184">
        <v>1.9441999999999999</v>
      </c>
      <c r="H1760" s="184">
        <v>2.2722000000000002</v>
      </c>
      <c r="I1760" s="184">
        <v>6.1001000000000003</v>
      </c>
      <c r="J1760" s="184">
        <v>5.6176000000000004</v>
      </c>
      <c r="K1760" s="184">
        <v>8.5604999999999993</v>
      </c>
      <c r="L1760" s="184">
        <v>40.642400000000002</v>
      </c>
      <c r="M1760" s="184">
        <v>56.050699999999999</v>
      </c>
      <c r="N1760" s="184">
        <v>91.645600000000002</v>
      </c>
      <c r="O1760" s="184"/>
      <c r="P1760" s="184"/>
      <c r="Q1760" s="184">
        <v>28.354900000000001</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44321</v>
      </c>
      <c r="E1761" s="184">
        <v>13.181699999999999</v>
      </c>
      <c r="F1761" s="184">
        <v>0.70050000000000001</v>
      </c>
      <c r="G1761" s="184">
        <v>1.9127000000000001</v>
      </c>
      <c r="H1761" s="184">
        <v>2.2281</v>
      </c>
      <c r="I1761" s="184">
        <v>6.0014000000000003</v>
      </c>
      <c r="J1761" s="184">
        <v>5.4215999999999998</v>
      </c>
      <c r="K1761" s="184">
        <v>7.9749999999999996</v>
      </c>
      <c r="L1761" s="184">
        <v>39.137</v>
      </c>
      <c r="M1761" s="184">
        <v>53.520099999999999</v>
      </c>
      <c r="N1761" s="184">
        <v>87.471699999999998</v>
      </c>
      <c r="O1761" s="184"/>
      <c r="P1761" s="184"/>
      <c r="Q1761" s="184">
        <v>25.559000000000001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44321</v>
      </c>
      <c r="E1762" s="184">
        <v>124.538</v>
      </c>
      <c r="F1762" s="184">
        <v>0.24149999999999999</v>
      </c>
      <c r="G1762" s="184">
        <v>1.2866</v>
      </c>
      <c r="H1762" s="184">
        <v>1.4831000000000001</v>
      </c>
      <c r="I1762" s="184">
        <v>5.3789999999999996</v>
      </c>
      <c r="J1762" s="184">
        <v>4.3433999999999999</v>
      </c>
      <c r="K1762" s="184">
        <v>15.149800000000001</v>
      </c>
      <c r="L1762" s="184">
        <v>50.006</v>
      </c>
      <c r="M1762" s="184">
        <v>78.0488</v>
      </c>
      <c r="N1762" s="184">
        <v>121.4166</v>
      </c>
      <c r="O1762" s="184">
        <v>15.294700000000001</v>
      </c>
      <c r="P1762" s="184">
        <v>18.508099999999999</v>
      </c>
      <c r="Q1762" s="184">
        <v>16.842199999999998</v>
      </c>
      <c r="R1762" s="184">
        <v>33.2652</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44321</v>
      </c>
      <c r="E1763" s="184">
        <v>138.471</v>
      </c>
      <c r="F1763" s="184">
        <v>0.2447</v>
      </c>
      <c r="G1763" s="184">
        <v>1.3059000000000001</v>
      </c>
      <c r="H1763" s="184">
        <v>1.5101</v>
      </c>
      <c r="I1763" s="184">
        <v>5.4382999999999999</v>
      </c>
      <c r="J1763" s="184">
        <v>4.4638</v>
      </c>
      <c r="K1763" s="184">
        <v>15.5639</v>
      </c>
      <c r="L1763" s="184">
        <v>51.103200000000001</v>
      </c>
      <c r="M1763" s="184">
        <v>80.012500000000003</v>
      </c>
      <c r="N1763" s="184">
        <v>124.65560000000001</v>
      </c>
      <c r="O1763" s="184">
        <v>16.860099999999999</v>
      </c>
      <c r="P1763" s="184">
        <v>20.199200000000001</v>
      </c>
      <c r="Q1763" s="184">
        <v>19.912600000000001</v>
      </c>
      <c r="R1763" s="184">
        <v>35.166499999999999</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44321</v>
      </c>
      <c r="E1764" s="184">
        <v>35.121000000000002</v>
      </c>
      <c r="F1764" s="184">
        <v>0.89339999999999997</v>
      </c>
      <c r="G1764" s="184">
        <v>2.7080000000000002</v>
      </c>
      <c r="H1764" s="184">
        <v>3.4005000000000001</v>
      </c>
      <c r="I1764" s="184">
        <v>8.0380000000000003</v>
      </c>
      <c r="J1764" s="184">
        <v>9.8354999999999997</v>
      </c>
      <c r="K1764" s="184">
        <v>18.616</v>
      </c>
      <c r="L1764" s="184">
        <v>47.610599999999998</v>
      </c>
      <c r="M1764" s="184">
        <v>69.519300000000001</v>
      </c>
      <c r="N1764" s="184">
        <v>106.6671</v>
      </c>
      <c r="O1764" s="184">
        <v>6.4729999999999999</v>
      </c>
      <c r="P1764" s="184">
        <v>18.981300000000001</v>
      </c>
      <c r="Q1764" s="184">
        <v>19.699100000000001</v>
      </c>
      <c r="R1764" s="184">
        <v>18.450600000000001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44321</v>
      </c>
      <c r="E1765" s="184">
        <v>33.023000000000003</v>
      </c>
      <c r="F1765" s="184">
        <v>0.88900000000000001</v>
      </c>
      <c r="G1765" s="184">
        <v>2.6898</v>
      </c>
      <c r="H1765" s="184">
        <v>3.3746</v>
      </c>
      <c r="I1765" s="184">
        <v>7.9854000000000003</v>
      </c>
      <c r="J1765" s="184">
        <v>9.7364999999999995</v>
      </c>
      <c r="K1765" s="184">
        <v>18.3154</v>
      </c>
      <c r="L1765" s="184">
        <v>46.847200000000001</v>
      </c>
      <c r="M1765" s="184">
        <v>68.175799999999995</v>
      </c>
      <c r="N1765" s="184">
        <v>104.4768</v>
      </c>
      <c r="O1765" s="184">
        <v>5.3253000000000004</v>
      </c>
      <c r="P1765" s="184">
        <v>17.826000000000001</v>
      </c>
      <c r="Q1765" s="184">
        <v>18.648399999999999</v>
      </c>
      <c r="R1765" s="184">
        <v>17.146899999999999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44321</v>
      </c>
      <c r="E1766" s="184">
        <v>63.349499999999999</v>
      </c>
      <c r="F1766" s="184">
        <v>0.84240000000000004</v>
      </c>
      <c r="G1766" s="184">
        <v>1.9430000000000001</v>
      </c>
      <c r="H1766" s="184">
        <v>2.3675000000000002</v>
      </c>
      <c r="I1766" s="184">
        <v>6.8818000000000001</v>
      </c>
      <c r="J1766" s="184">
        <v>6.8710000000000004</v>
      </c>
      <c r="K1766" s="184">
        <v>17.663</v>
      </c>
      <c r="L1766" s="184">
        <v>50.579000000000001</v>
      </c>
      <c r="M1766" s="184">
        <v>69.863799999999998</v>
      </c>
      <c r="N1766" s="184">
        <v>109.9911</v>
      </c>
      <c r="O1766" s="184">
        <v>11.365399999999999</v>
      </c>
      <c r="P1766" s="184">
        <v>19.971499999999999</v>
      </c>
      <c r="Q1766" s="184">
        <v>18.944400000000002</v>
      </c>
      <c r="R1766" s="184">
        <v>26.382300000000001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44321</v>
      </c>
      <c r="E1767" s="184">
        <v>68.528099999999995</v>
      </c>
      <c r="F1767" s="184">
        <v>0.84499999999999997</v>
      </c>
      <c r="G1767" s="184">
        <v>1.9556</v>
      </c>
      <c r="H1767" s="184">
        <v>2.3849999999999998</v>
      </c>
      <c r="I1767" s="184">
        <v>6.9218000000000002</v>
      </c>
      <c r="J1767" s="184">
        <v>6.9497</v>
      </c>
      <c r="K1767" s="184">
        <v>17.919499999999999</v>
      </c>
      <c r="L1767" s="184">
        <v>51.235100000000003</v>
      </c>
      <c r="M1767" s="184">
        <v>70.955299999999994</v>
      </c>
      <c r="N1767" s="184">
        <v>111.8262</v>
      </c>
      <c r="O1767" s="184">
        <v>12.420299999999999</v>
      </c>
      <c r="P1767" s="184">
        <v>21.234400000000001</v>
      </c>
      <c r="Q1767" s="184">
        <v>24.5183</v>
      </c>
      <c r="R1767" s="184">
        <v>27.4681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44321</v>
      </c>
      <c r="E1768" s="184">
        <v>17.899999999999999</v>
      </c>
      <c r="F1768" s="184">
        <v>0.50529999999999997</v>
      </c>
      <c r="G1768" s="184">
        <v>1.9361999999999999</v>
      </c>
      <c r="H1768" s="184">
        <v>2.5788000000000002</v>
      </c>
      <c r="I1768" s="184">
        <v>7.4429999999999996</v>
      </c>
      <c r="J1768" s="184">
        <v>7.6368</v>
      </c>
      <c r="K1768" s="184">
        <v>12.437200000000001</v>
      </c>
      <c r="L1768" s="184">
        <v>43.659700000000001</v>
      </c>
      <c r="M1768" s="184">
        <v>60.826599999999999</v>
      </c>
      <c r="N1768" s="184">
        <v>106.2212</v>
      </c>
      <c r="O1768" s="184"/>
      <c r="P1768" s="184"/>
      <c r="Q1768" s="184">
        <v>34.168500000000002</v>
      </c>
      <c r="R1768" s="184"/>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44321</v>
      </c>
      <c r="E1769" s="184">
        <v>17.28</v>
      </c>
      <c r="F1769" s="184">
        <v>0.46510000000000001</v>
      </c>
      <c r="G1769" s="184">
        <v>1.8868</v>
      </c>
      <c r="H1769" s="184">
        <v>2.5518999999999998</v>
      </c>
      <c r="I1769" s="184">
        <v>7.3292000000000002</v>
      </c>
      <c r="J1769" s="184">
        <v>7.4626999999999999</v>
      </c>
      <c r="K1769" s="184">
        <v>11.9171</v>
      </c>
      <c r="L1769" s="184">
        <v>42.456699999999998</v>
      </c>
      <c r="M1769" s="184">
        <v>58.677700000000002</v>
      </c>
      <c r="N1769" s="184">
        <v>102.8169</v>
      </c>
      <c r="O1769" s="184"/>
      <c r="P1769" s="184"/>
      <c r="Q1769" s="184">
        <v>31.8019</v>
      </c>
      <c r="R1769" s="184"/>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44321</v>
      </c>
      <c r="E1770" s="184">
        <v>110.55584991143201</v>
      </c>
      <c r="F1770" s="184">
        <v>1.9241999999999999</v>
      </c>
      <c r="G1770" s="184">
        <v>3.004</v>
      </c>
      <c r="H1770" s="184">
        <v>2.7524999999999999</v>
      </c>
      <c r="I1770" s="184">
        <v>9.4855</v>
      </c>
      <c r="J1770" s="184">
        <v>14.426500000000001</v>
      </c>
      <c r="K1770" s="184">
        <v>31.9999</v>
      </c>
      <c r="L1770" s="184">
        <v>58.725099999999998</v>
      </c>
      <c r="M1770" s="184">
        <v>86.882099999999994</v>
      </c>
      <c r="N1770" s="184">
        <v>187.2774</v>
      </c>
      <c r="O1770" s="184">
        <v>24.7255</v>
      </c>
      <c r="P1770" s="184">
        <v>16.683499999999999</v>
      </c>
      <c r="Q1770" s="184">
        <v>10.275399999999999</v>
      </c>
      <c r="R1770" s="184">
        <v>43.027099999999997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44321</v>
      </c>
      <c r="E1771" s="184">
        <v>101.3036</v>
      </c>
      <c r="F1771" s="184">
        <v>1.9332</v>
      </c>
      <c r="G1771" s="184">
        <v>3.0363000000000002</v>
      </c>
      <c r="H1771" s="184">
        <v>2.7907000000000002</v>
      </c>
      <c r="I1771" s="184">
        <v>9.5810999999999993</v>
      </c>
      <c r="J1771" s="184">
        <v>14.6137</v>
      </c>
      <c r="K1771" s="184">
        <v>32.686300000000003</v>
      </c>
      <c r="L1771" s="184">
        <v>60.14</v>
      </c>
      <c r="M1771" s="184">
        <v>88.820300000000003</v>
      </c>
      <c r="N1771" s="184">
        <v>190.8432</v>
      </c>
      <c r="O1771" s="184">
        <v>25.5044</v>
      </c>
      <c r="P1771" s="184">
        <v>17.1648</v>
      </c>
      <c r="Q1771" s="184">
        <v>13.9621</v>
      </c>
      <c r="R1771" s="184">
        <v>44.030900000000003</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44321</v>
      </c>
      <c r="E1772" s="184">
        <v>92.057699999999997</v>
      </c>
      <c r="F1772" s="184">
        <v>0.76080000000000003</v>
      </c>
      <c r="G1772" s="184">
        <v>1.7491000000000001</v>
      </c>
      <c r="H1772" s="184">
        <v>1.9104000000000001</v>
      </c>
      <c r="I1772" s="184">
        <v>5.5770999999999997</v>
      </c>
      <c r="J1772" s="184">
        <v>5.0915999999999997</v>
      </c>
      <c r="K1772" s="184">
        <v>11.429399999999999</v>
      </c>
      <c r="L1772" s="184">
        <v>40.840299999999999</v>
      </c>
      <c r="M1772" s="184">
        <v>61.4863</v>
      </c>
      <c r="N1772" s="184">
        <v>93.743700000000004</v>
      </c>
      <c r="O1772" s="184">
        <v>14.3299</v>
      </c>
      <c r="P1772" s="184">
        <v>22.035</v>
      </c>
      <c r="Q1772" s="184">
        <v>26.694299999999998</v>
      </c>
      <c r="R1772" s="184">
        <v>29.358899999999998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44321</v>
      </c>
      <c r="E1773" s="184">
        <v>83.866399999999999</v>
      </c>
      <c r="F1773" s="184">
        <v>0.75749999999999995</v>
      </c>
      <c r="G1773" s="184">
        <v>1.7321</v>
      </c>
      <c r="H1773" s="184">
        <v>1.8866000000000001</v>
      </c>
      <c r="I1773" s="184">
        <v>5.5242000000000004</v>
      </c>
      <c r="J1773" s="184">
        <v>4.9863999999999997</v>
      </c>
      <c r="K1773" s="184">
        <v>11.133100000000001</v>
      </c>
      <c r="L1773" s="184">
        <v>40.098399999999998</v>
      </c>
      <c r="M1773" s="184">
        <v>60.256500000000003</v>
      </c>
      <c r="N1773" s="184">
        <v>91.638599999999997</v>
      </c>
      <c r="O1773" s="184">
        <v>12.9702</v>
      </c>
      <c r="P1773" s="184">
        <v>20.6465</v>
      </c>
      <c r="Q1773" s="184">
        <v>20.007400000000001</v>
      </c>
      <c r="R1773" s="184">
        <v>27.8629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44321</v>
      </c>
      <c r="E1774" s="184">
        <v>113.8081</v>
      </c>
      <c r="F1774" s="184">
        <v>0.51319999999999999</v>
      </c>
      <c r="G1774" s="184">
        <v>1.2830999999999999</v>
      </c>
      <c r="H1774" s="184">
        <v>1.5974999999999999</v>
      </c>
      <c r="I1774" s="184">
        <v>6.3269000000000002</v>
      </c>
      <c r="J1774" s="184">
        <v>8.2664000000000009</v>
      </c>
      <c r="K1774" s="184">
        <v>15.079700000000001</v>
      </c>
      <c r="L1774" s="184">
        <v>42.029499999999999</v>
      </c>
      <c r="M1774" s="184">
        <v>65.055800000000005</v>
      </c>
      <c r="N1774" s="184">
        <v>101.92310000000001</v>
      </c>
      <c r="O1774" s="184">
        <v>2.9083000000000001</v>
      </c>
      <c r="P1774" s="184">
        <v>11.0656</v>
      </c>
      <c r="Q1774" s="184">
        <v>16.1678</v>
      </c>
      <c r="R1774" s="184">
        <v>18.4712</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44321</v>
      </c>
      <c r="E1775" s="184">
        <v>120.2255</v>
      </c>
      <c r="F1775" s="184">
        <v>0.5161</v>
      </c>
      <c r="G1775" s="184">
        <v>1.2975000000000001</v>
      </c>
      <c r="H1775" s="184">
        <v>1.6174999999999999</v>
      </c>
      <c r="I1775" s="184">
        <v>6.3719999999999999</v>
      </c>
      <c r="J1775" s="184">
        <v>8.3574000000000002</v>
      </c>
      <c r="K1775" s="184">
        <v>15.3643</v>
      </c>
      <c r="L1775" s="184">
        <v>42.7378</v>
      </c>
      <c r="M1775" s="184">
        <v>66.300799999999995</v>
      </c>
      <c r="N1775" s="184">
        <v>103.94240000000001</v>
      </c>
      <c r="O1775" s="184">
        <v>3.8553999999999999</v>
      </c>
      <c r="P1775" s="184">
        <v>11.9277</v>
      </c>
      <c r="Q1775" s="184">
        <v>16.132300000000001</v>
      </c>
      <c r="R1775" s="184">
        <v>19.6267</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44321</v>
      </c>
      <c r="E1776" s="184">
        <v>16.969100000000001</v>
      </c>
      <c r="F1776" s="184">
        <v>0.97650000000000003</v>
      </c>
      <c r="G1776" s="184">
        <v>2.3752</v>
      </c>
      <c r="H1776" s="184">
        <v>2.8704999999999998</v>
      </c>
      <c r="I1776" s="184">
        <v>7.7643000000000004</v>
      </c>
      <c r="J1776" s="184">
        <v>6.7911000000000001</v>
      </c>
      <c r="K1776" s="184">
        <v>19.703900000000001</v>
      </c>
      <c r="L1776" s="184">
        <v>47.3703</v>
      </c>
      <c r="M1776" s="184">
        <v>63.117400000000004</v>
      </c>
      <c r="N1776" s="184">
        <v>98.927400000000006</v>
      </c>
      <c r="O1776" s="184"/>
      <c r="P1776" s="184"/>
      <c r="Q1776" s="184">
        <v>23.7727</v>
      </c>
      <c r="R1776" s="184">
        <v>26.6158</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44321</v>
      </c>
      <c r="E1777" s="184">
        <v>16.1813</v>
      </c>
      <c r="F1777" s="184">
        <v>0.97160000000000002</v>
      </c>
      <c r="G1777" s="184">
        <v>2.3504999999999998</v>
      </c>
      <c r="H1777" s="184">
        <v>2.8363999999999998</v>
      </c>
      <c r="I1777" s="184">
        <v>7.6871999999999998</v>
      </c>
      <c r="J1777" s="184">
        <v>6.6361999999999997</v>
      </c>
      <c r="K1777" s="184">
        <v>19.193100000000001</v>
      </c>
      <c r="L1777" s="184">
        <v>46.0077</v>
      </c>
      <c r="M1777" s="184">
        <v>60.9711</v>
      </c>
      <c r="N1777" s="184">
        <v>95.483000000000004</v>
      </c>
      <c r="O1777" s="184"/>
      <c r="P1777" s="184"/>
      <c r="Q1777" s="184">
        <v>21.4222</v>
      </c>
      <c r="R1777" s="184">
        <v>24.343800000000002</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44321</v>
      </c>
      <c r="E1778" s="184">
        <v>23.7</v>
      </c>
      <c r="F1778" s="184">
        <v>0.59419999999999995</v>
      </c>
      <c r="G1778" s="184">
        <v>0.25380000000000003</v>
      </c>
      <c r="H1778" s="184">
        <v>0.80820000000000003</v>
      </c>
      <c r="I1778" s="184">
        <v>5.9455</v>
      </c>
      <c r="J1778" s="184">
        <v>6.0403000000000002</v>
      </c>
      <c r="K1778" s="184">
        <v>14.3271</v>
      </c>
      <c r="L1778" s="184">
        <v>41.071399999999997</v>
      </c>
      <c r="M1778" s="184">
        <v>59.2742</v>
      </c>
      <c r="N1778" s="184">
        <v>95.544600000000003</v>
      </c>
      <c r="O1778" s="184">
        <v>11.45</v>
      </c>
      <c r="P1778" s="184">
        <v>15.0167</v>
      </c>
      <c r="Q1778" s="184">
        <v>13.3072</v>
      </c>
      <c r="R1778" s="184">
        <v>28.7394</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44321</v>
      </c>
      <c r="E1779" s="184">
        <v>22.45</v>
      </c>
      <c r="F1779" s="184">
        <v>0.62749999999999995</v>
      </c>
      <c r="G1779" s="184">
        <v>0.26800000000000002</v>
      </c>
      <c r="H1779" s="184">
        <v>0.80830000000000002</v>
      </c>
      <c r="I1779" s="184">
        <v>5.9462000000000002</v>
      </c>
      <c r="J1779" s="184">
        <v>5.9962</v>
      </c>
      <c r="K1779" s="184">
        <v>14.1332</v>
      </c>
      <c r="L1779" s="184">
        <v>40.576099999999997</v>
      </c>
      <c r="M1779" s="184">
        <v>58.433300000000003</v>
      </c>
      <c r="N1779" s="184">
        <v>94.2042</v>
      </c>
      <c r="O1779" s="184">
        <v>10.7219</v>
      </c>
      <c r="P1779" s="184">
        <v>14.1288</v>
      </c>
      <c r="Q1779" s="184">
        <v>12.421799999999999</v>
      </c>
      <c r="R1779" s="184">
        <v>27.881900000000002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44321</v>
      </c>
      <c r="E1780" s="184">
        <v>11.6249</v>
      </c>
      <c r="F1780" s="184">
        <v>1.1309</v>
      </c>
      <c r="G1780" s="184">
        <v>1.2181</v>
      </c>
      <c r="H1780" s="184">
        <v>1.4575</v>
      </c>
      <c r="I1780" s="184">
        <v>5.1837</v>
      </c>
      <c r="J1780" s="184">
        <v>5.3122999999999996</v>
      </c>
      <c r="K1780" s="184">
        <v>10.4556</v>
      </c>
      <c r="L1780" s="184"/>
      <c r="M1780" s="184"/>
      <c r="N1780" s="184"/>
      <c r="O1780" s="184"/>
      <c r="P1780" s="184"/>
      <c r="Q1780" s="184">
        <v>16.248999999999999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44321</v>
      </c>
      <c r="E1781" s="184">
        <v>11.536</v>
      </c>
      <c r="F1781" s="184">
        <v>1.1247</v>
      </c>
      <c r="G1781" s="184">
        <v>1.1920999999999999</v>
      </c>
      <c r="H1781" s="184">
        <v>1.4207000000000001</v>
      </c>
      <c r="I1781" s="184">
        <v>5.1020000000000003</v>
      </c>
      <c r="J1781" s="184">
        <v>5.0944000000000003</v>
      </c>
      <c r="K1781" s="184">
        <v>9.8803000000000001</v>
      </c>
      <c r="L1781" s="184"/>
      <c r="M1781" s="184"/>
      <c r="N1781" s="184"/>
      <c r="O1781" s="184"/>
      <c r="P1781" s="184"/>
      <c r="Q1781" s="184">
        <v>15.36</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0.83079374999999989</v>
      </c>
      <c r="G1782" s="186">
        <v>1.5937291666666669</v>
      </c>
      <c r="H1782" s="186">
        <v>1.8422874999999994</v>
      </c>
      <c r="I1782" s="186">
        <v>6.3053895833333309</v>
      </c>
      <c r="J1782" s="186">
        <v>6.3146916666666657</v>
      </c>
      <c r="K1782" s="186">
        <v>13.952239583333336</v>
      </c>
      <c r="L1782" s="186">
        <v>43.295534782608705</v>
      </c>
      <c r="M1782" s="186">
        <v>63.988213043478254</v>
      </c>
      <c r="N1782" s="186">
        <v>103.68606956521738</v>
      </c>
      <c r="O1782" s="186">
        <v>9.9390966666666642</v>
      </c>
      <c r="P1782" s="186">
        <v>16.128110714285718</v>
      </c>
      <c r="Q1782" s="186">
        <v>21.665629166666658</v>
      </c>
      <c r="R1782" s="186">
        <v>25.360614999999999</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0.73564999999999992</v>
      </c>
      <c r="G1783" s="186">
        <v>1.5075500000000002</v>
      </c>
      <c r="H1783" s="186">
        <v>1.8532000000000002</v>
      </c>
      <c r="I1783" s="186">
        <v>5.9738000000000007</v>
      </c>
      <c r="J1783" s="186">
        <v>5.7110000000000003</v>
      </c>
      <c r="K1783" s="186">
        <v>13.30955</v>
      </c>
      <c r="L1783" s="186">
        <v>42.808250000000001</v>
      </c>
      <c r="M1783" s="186">
        <v>62.825850000000003</v>
      </c>
      <c r="N1783" s="186">
        <v>102.09440000000001</v>
      </c>
      <c r="O1783" s="186">
        <v>8.8108500000000003</v>
      </c>
      <c r="P1783" s="186">
        <v>16.120449999999998</v>
      </c>
      <c r="Q1783" s="186">
        <v>19.569899999999997</v>
      </c>
      <c r="R1783" s="186">
        <v>25.039749999999998</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44321</v>
      </c>
      <c r="E1786" s="184">
        <v>10.43</v>
      </c>
      <c r="F1786" s="184">
        <v>0.87039999999999995</v>
      </c>
      <c r="G1786" s="184">
        <v>-0.19139999999999999</v>
      </c>
      <c r="H1786" s="184">
        <v>-1.8815</v>
      </c>
      <c r="I1786" s="184">
        <v>1.8554999999999999</v>
      </c>
      <c r="J1786" s="184">
        <v>-1.2311000000000001</v>
      </c>
      <c r="K1786" s="184">
        <v>-2.1576</v>
      </c>
      <c r="L1786" s="184"/>
      <c r="M1786" s="184"/>
      <c r="N1786" s="184"/>
      <c r="O1786" s="184"/>
      <c r="P1786" s="184"/>
      <c r="Q1786" s="184">
        <v>4.3</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44321</v>
      </c>
      <c r="E1787" s="184">
        <v>10.36</v>
      </c>
      <c r="F1787" s="184">
        <v>0.87629999999999997</v>
      </c>
      <c r="G1787" s="184">
        <v>-0.19270000000000001</v>
      </c>
      <c r="H1787" s="184">
        <v>-1.8938999999999999</v>
      </c>
      <c r="I1787" s="184">
        <v>1.8682000000000001</v>
      </c>
      <c r="J1787" s="184">
        <v>-1.3332999999999999</v>
      </c>
      <c r="K1787" s="184">
        <v>-2.54</v>
      </c>
      <c r="L1787" s="184"/>
      <c r="M1787" s="184"/>
      <c r="N1787" s="184"/>
      <c r="O1787" s="184"/>
      <c r="P1787" s="184"/>
      <c r="Q1787" s="184">
        <v>3.6</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44321</v>
      </c>
      <c r="E1788" s="184">
        <v>14.12</v>
      </c>
      <c r="F1788" s="184">
        <v>0.21290000000000001</v>
      </c>
      <c r="G1788" s="184">
        <v>-0.28249999999999997</v>
      </c>
      <c r="H1788" s="184">
        <v>-1.8081</v>
      </c>
      <c r="I1788" s="184">
        <v>1.4368000000000001</v>
      </c>
      <c r="J1788" s="184">
        <v>2.0230999999999999</v>
      </c>
      <c r="K1788" s="184">
        <v>0.21290000000000001</v>
      </c>
      <c r="L1788" s="184">
        <v>20.170200000000001</v>
      </c>
      <c r="M1788" s="184">
        <v>32.5822</v>
      </c>
      <c r="N1788" s="184">
        <v>51.502099999999999</v>
      </c>
      <c r="O1788" s="184"/>
      <c r="P1788" s="184"/>
      <c r="Q1788" s="184">
        <v>32.457099999999997</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44321</v>
      </c>
      <c r="E1789" s="184">
        <v>13.84</v>
      </c>
      <c r="F1789" s="184">
        <v>0.2172</v>
      </c>
      <c r="G1789" s="184">
        <v>-0.28820000000000001</v>
      </c>
      <c r="H1789" s="184">
        <v>-1.8440000000000001</v>
      </c>
      <c r="I1789" s="184">
        <v>1.3918999999999999</v>
      </c>
      <c r="J1789" s="184">
        <v>1.8395999999999999</v>
      </c>
      <c r="K1789" s="184">
        <v>-0.21629999999999999</v>
      </c>
      <c r="L1789" s="184">
        <v>19.105</v>
      </c>
      <c r="M1789" s="184">
        <v>30.936599999999999</v>
      </c>
      <c r="N1789" s="184">
        <v>49.137900000000002</v>
      </c>
      <c r="O1789" s="184"/>
      <c r="P1789" s="184"/>
      <c r="Q1789" s="184">
        <v>30.313099999999999</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44321</v>
      </c>
      <c r="E1790" s="184">
        <v>11.83</v>
      </c>
      <c r="F1790" s="184">
        <v>0.50980000000000003</v>
      </c>
      <c r="G1790" s="184">
        <v>0.93859999999999999</v>
      </c>
      <c r="H1790" s="184">
        <v>8.4599999999999995E-2</v>
      </c>
      <c r="I1790" s="184">
        <v>2.3355999999999999</v>
      </c>
      <c r="J1790" s="184">
        <v>1.371</v>
      </c>
      <c r="K1790" s="184">
        <v>0.50980000000000003</v>
      </c>
      <c r="L1790" s="184">
        <v>15.302099999999999</v>
      </c>
      <c r="M1790" s="184"/>
      <c r="N1790" s="184"/>
      <c r="O1790" s="184"/>
      <c r="P1790" s="184"/>
      <c r="Q1790" s="184">
        <v>18.3</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44321</v>
      </c>
      <c r="E1791" s="184">
        <v>11.95</v>
      </c>
      <c r="F1791" s="184">
        <v>0.58919999999999995</v>
      </c>
      <c r="G1791" s="184">
        <v>1.0144</v>
      </c>
      <c r="H1791" s="184">
        <v>8.3799999999999999E-2</v>
      </c>
      <c r="I1791" s="184">
        <v>2.4870999999999999</v>
      </c>
      <c r="J1791" s="184">
        <v>1.5293000000000001</v>
      </c>
      <c r="K1791" s="184">
        <v>1.0144</v>
      </c>
      <c r="L1791" s="184">
        <v>16.3583</v>
      </c>
      <c r="M1791" s="184"/>
      <c r="N1791" s="184"/>
      <c r="O1791" s="184"/>
      <c r="P1791" s="184"/>
      <c r="Q1791" s="184">
        <v>19.5</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44321</v>
      </c>
      <c r="E1792" s="184">
        <v>10.07</v>
      </c>
      <c r="F1792" s="184">
        <v>0.39879999999999999</v>
      </c>
      <c r="G1792" s="184">
        <v>-0.49409999999999998</v>
      </c>
      <c r="H1792" s="184">
        <v>-0.78820000000000001</v>
      </c>
      <c r="I1792" s="184">
        <v>2.3374000000000001</v>
      </c>
      <c r="J1792" s="184">
        <v>0.59940000000000004</v>
      </c>
      <c r="K1792" s="184"/>
      <c r="L1792" s="184"/>
      <c r="M1792" s="184"/>
      <c r="N1792" s="184"/>
      <c r="O1792" s="184"/>
      <c r="P1792" s="184"/>
      <c r="Q1792" s="184">
        <v>0.7</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44321</v>
      </c>
      <c r="E1793" s="184">
        <v>10.050000000000001</v>
      </c>
      <c r="F1793" s="184">
        <v>0.5</v>
      </c>
      <c r="G1793" s="184">
        <v>-0.495</v>
      </c>
      <c r="H1793" s="184">
        <v>-0.78969999999999996</v>
      </c>
      <c r="I1793" s="184">
        <v>2.238</v>
      </c>
      <c r="J1793" s="184">
        <v>0.5</v>
      </c>
      <c r="K1793" s="184"/>
      <c r="L1793" s="184"/>
      <c r="M1793" s="184"/>
      <c r="N1793" s="184"/>
      <c r="O1793" s="184"/>
      <c r="P1793" s="184"/>
      <c r="Q1793" s="184">
        <v>0.5</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44321</v>
      </c>
      <c r="E1794" s="184">
        <v>10.645</v>
      </c>
      <c r="F1794" s="184">
        <v>1.0537000000000001</v>
      </c>
      <c r="G1794" s="184">
        <v>0.45300000000000001</v>
      </c>
      <c r="H1794" s="184">
        <v>-1.0136000000000001</v>
      </c>
      <c r="I1794" s="184">
        <v>1.7005999999999999</v>
      </c>
      <c r="J1794" s="184">
        <v>1.2171000000000001</v>
      </c>
      <c r="K1794" s="184">
        <v>1.5841000000000001</v>
      </c>
      <c r="L1794" s="184"/>
      <c r="M1794" s="184"/>
      <c r="N1794" s="184"/>
      <c r="O1794" s="184"/>
      <c r="P1794" s="184"/>
      <c r="Q1794" s="184">
        <v>6.45</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44321</v>
      </c>
      <c r="E1795" s="184">
        <v>10.568</v>
      </c>
      <c r="F1795" s="184">
        <v>1.0518000000000001</v>
      </c>
      <c r="G1795" s="184">
        <v>0.42759999999999998</v>
      </c>
      <c r="H1795" s="184">
        <v>-1.0487</v>
      </c>
      <c r="I1795" s="184">
        <v>1.6447000000000001</v>
      </c>
      <c r="J1795" s="184">
        <v>1.0808</v>
      </c>
      <c r="K1795" s="184">
        <v>1.1389</v>
      </c>
      <c r="L1795" s="184"/>
      <c r="M1795" s="184"/>
      <c r="N1795" s="184"/>
      <c r="O1795" s="184"/>
      <c r="P1795" s="184"/>
      <c r="Q1795" s="184">
        <v>5.68</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44321</v>
      </c>
      <c r="E1796" s="184">
        <v>24.902000000000001</v>
      </c>
      <c r="F1796" s="184">
        <v>0.84640000000000004</v>
      </c>
      <c r="G1796" s="184">
        <v>0</v>
      </c>
      <c r="H1796" s="184">
        <v>-1.7634000000000001</v>
      </c>
      <c r="I1796" s="184">
        <v>1.2565</v>
      </c>
      <c r="J1796" s="184">
        <v>-0.64239999999999997</v>
      </c>
      <c r="K1796" s="184">
        <v>-1.5459000000000001</v>
      </c>
      <c r="L1796" s="184"/>
      <c r="M1796" s="184"/>
      <c r="N1796" s="184"/>
      <c r="O1796" s="184"/>
      <c r="P1796" s="184"/>
      <c r="Q1796" s="184">
        <v>11.6431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44321</v>
      </c>
      <c r="E1797" s="184">
        <v>14.4367</v>
      </c>
      <c r="F1797" s="184">
        <v>1.4319</v>
      </c>
      <c r="G1797" s="184">
        <v>1.6296999999999999</v>
      </c>
      <c r="H1797" s="184">
        <v>1.2888999999999999</v>
      </c>
      <c r="I1797" s="184">
        <v>4.5221</v>
      </c>
      <c r="J1797" s="184">
        <v>5.5994000000000002</v>
      </c>
      <c r="K1797" s="184">
        <v>15.9658</v>
      </c>
      <c r="L1797" s="184">
        <v>44.366999999999997</v>
      </c>
      <c r="M1797" s="184"/>
      <c r="N1797" s="184"/>
      <c r="O1797" s="184"/>
      <c r="P1797" s="184"/>
      <c r="Q1797" s="184">
        <v>44.366999999999997</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44321</v>
      </c>
      <c r="E1798" s="184">
        <v>14.3428</v>
      </c>
      <c r="F1798" s="184">
        <v>1.4285000000000001</v>
      </c>
      <c r="G1798" s="184">
        <v>1.6132</v>
      </c>
      <c r="H1798" s="184">
        <v>1.2774000000000001</v>
      </c>
      <c r="I1798" s="184">
        <v>4.4821999999999997</v>
      </c>
      <c r="J1798" s="184">
        <v>5.4927999999999999</v>
      </c>
      <c r="K1798" s="184">
        <v>15.6286</v>
      </c>
      <c r="L1798" s="184">
        <v>43.427999999999997</v>
      </c>
      <c r="M1798" s="184"/>
      <c r="N1798" s="184"/>
      <c r="O1798" s="184"/>
      <c r="P1798" s="184"/>
      <c r="Q1798" s="184">
        <v>43.427999999999997</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44321</v>
      </c>
      <c r="E1799" s="184">
        <v>14.53</v>
      </c>
      <c r="F1799" s="184">
        <v>0.55359999999999998</v>
      </c>
      <c r="G1799" s="184">
        <v>-6.88E-2</v>
      </c>
      <c r="H1799" s="184">
        <v>-1.7579</v>
      </c>
      <c r="I1799" s="184">
        <v>1.1838</v>
      </c>
      <c r="J1799" s="184">
        <v>0</v>
      </c>
      <c r="K1799" s="184">
        <v>1.7506999999999999</v>
      </c>
      <c r="L1799" s="184">
        <v>23.976099999999999</v>
      </c>
      <c r="M1799" s="184">
        <v>39.043100000000003</v>
      </c>
      <c r="N1799" s="184">
        <v>69.544899999999998</v>
      </c>
      <c r="O1799" s="184"/>
      <c r="P1799" s="184"/>
      <c r="Q1799" s="184">
        <v>22.837700000000002</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44321</v>
      </c>
      <c r="E1800" s="184">
        <v>14.37</v>
      </c>
      <c r="F1800" s="184">
        <v>0.55979999999999996</v>
      </c>
      <c r="G1800" s="184">
        <v>-6.9500000000000006E-2</v>
      </c>
      <c r="H1800" s="184">
        <v>-1.71</v>
      </c>
      <c r="I1800" s="184">
        <v>1.1259999999999999</v>
      </c>
      <c r="J1800" s="184">
        <v>0</v>
      </c>
      <c r="K1800" s="184">
        <v>1.6266</v>
      </c>
      <c r="L1800" s="184">
        <v>23.559799999999999</v>
      </c>
      <c r="M1800" s="184">
        <v>38.306100000000001</v>
      </c>
      <c r="N1800" s="184">
        <v>68.464200000000005</v>
      </c>
      <c r="O1800" s="184"/>
      <c r="P1800" s="184"/>
      <c r="Q1800" s="184">
        <v>22.091200000000001</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44321</v>
      </c>
      <c r="E1801" s="184">
        <v>144.19919999999999</v>
      </c>
      <c r="F1801" s="184">
        <v>0.96660000000000001</v>
      </c>
      <c r="G1801" s="184">
        <v>9.4600000000000004E-2</v>
      </c>
      <c r="H1801" s="184">
        <v>-1.2267999999999999</v>
      </c>
      <c r="I1801" s="184">
        <v>2.0815999999999999</v>
      </c>
      <c r="J1801" s="184">
        <v>0.16120000000000001</v>
      </c>
      <c r="K1801" s="184">
        <v>-2.5802</v>
      </c>
      <c r="L1801" s="184">
        <v>22.116299999999999</v>
      </c>
      <c r="M1801" s="184">
        <v>31.002800000000001</v>
      </c>
      <c r="N1801" s="184">
        <v>59.508299999999998</v>
      </c>
      <c r="O1801" s="184">
        <v>12.971500000000001</v>
      </c>
      <c r="P1801" s="184">
        <v>14.208500000000001</v>
      </c>
      <c r="Q1801" s="184">
        <v>14.023999999999999</v>
      </c>
      <c r="R1801" s="184">
        <v>14.0823</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44321</v>
      </c>
      <c r="E1802" s="184">
        <v>596.99304588735401</v>
      </c>
      <c r="F1802" s="184">
        <v>0.96430000000000005</v>
      </c>
      <c r="G1802" s="184">
        <v>8.3199999999999996E-2</v>
      </c>
      <c r="H1802" s="184">
        <v>-1.2424999999999999</v>
      </c>
      <c r="I1802" s="184">
        <v>2.0470999999999999</v>
      </c>
      <c r="J1802" s="184">
        <v>9.3100000000000002E-2</v>
      </c>
      <c r="K1802" s="184">
        <v>-2.7753000000000001</v>
      </c>
      <c r="L1802" s="184">
        <v>21.626899999999999</v>
      </c>
      <c r="M1802" s="184">
        <v>30.239699999999999</v>
      </c>
      <c r="N1802" s="184">
        <v>58.256900000000002</v>
      </c>
      <c r="O1802" s="184">
        <v>12.024100000000001</v>
      </c>
      <c r="P1802" s="184">
        <v>13.259</v>
      </c>
      <c r="Q1802" s="184">
        <v>14.417899999999999</v>
      </c>
      <c r="R1802" s="184">
        <v>13.211499999999999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0.76654117647058817</v>
      </c>
      <c r="G1803" s="186">
        <v>0.24541764705882349</v>
      </c>
      <c r="H1803" s="186">
        <v>-0.94315294117647053</v>
      </c>
      <c r="I1803" s="186">
        <v>2.1173588235294116</v>
      </c>
      <c r="J1803" s="186">
        <v>1.0764705882352941</v>
      </c>
      <c r="K1803" s="186">
        <v>1.8411</v>
      </c>
      <c r="L1803" s="186">
        <v>25.000969999999999</v>
      </c>
      <c r="M1803" s="186">
        <v>33.685083333333331</v>
      </c>
      <c r="N1803" s="186">
        <v>59.40238333333334</v>
      </c>
      <c r="O1803" s="186">
        <v>12.497800000000002</v>
      </c>
      <c r="P1803" s="186">
        <v>13.733750000000001</v>
      </c>
      <c r="Q1803" s="186">
        <v>17.329947058823528</v>
      </c>
      <c r="R1803" s="186">
        <v>13.646899999999999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0.84640000000000004</v>
      </c>
      <c r="G1804" s="186">
        <v>0</v>
      </c>
      <c r="H1804" s="186">
        <v>-1.2267999999999999</v>
      </c>
      <c r="I1804" s="186">
        <v>1.8682000000000001</v>
      </c>
      <c r="J1804" s="186">
        <v>0.59940000000000004</v>
      </c>
      <c r="K1804" s="186">
        <v>0.50980000000000003</v>
      </c>
      <c r="L1804" s="186">
        <v>21.871600000000001</v>
      </c>
      <c r="M1804" s="186">
        <v>31.7925</v>
      </c>
      <c r="N1804" s="186">
        <v>58.882599999999996</v>
      </c>
      <c r="O1804" s="186">
        <v>12.497800000000002</v>
      </c>
      <c r="P1804" s="186">
        <v>13.733750000000001</v>
      </c>
      <c r="Q1804" s="186">
        <v>14.417899999999999</v>
      </c>
      <c r="R1804" s="186">
        <v>13.646899999999999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44321</v>
      </c>
      <c r="E1807" s="184">
        <v>245.3817</v>
      </c>
      <c r="F1807" s="184">
        <v>4.1356999999999999</v>
      </c>
      <c r="G1807" s="184">
        <v>2.9940000000000002</v>
      </c>
      <c r="H1807" s="184">
        <v>3.4681000000000002</v>
      </c>
      <c r="I1807" s="184">
        <v>5.3109999999999999</v>
      </c>
      <c r="J1807" s="184">
        <v>4.7321999999999997</v>
      </c>
      <c r="K1807" s="184">
        <v>5.0902000000000003</v>
      </c>
      <c r="L1807" s="184">
        <v>4.1143000000000001</v>
      </c>
      <c r="M1807" s="184">
        <v>4.7941000000000003</v>
      </c>
      <c r="N1807" s="184">
        <v>6.5542999999999996</v>
      </c>
      <c r="O1807" s="184">
        <v>7.7069000000000001</v>
      </c>
      <c r="P1807" s="184">
        <v>7.7065000000000001</v>
      </c>
      <c r="Q1807" s="184">
        <v>7.8516000000000004</v>
      </c>
      <c r="R1807" s="184">
        <v>7.2350000000000003</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44321</v>
      </c>
      <c r="E1808" s="184">
        <v>428.8689</v>
      </c>
      <c r="F1808" s="184">
        <v>4.1707000000000001</v>
      </c>
      <c r="G1808" s="184">
        <v>3.5165999999999999</v>
      </c>
      <c r="H1808" s="184">
        <v>4.0738000000000003</v>
      </c>
      <c r="I1808" s="184">
        <v>5.6967999999999996</v>
      </c>
      <c r="J1808" s="184">
        <v>4.9775</v>
      </c>
      <c r="K1808" s="184">
        <v>5.0930999999999997</v>
      </c>
      <c r="L1808" s="184">
        <v>4.2057000000000002</v>
      </c>
      <c r="M1808" s="184">
        <v>4.7911999999999999</v>
      </c>
      <c r="N1808" s="184">
        <v>6.5157999999999996</v>
      </c>
      <c r="O1808" s="184">
        <v>7.4919000000000002</v>
      </c>
      <c r="P1808" s="184">
        <v>7.6413000000000002</v>
      </c>
      <c r="Q1808" s="184">
        <v>8.3777000000000008</v>
      </c>
      <c r="R1808" s="184">
        <v>7.0715000000000003</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44321</v>
      </c>
      <c r="E1809" s="184">
        <v>424.65010000000001</v>
      </c>
      <c r="F1809" s="184">
        <v>4.0058999999999996</v>
      </c>
      <c r="G1809" s="184">
        <v>3.3485</v>
      </c>
      <c r="H1809" s="184">
        <v>3.9051999999999998</v>
      </c>
      <c r="I1809" s="184">
        <v>5.5273000000000003</v>
      </c>
      <c r="J1809" s="184">
        <v>4.8071000000000002</v>
      </c>
      <c r="K1809" s="184">
        <v>4.9233000000000002</v>
      </c>
      <c r="L1809" s="184">
        <v>4.0458999999999996</v>
      </c>
      <c r="M1809" s="184">
        <v>4.6367000000000003</v>
      </c>
      <c r="N1809" s="184">
        <v>6.3609</v>
      </c>
      <c r="O1809" s="184">
        <v>7.3528000000000002</v>
      </c>
      <c r="P1809" s="184">
        <v>7.5014000000000003</v>
      </c>
      <c r="Q1809" s="184">
        <v>7.6811999999999996</v>
      </c>
      <c r="R1809" s="184">
        <v>6.9282000000000004</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44321</v>
      </c>
      <c r="E1810" s="184">
        <v>12.0169</v>
      </c>
      <c r="F1810" s="184">
        <v>2.7339000000000002</v>
      </c>
      <c r="G1810" s="184">
        <v>3.7683</v>
      </c>
      <c r="H1810" s="184">
        <v>4.6470000000000002</v>
      </c>
      <c r="I1810" s="184">
        <v>4.8491999999999997</v>
      </c>
      <c r="J1810" s="184">
        <v>4.5629999999999997</v>
      </c>
      <c r="K1810" s="184">
        <v>4.7434000000000003</v>
      </c>
      <c r="L1810" s="184">
        <v>4.2354000000000003</v>
      </c>
      <c r="M1810" s="184">
        <v>4.6954000000000002</v>
      </c>
      <c r="N1810" s="184">
        <v>5.5938999999999997</v>
      </c>
      <c r="O1810" s="184"/>
      <c r="P1810" s="184"/>
      <c r="Q1810" s="184">
        <v>7.1734</v>
      </c>
      <c r="R1810" s="184">
        <v>6.6280999999999999</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44321</v>
      </c>
      <c r="E1811" s="184">
        <v>11.736599999999999</v>
      </c>
      <c r="F1811" s="184">
        <v>1.8661000000000001</v>
      </c>
      <c r="G1811" s="184">
        <v>2.8622999999999998</v>
      </c>
      <c r="H1811" s="184">
        <v>3.7345999999999999</v>
      </c>
      <c r="I1811" s="184">
        <v>3.9664000000000001</v>
      </c>
      <c r="J1811" s="184">
        <v>3.6808000000000001</v>
      </c>
      <c r="K1811" s="184">
        <v>3.8445</v>
      </c>
      <c r="L1811" s="184">
        <v>3.3289</v>
      </c>
      <c r="M1811" s="184">
        <v>3.7764000000000002</v>
      </c>
      <c r="N1811" s="184">
        <v>4.6517999999999997</v>
      </c>
      <c r="O1811" s="184"/>
      <c r="P1811" s="184"/>
      <c r="Q1811" s="184">
        <v>6.2239000000000004</v>
      </c>
      <c r="R1811" s="184">
        <v>5.6691000000000003</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44321</v>
      </c>
      <c r="E1812" s="184">
        <v>1200.7004999999999</v>
      </c>
      <c r="F1812" s="184">
        <v>3.5114000000000001</v>
      </c>
      <c r="G1812" s="184">
        <v>3.8591000000000002</v>
      </c>
      <c r="H1812" s="184">
        <v>4.3646000000000003</v>
      </c>
      <c r="I1812" s="184">
        <v>5.0883000000000003</v>
      </c>
      <c r="J1812" s="184">
        <v>4.5483000000000002</v>
      </c>
      <c r="K1812" s="184">
        <v>4.4566999999999997</v>
      </c>
      <c r="L1812" s="184">
        <v>3.6153</v>
      </c>
      <c r="M1812" s="184">
        <v>3.7663000000000002</v>
      </c>
      <c r="N1812" s="184">
        <v>4.3003999999999998</v>
      </c>
      <c r="O1812" s="184"/>
      <c r="P1812" s="184"/>
      <c r="Q1812" s="184">
        <v>6.4443000000000001</v>
      </c>
      <c r="R1812" s="184">
        <v>5.6630000000000003</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44321</v>
      </c>
      <c r="E1813" s="184">
        <v>1207.2908</v>
      </c>
      <c r="F1813" s="184">
        <v>3.7039</v>
      </c>
      <c r="G1813" s="184">
        <v>4.0491999999999999</v>
      </c>
      <c r="H1813" s="184">
        <v>4.5548999999999999</v>
      </c>
      <c r="I1813" s="184">
        <v>5.2788000000000004</v>
      </c>
      <c r="J1813" s="184">
        <v>4.7390999999999996</v>
      </c>
      <c r="K1813" s="184">
        <v>4.6487999999999996</v>
      </c>
      <c r="L1813" s="184">
        <v>3.8094000000000001</v>
      </c>
      <c r="M1813" s="184">
        <v>3.9592000000000001</v>
      </c>
      <c r="N1813" s="184">
        <v>4.4941000000000004</v>
      </c>
      <c r="O1813" s="184"/>
      <c r="P1813" s="184"/>
      <c r="Q1813" s="184">
        <v>6.6433999999999997</v>
      </c>
      <c r="R1813" s="184">
        <v>5.8560999999999996</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44321</v>
      </c>
      <c r="E1814" s="184">
        <v>2578.8618999999999</v>
      </c>
      <c r="F1814" s="184">
        <v>3.3673999999999999</v>
      </c>
      <c r="G1814" s="184">
        <v>3.3086000000000002</v>
      </c>
      <c r="H1814" s="184">
        <v>3.9447000000000001</v>
      </c>
      <c r="I1814" s="184">
        <v>4.5434999999999999</v>
      </c>
      <c r="J1814" s="184">
        <v>3.8169</v>
      </c>
      <c r="K1814" s="184">
        <v>3.9453999999999998</v>
      </c>
      <c r="L1814" s="184">
        <v>3.3216999999999999</v>
      </c>
      <c r="M1814" s="184">
        <v>3.6013000000000002</v>
      </c>
      <c r="N1814" s="184">
        <v>4.3968999999999996</v>
      </c>
      <c r="O1814" s="184">
        <v>6.4244000000000003</v>
      </c>
      <c r="P1814" s="184">
        <v>7.2167000000000003</v>
      </c>
      <c r="Q1814" s="184">
        <v>8.0747</v>
      </c>
      <c r="R1814" s="184">
        <v>5.7004999999999999</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44321</v>
      </c>
      <c r="E1815" s="184">
        <v>2529.8742999999999</v>
      </c>
      <c r="F1815" s="184">
        <v>3.157</v>
      </c>
      <c r="G1815" s="184">
        <v>3.0848</v>
      </c>
      <c r="H1815" s="184">
        <v>3.7155</v>
      </c>
      <c r="I1815" s="184">
        <v>4.3052000000000001</v>
      </c>
      <c r="J1815" s="184">
        <v>3.5754000000000001</v>
      </c>
      <c r="K1815" s="184">
        <v>3.6999</v>
      </c>
      <c r="L1815" s="184">
        <v>3.0766</v>
      </c>
      <c r="M1815" s="184">
        <v>3.3551000000000002</v>
      </c>
      <c r="N1815" s="184">
        <v>4.1474000000000002</v>
      </c>
      <c r="O1815" s="184">
        <v>6.1833</v>
      </c>
      <c r="P1815" s="184">
        <v>7.0000999999999998</v>
      </c>
      <c r="Q1815" s="184">
        <v>7.5140000000000002</v>
      </c>
      <c r="R1815" s="184">
        <v>5.4489999999999998</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44321</v>
      </c>
      <c r="E1816" s="184">
        <v>3176.2837</v>
      </c>
      <c r="F1816" s="184">
        <v>4.4074999999999998</v>
      </c>
      <c r="G1816" s="184">
        <v>3.1448999999999998</v>
      </c>
      <c r="H1816" s="184">
        <v>3.3864000000000001</v>
      </c>
      <c r="I1816" s="184">
        <v>4.0198</v>
      </c>
      <c r="J1816" s="184">
        <v>3.5905</v>
      </c>
      <c r="K1816" s="184">
        <v>3.6181999999999999</v>
      </c>
      <c r="L1816" s="184">
        <v>3.2008999999999999</v>
      </c>
      <c r="M1816" s="184">
        <v>3.3340999999999998</v>
      </c>
      <c r="N1816" s="184">
        <v>4.2647000000000004</v>
      </c>
      <c r="O1816" s="184">
        <v>5.9226000000000001</v>
      </c>
      <c r="P1816" s="184">
        <v>6.2995000000000001</v>
      </c>
      <c r="Q1816" s="184">
        <v>7.4328000000000003</v>
      </c>
      <c r="R1816" s="184">
        <v>5.4770000000000003</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44321</v>
      </c>
      <c r="E1817" s="184">
        <v>3054.9027999999998</v>
      </c>
      <c r="F1817" s="184">
        <v>3.8380999999999998</v>
      </c>
      <c r="G1817" s="184">
        <v>2.5821999999999998</v>
      </c>
      <c r="H1817" s="184">
        <v>2.8224999999999998</v>
      </c>
      <c r="I1817" s="184">
        <v>3.4558</v>
      </c>
      <c r="J1817" s="184">
        <v>3.0470999999999999</v>
      </c>
      <c r="K1817" s="184">
        <v>3.0699000000000001</v>
      </c>
      <c r="L1817" s="184">
        <v>2.6168</v>
      </c>
      <c r="M1817" s="184">
        <v>2.7433999999999998</v>
      </c>
      <c r="N1817" s="184">
        <v>3.6625999999999999</v>
      </c>
      <c r="O1817" s="184">
        <v>5.3480999999999996</v>
      </c>
      <c r="P1817" s="184">
        <v>5.6574</v>
      </c>
      <c r="Q1817" s="184">
        <v>7.2786999999999997</v>
      </c>
      <c r="R1817" s="184">
        <v>4.8724999999999996</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44321</v>
      </c>
      <c r="E1818" s="184">
        <v>2864.8218999999999</v>
      </c>
      <c r="F1818" s="184">
        <v>4.2674000000000003</v>
      </c>
      <c r="G1818" s="184">
        <v>3.2664</v>
      </c>
      <c r="H1818" s="184">
        <v>3.7694000000000001</v>
      </c>
      <c r="I1818" s="184">
        <v>4.2850999999999999</v>
      </c>
      <c r="J1818" s="184">
        <v>3.9020999999999999</v>
      </c>
      <c r="K1818" s="184">
        <v>4.1649000000000003</v>
      </c>
      <c r="L1818" s="184">
        <v>3.6315</v>
      </c>
      <c r="M1818" s="184">
        <v>3.8450000000000002</v>
      </c>
      <c r="N1818" s="184">
        <v>4.5236999999999998</v>
      </c>
      <c r="O1818" s="184">
        <v>6.0347999999999997</v>
      </c>
      <c r="P1818" s="184">
        <v>6.5609000000000002</v>
      </c>
      <c r="Q1818" s="184">
        <v>7.5627000000000004</v>
      </c>
      <c r="R1818" s="184">
        <v>5.9957000000000003</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44321</v>
      </c>
      <c r="E1819" s="184">
        <v>2714.3766000000001</v>
      </c>
      <c r="F1819" s="184">
        <v>3.5651000000000002</v>
      </c>
      <c r="G1819" s="184">
        <v>2.5651999999999999</v>
      </c>
      <c r="H1819" s="184">
        <v>3.0670999999999999</v>
      </c>
      <c r="I1819" s="184">
        <v>3.5777000000000001</v>
      </c>
      <c r="J1819" s="184">
        <v>3.1919</v>
      </c>
      <c r="K1819" s="184">
        <v>3.4596</v>
      </c>
      <c r="L1819" s="184">
        <v>2.9093</v>
      </c>
      <c r="M1819" s="184">
        <v>3.1219999999999999</v>
      </c>
      <c r="N1819" s="184">
        <v>3.7921</v>
      </c>
      <c r="O1819" s="184">
        <v>5.2651000000000003</v>
      </c>
      <c r="P1819" s="184">
        <v>5.7819000000000003</v>
      </c>
      <c r="Q1819" s="184">
        <v>6.9931999999999999</v>
      </c>
      <c r="R1819" s="184">
        <v>5.2416</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44321</v>
      </c>
      <c r="E1822" s="184">
        <v>30.116700000000002</v>
      </c>
      <c r="F1822" s="184">
        <v>8.4855999999999998</v>
      </c>
      <c r="G1822" s="184">
        <v>11.7019</v>
      </c>
      <c r="H1822" s="184">
        <v>10.7218</v>
      </c>
      <c r="I1822" s="184">
        <v>16.750599999999999</v>
      </c>
      <c r="J1822" s="184">
        <v>14.620100000000001</v>
      </c>
      <c r="K1822" s="184">
        <v>10.466799999999999</v>
      </c>
      <c r="L1822" s="184">
        <v>8.2501999999999995</v>
      </c>
      <c r="M1822" s="184">
        <v>8.3803999999999998</v>
      </c>
      <c r="N1822" s="184">
        <v>9.3454999999999995</v>
      </c>
      <c r="O1822" s="184">
        <v>7.5598999999999998</v>
      </c>
      <c r="P1822" s="184">
        <v>7.9847999999999999</v>
      </c>
      <c r="Q1822" s="184">
        <v>8.5828000000000007</v>
      </c>
      <c r="R1822" s="184">
        <v>6.6791999999999998</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44321</v>
      </c>
      <c r="E1823" s="184">
        <v>30.303599999999999</v>
      </c>
      <c r="F1823" s="184">
        <v>8.4332999999999991</v>
      </c>
      <c r="G1823" s="184">
        <v>11.678000000000001</v>
      </c>
      <c r="H1823" s="184">
        <v>10.7074</v>
      </c>
      <c r="I1823" s="184">
        <v>16.744299999999999</v>
      </c>
      <c r="J1823" s="184">
        <v>14.6152</v>
      </c>
      <c r="K1823" s="184">
        <v>10.4916</v>
      </c>
      <c r="L1823" s="184">
        <v>8.3096999999999994</v>
      </c>
      <c r="M1823" s="184">
        <v>8.4530999999999992</v>
      </c>
      <c r="N1823" s="184">
        <v>9.4260999999999999</v>
      </c>
      <c r="O1823" s="184">
        <v>7.6482999999999999</v>
      </c>
      <c r="P1823" s="184">
        <v>8.07</v>
      </c>
      <c r="Q1823" s="184">
        <v>8.8292000000000002</v>
      </c>
      <c r="R1823" s="184">
        <v>6.7716000000000003</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44321</v>
      </c>
      <c r="E1824" s="184">
        <v>11.991899999999999</v>
      </c>
      <c r="F1824" s="184">
        <v>3.9573</v>
      </c>
      <c r="G1824" s="184">
        <v>3.9590000000000001</v>
      </c>
      <c r="H1824" s="184">
        <v>4.2210999999999999</v>
      </c>
      <c r="I1824" s="184">
        <v>5.4095000000000004</v>
      </c>
      <c r="J1824" s="184">
        <v>4.6951999999999998</v>
      </c>
      <c r="K1824" s="184">
        <v>4.7884000000000002</v>
      </c>
      <c r="L1824" s="184">
        <v>4.0552999999999999</v>
      </c>
      <c r="M1824" s="184">
        <v>4.4705000000000004</v>
      </c>
      <c r="N1824" s="184">
        <v>5.8186999999999998</v>
      </c>
      <c r="O1824" s="184"/>
      <c r="P1824" s="184"/>
      <c r="Q1824" s="184">
        <v>7.1970000000000001</v>
      </c>
      <c r="R1824" s="184">
        <v>6.6483999999999996</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44321</v>
      </c>
      <c r="E1825" s="184">
        <v>11.893800000000001</v>
      </c>
      <c r="F1825" s="184">
        <v>3.3759999999999999</v>
      </c>
      <c r="G1825" s="184">
        <v>3.5615999999999999</v>
      </c>
      <c r="H1825" s="184">
        <v>3.8169</v>
      </c>
      <c r="I1825" s="184">
        <v>5.0022000000000002</v>
      </c>
      <c r="J1825" s="184">
        <v>4.2910000000000004</v>
      </c>
      <c r="K1825" s="184">
        <v>4.4088000000000003</v>
      </c>
      <c r="L1825" s="184">
        <v>3.7141999999999999</v>
      </c>
      <c r="M1825" s="184">
        <v>4.1372999999999998</v>
      </c>
      <c r="N1825" s="184">
        <v>5.4836</v>
      </c>
      <c r="O1825" s="184"/>
      <c r="P1825" s="184"/>
      <c r="Q1825" s="184">
        <v>6.8605999999999998</v>
      </c>
      <c r="R1825" s="184">
        <v>6.3160999999999996</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44321</v>
      </c>
      <c r="E1826" s="184">
        <v>1065.1188999999999</v>
      </c>
      <c r="F1826" s="184">
        <v>2.8891</v>
      </c>
      <c r="G1826" s="184">
        <v>3.3845999999999998</v>
      </c>
      <c r="H1826" s="184">
        <v>3.4619</v>
      </c>
      <c r="I1826" s="184">
        <v>4.2656999999999998</v>
      </c>
      <c r="J1826" s="184">
        <v>3.8780000000000001</v>
      </c>
      <c r="K1826" s="184">
        <v>4.2938000000000001</v>
      </c>
      <c r="L1826" s="184">
        <v>3.6878000000000002</v>
      </c>
      <c r="M1826" s="184">
        <v>3.9272</v>
      </c>
      <c r="N1826" s="184">
        <v>4.8377999999999997</v>
      </c>
      <c r="O1826" s="184"/>
      <c r="P1826" s="184"/>
      <c r="Q1826" s="184">
        <v>5.1104000000000003</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44321</v>
      </c>
      <c r="E1827" s="184">
        <v>1061.6162999999999</v>
      </c>
      <c r="F1827" s="184">
        <v>2.6303999999999998</v>
      </c>
      <c r="G1827" s="184">
        <v>3.1252</v>
      </c>
      <c r="H1827" s="184">
        <v>3.2029000000000001</v>
      </c>
      <c r="I1827" s="184">
        <v>4.0061</v>
      </c>
      <c r="J1827" s="184">
        <v>3.6181999999999999</v>
      </c>
      <c r="K1827" s="184">
        <v>4.0254000000000003</v>
      </c>
      <c r="L1827" s="184">
        <v>3.4157999999999999</v>
      </c>
      <c r="M1827" s="184">
        <v>3.6541999999999999</v>
      </c>
      <c r="N1827" s="184">
        <v>4.5632000000000001</v>
      </c>
      <c r="O1827" s="184"/>
      <c r="P1827" s="184"/>
      <c r="Q1827" s="184">
        <v>4.8372000000000002</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44321</v>
      </c>
      <c r="E1828" s="184">
        <v>21.658000000000001</v>
      </c>
      <c r="F1828" s="184">
        <v>2.8652000000000002</v>
      </c>
      <c r="G1828" s="184">
        <v>3.0684999999999998</v>
      </c>
      <c r="H1828" s="184">
        <v>3.7826</v>
      </c>
      <c r="I1828" s="184">
        <v>4.4234999999999998</v>
      </c>
      <c r="J1828" s="184">
        <v>4.4146000000000001</v>
      </c>
      <c r="K1828" s="184">
        <v>4.7271999999999998</v>
      </c>
      <c r="L1828" s="184">
        <v>4.1574999999999998</v>
      </c>
      <c r="M1828" s="184">
        <v>4.8391000000000002</v>
      </c>
      <c r="N1828" s="184">
        <v>6.2145999999999999</v>
      </c>
      <c r="O1828" s="184">
        <v>7.1227999999999998</v>
      </c>
      <c r="P1828" s="184">
        <v>7.4383999999999997</v>
      </c>
      <c r="Q1828" s="184">
        <v>8.0228999999999999</v>
      </c>
      <c r="R1828" s="184">
        <v>6.7881999999999998</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44321</v>
      </c>
      <c r="E1829" s="184">
        <v>22.987400000000001</v>
      </c>
      <c r="F1829" s="184">
        <v>3.4935999999999998</v>
      </c>
      <c r="G1829" s="184">
        <v>3.6856</v>
      </c>
      <c r="H1829" s="184">
        <v>4.3815</v>
      </c>
      <c r="I1829" s="184">
        <v>5.0172999999999996</v>
      </c>
      <c r="J1829" s="184">
        <v>5.0010000000000003</v>
      </c>
      <c r="K1829" s="184">
        <v>5.3150000000000004</v>
      </c>
      <c r="L1829" s="184">
        <v>4.7508999999999997</v>
      </c>
      <c r="M1829" s="184">
        <v>5.4454000000000002</v>
      </c>
      <c r="N1829" s="184">
        <v>6.8540000000000001</v>
      </c>
      <c r="O1829" s="184">
        <v>7.7462</v>
      </c>
      <c r="P1829" s="184">
        <v>8.1822999999999997</v>
      </c>
      <c r="Q1829" s="184">
        <v>8.7827000000000002</v>
      </c>
      <c r="R1829" s="184">
        <v>7.4135</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44321</v>
      </c>
      <c r="E1830" s="184">
        <v>2174.6990999999998</v>
      </c>
      <c r="F1830" s="184">
        <v>10.1655</v>
      </c>
      <c r="G1830" s="184">
        <v>8.0426000000000002</v>
      </c>
      <c r="H1830" s="184">
        <v>6.1862000000000004</v>
      </c>
      <c r="I1830" s="184">
        <v>3.8759000000000001</v>
      </c>
      <c r="J1830" s="184">
        <v>3.7766999999999999</v>
      </c>
      <c r="K1830" s="184">
        <v>3.3963999999999999</v>
      </c>
      <c r="L1830" s="184">
        <v>3.9163000000000001</v>
      </c>
      <c r="M1830" s="184">
        <v>4.1242999999999999</v>
      </c>
      <c r="N1830" s="184">
        <v>5.0404</v>
      </c>
      <c r="O1830" s="184">
        <v>5.9478999999999997</v>
      </c>
      <c r="P1830" s="184">
        <v>6.1791999999999998</v>
      </c>
      <c r="Q1830" s="184">
        <v>7.5477999999999996</v>
      </c>
      <c r="R1830" s="184">
        <v>5.2935999999999996</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44321</v>
      </c>
      <c r="E1831" s="184">
        <v>2275.9991</v>
      </c>
      <c r="F1831" s="184">
        <v>10.4863</v>
      </c>
      <c r="G1831" s="184">
        <v>8.3632000000000009</v>
      </c>
      <c r="H1831" s="184">
        <v>6.5067000000000004</v>
      </c>
      <c r="I1831" s="184">
        <v>4.1965000000000003</v>
      </c>
      <c r="J1831" s="184">
        <v>4.0976999999999997</v>
      </c>
      <c r="K1831" s="184">
        <v>3.7195999999999998</v>
      </c>
      <c r="L1831" s="184">
        <v>4.2427000000000001</v>
      </c>
      <c r="M1831" s="184">
        <v>4.4814999999999996</v>
      </c>
      <c r="N1831" s="184">
        <v>5.4203999999999999</v>
      </c>
      <c r="O1831" s="184">
        <v>6.4493999999999998</v>
      </c>
      <c r="P1831" s="184">
        <v>6.8593999999999999</v>
      </c>
      <c r="Q1831" s="184">
        <v>7.6906999999999996</v>
      </c>
      <c r="R1831" s="184">
        <v>5.7221000000000002</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44321</v>
      </c>
      <c r="E1832" s="184">
        <v>12.015700000000001</v>
      </c>
      <c r="F1832" s="184">
        <v>3.3418000000000001</v>
      </c>
      <c r="G1832" s="184">
        <v>3.5861999999999998</v>
      </c>
      <c r="H1832" s="184">
        <v>3.7347000000000001</v>
      </c>
      <c r="I1832" s="184">
        <v>4.2398999999999996</v>
      </c>
      <c r="J1832" s="184">
        <v>3.9007000000000001</v>
      </c>
      <c r="K1832" s="184">
        <v>3.9525999999999999</v>
      </c>
      <c r="L1832" s="184">
        <v>3.403</v>
      </c>
      <c r="M1832" s="184">
        <v>3.6158000000000001</v>
      </c>
      <c r="N1832" s="184">
        <v>4.6299000000000001</v>
      </c>
      <c r="O1832" s="184"/>
      <c r="P1832" s="184"/>
      <c r="Q1832" s="184">
        <v>6.7779999999999996</v>
      </c>
      <c r="R1832" s="184">
        <v>6.1281999999999996</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44321</v>
      </c>
      <c r="E1833" s="184">
        <v>11.961499999999999</v>
      </c>
      <c r="F1833" s="184">
        <v>3.3569</v>
      </c>
      <c r="G1833" s="184">
        <v>3.4192</v>
      </c>
      <c r="H1833" s="184">
        <v>3.577</v>
      </c>
      <c r="I1833" s="184">
        <v>4.0957999999999997</v>
      </c>
      <c r="J1833" s="184">
        <v>3.7547000000000001</v>
      </c>
      <c r="K1833" s="184">
        <v>3.7959999999999998</v>
      </c>
      <c r="L1833" s="184">
        <v>3.2410000000000001</v>
      </c>
      <c r="M1833" s="184">
        <v>3.4535999999999998</v>
      </c>
      <c r="N1833" s="184">
        <v>4.4653999999999998</v>
      </c>
      <c r="O1833" s="184"/>
      <c r="P1833" s="184"/>
      <c r="Q1833" s="184">
        <v>6.6056999999999997</v>
      </c>
      <c r="R1833" s="184">
        <v>5.9672999999999998</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44321</v>
      </c>
      <c r="E1836" s="184">
        <v>2137.2433000000001</v>
      </c>
      <c r="F1836" s="184">
        <v>3.3475999999999999</v>
      </c>
      <c r="G1836" s="184">
        <v>2.9557000000000002</v>
      </c>
      <c r="H1836" s="184">
        <v>3.4291</v>
      </c>
      <c r="I1836" s="184">
        <v>4.0057999999999998</v>
      </c>
      <c r="J1836" s="184">
        <v>3.6692999999999998</v>
      </c>
      <c r="K1836" s="184">
        <v>3.6823999999999999</v>
      </c>
      <c r="L1836" s="184">
        <v>3.0813999999999999</v>
      </c>
      <c r="M1836" s="184">
        <v>3.2086000000000001</v>
      </c>
      <c r="N1836" s="184">
        <v>4.2016</v>
      </c>
      <c r="O1836" s="184">
        <v>6.2248999999999999</v>
      </c>
      <c r="P1836" s="184">
        <v>6.7855999999999996</v>
      </c>
      <c r="Q1836" s="184">
        <v>7.6116999999999999</v>
      </c>
      <c r="R1836" s="184">
        <v>5.5252999999999997</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44321</v>
      </c>
      <c r="E1837" s="184">
        <v>2231.3876</v>
      </c>
      <c r="F1837" s="184">
        <v>3.9982000000000002</v>
      </c>
      <c r="G1837" s="184">
        <v>3.6067</v>
      </c>
      <c r="H1837" s="184">
        <v>4.08</v>
      </c>
      <c r="I1837" s="184">
        <v>4.6573000000000002</v>
      </c>
      <c r="J1837" s="184">
        <v>4.3216000000000001</v>
      </c>
      <c r="K1837" s="184">
        <v>4.3385999999999996</v>
      </c>
      <c r="L1837" s="184">
        <v>3.7421000000000002</v>
      </c>
      <c r="M1837" s="184">
        <v>3.8754</v>
      </c>
      <c r="N1837" s="184">
        <v>4.8806000000000003</v>
      </c>
      <c r="O1837" s="184">
        <v>6.8235000000000001</v>
      </c>
      <c r="P1837" s="184">
        <v>7.3147000000000002</v>
      </c>
      <c r="Q1837" s="184">
        <v>7.9436999999999998</v>
      </c>
      <c r="R1837" s="184">
        <v>6.1532</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44321</v>
      </c>
      <c r="E1840" s="184">
        <v>33.842500000000001</v>
      </c>
      <c r="F1840" s="184">
        <v>3.4516</v>
      </c>
      <c r="G1840" s="184">
        <v>2.8915999999999999</v>
      </c>
      <c r="H1840" s="184">
        <v>3.3300999999999998</v>
      </c>
      <c r="I1840" s="184">
        <v>3.8889</v>
      </c>
      <c r="J1840" s="184">
        <v>3.4828000000000001</v>
      </c>
      <c r="K1840" s="184">
        <v>3.7902</v>
      </c>
      <c r="L1840" s="184">
        <v>3.2507999999999999</v>
      </c>
      <c r="M1840" s="184">
        <v>3.5884999999999998</v>
      </c>
      <c r="N1840" s="184">
        <v>4.8121999999999998</v>
      </c>
      <c r="O1840" s="184">
        <v>6.5861000000000001</v>
      </c>
      <c r="P1840" s="184">
        <v>6.8292999999999999</v>
      </c>
      <c r="Q1840" s="184">
        <v>7.5559000000000003</v>
      </c>
      <c r="R1840" s="184">
        <v>5.9832999999999998</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44321</v>
      </c>
      <c r="E1841" s="184">
        <v>34.8125</v>
      </c>
      <c r="F1841" s="184">
        <v>3.8797999999999999</v>
      </c>
      <c r="G1841" s="184">
        <v>3.3357000000000001</v>
      </c>
      <c r="H1841" s="184">
        <v>3.7772000000000001</v>
      </c>
      <c r="I1841" s="184">
        <v>4.3273999999999999</v>
      </c>
      <c r="J1841" s="184">
        <v>3.9234</v>
      </c>
      <c r="K1841" s="184">
        <v>4.2336</v>
      </c>
      <c r="L1841" s="184">
        <v>3.698</v>
      </c>
      <c r="M1841" s="184">
        <v>4.0408999999999997</v>
      </c>
      <c r="N1841" s="184">
        <v>5.2751999999999999</v>
      </c>
      <c r="O1841" s="184">
        <v>7.0242000000000004</v>
      </c>
      <c r="P1841" s="184">
        <v>7.2422000000000004</v>
      </c>
      <c r="Q1841" s="184">
        <v>8.0220000000000002</v>
      </c>
      <c r="R1841" s="184">
        <v>6.4447000000000001</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44321</v>
      </c>
      <c r="E1842" s="184">
        <v>34.346600000000002</v>
      </c>
      <c r="F1842" s="184">
        <v>5.1017000000000001</v>
      </c>
      <c r="G1842" s="184">
        <v>2.7002000000000002</v>
      </c>
      <c r="H1842" s="184">
        <v>3.0836000000000001</v>
      </c>
      <c r="I1842" s="184">
        <v>3.782</v>
      </c>
      <c r="J1842" s="184">
        <v>3.5455000000000001</v>
      </c>
      <c r="K1842" s="184">
        <v>3.8325</v>
      </c>
      <c r="L1842" s="184">
        <v>3.3041999999999998</v>
      </c>
      <c r="M1842" s="184">
        <v>3.4197000000000002</v>
      </c>
      <c r="N1842" s="184">
        <v>4.3874000000000004</v>
      </c>
      <c r="O1842" s="184">
        <v>6.4226999999999999</v>
      </c>
      <c r="P1842" s="184">
        <v>6.7523</v>
      </c>
      <c r="Q1842" s="184">
        <v>3.8450000000000002</v>
      </c>
      <c r="R1842" s="184">
        <v>5.7803000000000004</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44321</v>
      </c>
      <c r="E1843" s="184">
        <v>35.218899999999998</v>
      </c>
      <c r="F1843" s="184">
        <v>5.3898999999999999</v>
      </c>
      <c r="G1843" s="184">
        <v>2.8614999999999999</v>
      </c>
      <c r="H1843" s="184">
        <v>3.2591999999999999</v>
      </c>
      <c r="I1843" s="184">
        <v>3.9445999999999999</v>
      </c>
      <c r="J1843" s="184">
        <v>3.7077</v>
      </c>
      <c r="K1843" s="184">
        <v>3.9942000000000002</v>
      </c>
      <c r="L1843" s="184">
        <v>3.4666000000000001</v>
      </c>
      <c r="M1843" s="184">
        <v>3.6013999999999999</v>
      </c>
      <c r="N1843" s="184">
        <v>4.6045999999999996</v>
      </c>
      <c r="O1843" s="184">
        <v>6.7222999999999997</v>
      </c>
      <c r="P1843" s="184">
        <v>7.0823</v>
      </c>
      <c r="Q1843" s="184">
        <v>7.9657</v>
      </c>
      <c r="R1843" s="184">
        <v>6.0548000000000002</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44321</v>
      </c>
      <c r="E1844" s="184">
        <v>1062.9781</v>
      </c>
      <c r="F1844" s="184">
        <v>7.3188000000000004</v>
      </c>
      <c r="G1844" s="184">
        <v>3.2147000000000001</v>
      </c>
      <c r="H1844" s="184">
        <v>2.9115000000000002</v>
      </c>
      <c r="I1844" s="184">
        <v>3.4016000000000002</v>
      </c>
      <c r="J1844" s="184">
        <v>3.7467000000000001</v>
      </c>
      <c r="K1844" s="184">
        <v>3.5203000000000002</v>
      </c>
      <c r="L1844" s="184">
        <v>3.3820999999999999</v>
      </c>
      <c r="M1844" s="184">
        <v>3.5118999999999998</v>
      </c>
      <c r="N1844" s="184">
        <v>4.1070000000000002</v>
      </c>
      <c r="O1844" s="184"/>
      <c r="P1844" s="184"/>
      <c r="Q1844" s="184">
        <v>4.3376000000000001</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44321</v>
      </c>
      <c r="E1845" s="184">
        <v>1059.3363999999999</v>
      </c>
      <c r="F1845" s="184">
        <v>7.1199000000000003</v>
      </c>
      <c r="G1845" s="184">
        <v>3.0139999999999998</v>
      </c>
      <c r="H1845" s="184">
        <v>2.7105999999999999</v>
      </c>
      <c r="I1845" s="184">
        <v>3.1785999999999999</v>
      </c>
      <c r="J1845" s="184">
        <v>3.5291999999999999</v>
      </c>
      <c r="K1845" s="184">
        <v>3.3399000000000001</v>
      </c>
      <c r="L1845" s="184">
        <v>3.1890999999999998</v>
      </c>
      <c r="M1845" s="184">
        <v>3.3130999999999999</v>
      </c>
      <c r="N1845" s="184">
        <v>3.8881999999999999</v>
      </c>
      <c r="O1845" s="184"/>
      <c r="P1845" s="184"/>
      <c r="Q1845" s="184">
        <v>4.0888999999999998</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44321</v>
      </c>
      <c r="E1846" s="184">
        <v>1091.8010999999999</v>
      </c>
      <c r="F1846" s="184">
        <v>3.1328</v>
      </c>
      <c r="G1846" s="184">
        <v>3.8245</v>
      </c>
      <c r="H1846" s="184">
        <v>4.4884000000000004</v>
      </c>
      <c r="I1846" s="184">
        <v>4.7641</v>
      </c>
      <c r="J1846" s="184">
        <v>4.1844000000000001</v>
      </c>
      <c r="K1846" s="184">
        <v>4.2351000000000001</v>
      </c>
      <c r="L1846" s="184">
        <v>3.6558000000000002</v>
      </c>
      <c r="M1846" s="184">
        <v>4.0244</v>
      </c>
      <c r="N1846" s="184">
        <v>5.1162000000000001</v>
      </c>
      <c r="O1846" s="184"/>
      <c r="P1846" s="184"/>
      <c r="Q1846" s="184">
        <v>5.8273000000000001</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44321</v>
      </c>
      <c r="E1847" s="184">
        <v>1084.6846</v>
      </c>
      <c r="F1847" s="184">
        <v>2.7158000000000002</v>
      </c>
      <c r="G1847" s="184">
        <v>3.4043000000000001</v>
      </c>
      <c r="H1847" s="184">
        <v>4.0681000000000003</v>
      </c>
      <c r="I1847" s="184">
        <v>4.3434999999999997</v>
      </c>
      <c r="J1847" s="184">
        <v>3.7631999999999999</v>
      </c>
      <c r="K1847" s="184">
        <v>3.8109000000000002</v>
      </c>
      <c r="L1847" s="184">
        <v>3.2286999999999999</v>
      </c>
      <c r="M1847" s="184">
        <v>3.5926</v>
      </c>
      <c r="N1847" s="184">
        <v>4.6760000000000002</v>
      </c>
      <c r="O1847" s="184"/>
      <c r="P1847" s="184"/>
      <c r="Q1847" s="184">
        <v>5.3819999999999997</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44321</v>
      </c>
      <c r="E1848" s="184">
        <v>1021.4792</v>
      </c>
      <c r="F1848" s="184">
        <v>3.6772</v>
      </c>
      <c r="G1848" s="184">
        <v>3.3368000000000002</v>
      </c>
      <c r="H1848" s="184">
        <v>3.7725</v>
      </c>
      <c r="I1848" s="184">
        <v>4.4614000000000003</v>
      </c>
      <c r="J1848" s="184">
        <v>3.9651000000000001</v>
      </c>
      <c r="K1848" s="184">
        <v>4.0555000000000003</v>
      </c>
      <c r="L1848" s="184">
        <v>3.5836000000000001</v>
      </c>
      <c r="M1848" s="184"/>
      <c r="N1848" s="184"/>
      <c r="O1848" s="184"/>
      <c r="P1848" s="184"/>
      <c r="Q1848" s="184">
        <v>3.7332999999999998</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44321</v>
      </c>
      <c r="E1849" s="184">
        <v>1019.9121</v>
      </c>
      <c r="F1849" s="184">
        <v>3.4502000000000002</v>
      </c>
      <c r="G1849" s="184">
        <v>3.0991</v>
      </c>
      <c r="H1849" s="184">
        <v>3.5335999999999999</v>
      </c>
      <c r="I1849" s="184">
        <v>4.2225999999999999</v>
      </c>
      <c r="J1849" s="184">
        <v>3.7250000000000001</v>
      </c>
      <c r="K1849" s="184">
        <v>3.8597999999999999</v>
      </c>
      <c r="L1849" s="184">
        <v>3.3271999999999999</v>
      </c>
      <c r="M1849" s="184"/>
      <c r="N1849" s="184"/>
      <c r="O1849" s="184"/>
      <c r="P1849" s="184"/>
      <c r="Q1849" s="184">
        <v>3.4609000000000001</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44321</v>
      </c>
      <c r="E1850" s="184">
        <v>13.9903</v>
      </c>
      <c r="F1850" s="184">
        <v>0.26090000000000002</v>
      </c>
      <c r="G1850" s="184">
        <v>2.6099000000000001</v>
      </c>
      <c r="H1850" s="184">
        <v>2.3491</v>
      </c>
      <c r="I1850" s="184">
        <v>2.9777999999999998</v>
      </c>
      <c r="J1850" s="184">
        <v>3.0251999999999999</v>
      </c>
      <c r="K1850" s="184">
        <v>3.262</v>
      </c>
      <c r="L1850" s="184">
        <v>3.1192000000000002</v>
      </c>
      <c r="M1850" s="184">
        <v>3.2389000000000001</v>
      </c>
      <c r="N1850" s="184">
        <v>3.2928999999999999</v>
      </c>
      <c r="O1850" s="184">
        <v>0.37040000000000001</v>
      </c>
      <c r="P1850" s="184">
        <v>2.7151999999999998</v>
      </c>
      <c r="Q1850" s="184">
        <v>4.4775999999999998</v>
      </c>
      <c r="R1850" s="184">
        <v>4.6792999999999996</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44321</v>
      </c>
      <c r="E1851" s="184">
        <v>13.5661</v>
      </c>
      <c r="F1851" s="184">
        <v>-0.80710000000000004</v>
      </c>
      <c r="G1851" s="184">
        <v>1.83</v>
      </c>
      <c r="H1851" s="184">
        <v>1.5379</v>
      </c>
      <c r="I1851" s="184">
        <v>2.1722999999999999</v>
      </c>
      <c r="J1851" s="184">
        <v>2.2191999999999998</v>
      </c>
      <c r="K1851" s="184">
        <v>2.4542000000000002</v>
      </c>
      <c r="L1851" s="184">
        <v>2.5438000000000001</v>
      </c>
      <c r="M1851" s="184">
        <v>2.8536000000000001</v>
      </c>
      <c r="N1851" s="184">
        <v>3.0021</v>
      </c>
      <c r="O1851" s="184">
        <v>0.21210000000000001</v>
      </c>
      <c r="P1851" s="184">
        <v>2.4278</v>
      </c>
      <c r="Q1851" s="184">
        <v>4.0587999999999997</v>
      </c>
      <c r="R1851" s="184">
        <v>4.5327000000000002</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44321</v>
      </c>
      <c r="E1852" s="184">
        <v>2318.7909</v>
      </c>
      <c r="F1852" s="184">
        <v>2.9752999999999998</v>
      </c>
      <c r="G1852" s="184">
        <v>3.0872000000000002</v>
      </c>
      <c r="H1852" s="184">
        <v>3.4498000000000002</v>
      </c>
      <c r="I1852" s="184">
        <v>3.3405999999999998</v>
      </c>
      <c r="J1852" s="184">
        <v>3.1095999999999999</v>
      </c>
      <c r="K1852" s="184">
        <v>3.0343</v>
      </c>
      <c r="L1852" s="184">
        <v>2.7248000000000001</v>
      </c>
      <c r="M1852" s="184">
        <v>2.9140999999999999</v>
      </c>
      <c r="N1852" s="184">
        <v>3.6701999999999999</v>
      </c>
      <c r="O1852" s="184">
        <v>5.8882000000000003</v>
      </c>
      <c r="P1852" s="184">
        <v>6.4538000000000002</v>
      </c>
      <c r="Q1852" s="184">
        <v>7.5088999999999997</v>
      </c>
      <c r="R1852" s="184">
        <v>5.0026999999999999</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44321</v>
      </c>
      <c r="E1853" s="184">
        <v>2198.6457999999998</v>
      </c>
      <c r="F1853" s="184">
        <v>2.0587</v>
      </c>
      <c r="G1853" s="184">
        <v>2.1678000000000002</v>
      </c>
      <c r="H1853" s="184">
        <v>2.5303</v>
      </c>
      <c r="I1853" s="184">
        <v>2.4205000000000001</v>
      </c>
      <c r="J1853" s="184">
        <v>2.1890999999999998</v>
      </c>
      <c r="K1853" s="184">
        <v>2.1097999999999999</v>
      </c>
      <c r="L1853" s="184">
        <v>1.7955000000000001</v>
      </c>
      <c r="M1853" s="184">
        <v>1.9787999999999999</v>
      </c>
      <c r="N1853" s="184">
        <v>2.7296999999999998</v>
      </c>
      <c r="O1853" s="184">
        <v>5.0461</v>
      </c>
      <c r="P1853" s="184">
        <v>5.6656000000000004</v>
      </c>
      <c r="Q1853" s="184">
        <v>7.2784000000000004</v>
      </c>
      <c r="R1853" s="184">
        <v>4.1787000000000001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44321</v>
      </c>
      <c r="E1854" s="184">
        <v>3059.4843999999998</v>
      </c>
      <c r="F1854" s="184">
        <v>4.5625999999999998</v>
      </c>
      <c r="G1854" s="184">
        <v>3.8942000000000001</v>
      </c>
      <c r="H1854" s="184">
        <v>5.1429</v>
      </c>
      <c r="I1854" s="184">
        <v>5.0656999999999996</v>
      </c>
      <c r="J1854" s="184">
        <v>4.5209999999999999</v>
      </c>
      <c r="K1854" s="184">
        <v>5.3890000000000002</v>
      </c>
      <c r="L1854" s="184">
        <v>4.8647</v>
      </c>
      <c r="M1854" s="184">
        <v>6.0914000000000001</v>
      </c>
      <c r="N1854" s="184">
        <v>5.3348000000000004</v>
      </c>
      <c r="O1854" s="184">
        <v>4.1285999999999996</v>
      </c>
      <c r="P1854" s="184">
        <v>4.9017999999999997</v>
      </c>
      <c r="Q1854" s="184">
        <v>5.9257999999999997</v>
      </c>
      <c r="R1854" s="184">
        <v>2.8921000000000001</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44321</v>
      </c>
      <c r="E1855" s="184">
        <v>3265.8782999999999</v>
      </c>
      <c r="F1855" s="184">
        <v>5.3307000000000002</v>
      </c>
      <c r="G1855" s="184">
        <v>4.6641000000000004</v>
      </c>
      <c r="H1855" s="184">
        <v>5.9112</v>
      </c>
      <c r="I1855" s="184">
        <v>5.8361999999999998</v>
      </c>
      <c r="J1855" s="184">
        <v>5.2926000000000002</v>
      </c>
      <c r="K1855" s="184">
        <v>6.1677</v>
      </c>
      <c r="L1855" s="184">
        <v>5.6538000000000004</v>
      </c>
      <c r="M1855" s="184">
        <v>6.8977000000000004</v>
      </c>
      <c r="N1855" s="184">
        <v>6.1482999999999999</v>
      </c>
      <c r="O1855" s="184">
        <v>4.9473000000000003</v>
      </c>
      <c r="P1855" s="184">
        <v>5.7930000000000001</v>
      </c>
      <c r="Q1855" s="184">
        <v>7.0167999999999999</v>
      </c>
      <c r="R1855" s="184">
        <v>3.6901999999999999</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44321</v>
      </c>
      <c r="E1858" s="184">
        <v>27.149899999999999</v>
      </c>
      <c r="F1858" s="184">
        <v>3.3613</v>
      </c>
      <c r="G1858" s="184">
        <v>3.1202999999999999</v>
      </c>
      <c r="H1858" s="184">
        <v>4.0555000000000003</v>
      </c>
      <c r="I1858" s="184">
        <v>4.0937999999999999</v>
      </c>
      <c r="J1858" s="184">
        <v>3.8075000000000001</v>
      </c>
      <c r="K1858" s="184">
        <v>3.8546</v>
      </c>
      <c r="L1858" s="184">
        <v>3.3266</v>
      </c>
      <c r="M1858" s="184">
        <v>3.6234999999999999</v>
      </c>
      <c r="N1858" s="184">
        <v>4.5754999999999999</v>
      </c>
      <c r="O1858" s="184">
        <v>8.6068999999999996</v>
      </c>
      <c r="P1858" s="184">
        <v>8.0909999999999993</v>
      </c>
      <c r="Q1858" s="184">
        <v>8.0868000000000002</v>
      </c>
      <c r="R1858" s="184">
        <v>9.4453999999999994</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44321</v>
      </c>
      <c r="E1859" s="184">
        <v>27.683199999999999</v>
      </c>
      <c r="F1859" s="184">
        <v>3.6920999999999999</v>
      </c>
      <c r="G1859" s="184">
        <v>3.5617000000000001</v>
      </c>
      <c r="H1859" s="184">
        <v>4.5056000000000003</v>
      </c>
      <c r="I1859" s="184">
        <v>4.5529000000000002</v>
      </c>
      <c r="J1859" s="184">
        <v>4.2736999999999998</v>
      </c>
      <c r="K1859" s="184">
        <v>4.3220000000000001</v>
      </c>
      <c r="L1859" s="184">
        <v>3.7961</v>
      </c>
      <c r="M1859" s="184">
        <v>4.0945</v>
      </c>
      <c r="N1859" s="184">
        <v>5.0612000000000004</v>
      </c>
      <c r="O1859" s="184">
        <v>8.8823000000000008</v>
      </c>
      <c r="P1859" s="184">
        <v>8.3552999999999997</v>
      </c>
      <c r="Q1859" s="184">
        <v>8.8658000000000001</v>
      </c>
      <c r="R1859" s="184">
        <v>9.6915999999999993</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44321</v>
      </c>
      <c r="E1860" s="184">
        <v>2182.9647</v>
      </c>
      <c r="F1860" s="184">
        <v>2.3544</v>
      </c>
      <c r="G1860" s="184">
        <v>2.3450000000000002</v>
      </c>
      <c r="H1860" s="184">
        <v>2.7673000000000001</v>
      </c>
      <c r="I1860" s="184">
        <v>3.6909000000000001</v>
      </c>
      <c r="J1860" s="184">
        <v>3.3530000000000002</v>
      </c>
      <c r="K1860" s="184">
        <v>3.2296</v>
      </c>
      <c r="L1860" s="184">
        <v>2.6796000000000002</v>
      </c>
      <c r="M1860" s="184">
        <v>2.7982999999999998</v>
      </c>
      <c r="N1860" s="184">
        <v>3.3199000000000001</v>
      </c>
      <c r="O1860" s="184">
        <v>3.4355000000000002</v>
      </c>
      <c r="P1860" s="184">
        <v>4.7694999999999999</v>
      </c>
      <c r="Q1860" s="184">
        <v>6.0167999999999999</v>
      </c>
      <c r="R1860" s="184">
        <v>4.5331000000000001</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44321</v>
      </c>
      <c r="E1861" s="184">
        <v>2269.0241000000001</v>
      </c>
      <c r="F1861" s="184">
        <v>3.1772999999999998</v>
      </c>
      <c r="G1861" s="184">
        <v>3.1667999999999998</v>
      </c>
      <c r="H1861" s="184">
        <v>3.589</v>
      </c>
      <c r="I1861" s="184">
        <v>4.5129000000000001</v>
      </c>
      <c r="J1861" s="184">
        <v>4.1764000000000001</v>
      </c>
      <c r="K1861" s="184">
        <v>4.0568</v>
      </c>
      <c r="L1861" s="184">
        <v>3.5087000000000002</v>
      </c>
      <c r="M1861" s="184">
        <v>3.6307999999999998</v>
      </c>
      <c r="N1861" s="184">
        <v>4.1717000000000004</v>
      </c>
      <c r="O1861" s="184">
        <v>4.3025000000000002</v>
      </c>
      <c r="P1861" s="184">
        <v>5.5208000000000004</v>
      </c>
      <c r="Q1861" s="184">
        <v>7.0410000000000004</v>
      </c>
      <c r="R1861" s="184">
        <v>5.3945999999999996</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44321</v>
      </c>
      <c r="E1862" s="184">
        <v>4736.1198000000004</v>
      </c>
      <c r="F1862" s="184">
        <v>3.9054000000000002</v>
      </c>
      <c r="G1862" s="184">
        <v>3.0383</v>
      </c>
      <c r="H1862" s="184">
        <v>3.5438999999999998</v>
      </c>
      <c r="I1862" s="184">
        <v>4.1725000000000003</v>
      </c>
      <c r="J1862" s="184">
        <v>3.8748999999999998</v>
      </c>
      <c r="K1862" s="184">
        <v>4.1609999999999996</v>
      </c>
      <c r="L1862" s="184">
        <v>3.5775000000000001</v>
      </c>
      <c r="M1862" s="184">
        <v>3.8973</v>
      </c>
      <c r="N1862" s="184">
        <v>4.9965000000000002</v>
      </c>
      <c r="O1862" s="184">
        <v>6.9714</v>
      </c>
      <c r="P1862" s="184">
        <v>6.9915000000000003</v>
      </c>
      <c r="Q1862" s="184">
        <v>7.7554999999999996</v>
      </c>
      <c r="R1862" s="184">
        <v>6.2731000000000003</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44321</v>
      </c>
      <c r="E1863" s="184">
        <v>4694.0081</v>
      </c>
      <c r="F1863" s="184">
        <v>3.7258</v>
      </c>
      <c r="G1863" s="184">
        <v>2.8580000000000001</v>
      </c>
      <c r="H1863" s="184">
        <v>3.3633000000000002</v>
      </c>
      <c r="I1863" s="184">
        <v>3.9927999999999999</v>
      </c>
      <c r="J1863" s="184">
        <v>3.6947000000000001</v>
      </c>
      <c r="K1863" s="184">
        <v>3.9794999999999998</v>
      </c>
      <c r="L1863" s="184">
        <v>3.3938999999999999</v>
      </c>
      <c r="M1863" s="184">
        <v>3.7147000000000001</v>
      </c>
      <c r="N1863" s="184">
        <v>4.8143000000000002</v>
      </c>
      <c r="O1863" s="184">
        <v>6.8083</v>
      </c>
      <c r="P1863" s="184">
        <v>6.8487</v>
      </c>
      <c r="Q1863" s="184">
        <v>7.2889999999999997</v>
      </c>
      <c r="R1863" s="184">
        <v>6.0968999999999998</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44321</v>
      </c>
      <c r="E1864" s="184">
        <v>11.1143</v>
      </c>
      <c r="F1864" s="184">
        <v>6.5693000000000001</v>
      </c>
      <c r="G1864" s="184">
        <v>4.4691000000000001</v>
      </c>
      <c r="H1864" s="184">
        <v>4.5076999999999998</v>
      </c>
      <c r="I1864" s="184">
        <v>5.2218999999999998</v>
      </c>
      <c r="J1864" s="184">
        <v>4.4386999999999999</v>
      </c>
      <c r="K1864" s="184">
        <v>4.1334</v>
      </c>
      <c r="L1864" s="184">
        <v>3.7309999999999999</v>
      </c>
      <c r="M1864" s="184">
        <v>3.9457</v>
      </c>
      <c r="N1864" s="184">
        <v>4.7382999999999997</v>
      </c>
      <c r="O1864" s="184"/>
      <c r="P1864" s="184"/>
      <c r="Q1864" s="184">
        <v>5.8258000000000001</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44321</v>
      </c>
      <c r="E1865" s="184">
        <v>10.875299999999999</v>
      </c>
      <c r="F1865" s="184">
        <v>2.6852</v>
      </c>
      <c r="G1865" s="184">
        <v>2.6187999999999998</v>
      </c>
      <c r="H1865" s="184">
        <v>2.8304</v>
      </c>
      <c r="I1865" s="184">
        <v>3.7423000000000002</v>
      </c>
      <c r="J1865" s="184">
        <v>3.0280999999999998</v>
      </c>
      <c r="K1865" s="184">
        <v>2.7294</v>
      </c>
      <c r="L1865" s="184">
        <v>2.3714</v>
      </c>
      <c r="M1865" s="184">
        <v>2.6223000000000001</v>
      </c>
      <c r="N1865" s="184">
        <v>3.4382999999999999</v>
      </c>
      <c r="O1865" s="184"/>
      <c r="P1865" s="184"/>
      <c r="Q1865" s="184">
        <v>4.5999999999999996</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44321</v>
      </c>
      <c r="E1866" s="184">
        <v>11.486599999999999</v>
      </c>
      <c r="F1866" s="184">
        <v>5.0849000000000002</v>
      </c>
      <c r="G1866" s="184">
        <v>3.6242999999999999</v>
      </c>
      <c r="H1866" s="184">
        <v>3.9523000000000001</v>
      </c>
      <c r="I1866" s="184">
        <v>4.8182999999999998</v>
      </c>
      <c r="J1866" s="184">
        <v>4.4863</v>
      </c>
      <c r="K1866" s="184">
        <v>4.4207999999999998</v>
      </c>
      <c r="L1866" s="184">
        <v>3.9504999999999999</v>
      </c>
      <c r="M1866" s="184">
        <v>4.0757000000000003</v>
      </c>
      <c r="N1866" s="184">
        <v>4.8094999999999999</v>
      </c>
      <c r="O1866" s="184"/>
      <c r="P1866" s="184"/>
      <c r="Q1866" s="184">
        <v>6.2534000000000001</v>
      </c>
      <c r="R1866" s="184">
        <v>6.0105000000000004</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44321</v>
      </c>
      <c r="E1867" s="184">
        <v>11.306100000000001</v>
      </c>
      <c r="F1867" s="184">
        <v>4.1973000000000003</v>
      </c>
      <c r="G1867" s="184">
        <v>2.9066999999999998</v>
      </c>
      <c r="H1867" s="184">
        <v>3.2303000000000002</v>
      </c>
      <c r="I1867" s="184">
        <v>4.0744999999999996</v>
      </c>
      <c r="J1867" s="184">
        <v>3.7564000000000002</v>
      </c>
      <c r="K1867" s="184">
        <v>3.6080000000000001</v>
      </c>
      <c r="L1867" s="184">
        <v>3.0655999999999999</v>
      </c>
      <c r="M1867" s="184">
        <v>3.2846000000000002</v>
      </c>
      <c r="N1867" s="184">
        <v>4.0492999999999997</v>
      </c>
      <c r="O1867" s="184"/>
      <c r="P1867" s="184"/>
      <c r="Q1867" s="184">
        <v>5.5194000000000001</v>
      </c>
      <c r="R1867" s="184">
        <v>5.2521000000000004</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44321</v>
      </c>
      <c r="E1868" s="184">
        <v>3428.0893999999998</v>
      </c>
      <c r="F1868" s="184">
        <v>6.5621</v>
      </c>
      <c r="G1868" s="184">
        <v>4.2306999999999997</v>
      </c>
      <c r="H1868" s="184">
        <v>4.0945</v>
      </c>
      <c r="I1868" s="184">
        <v>4.3394000000000004</v>
      </c>
      <c r="J1868" s="184">
        <v>4.4931000000000001</v>
      </c>
      <c r="K1868" s="184">
        <v>4.2378999999999998</v>
      </c>
      <c r="L1868" s="184">
        <v>4.1712999999999996</v>
      </c>
      <c r="M1868" s="184">
        <v>4.4749999999999996</v>
      </c>
      <c r="N1868" s="184">
        <v>5.2047999999999996</v>
      </c>
      <c r="O1868" s="184">
        <v>5.3718000000000004</v>
      </c>
      <c r="P1868" s="184">
        <v>6.3978999999999999</v>
      </c>
      <c r="Q1868" s="184">
        <v>7.6879999999999997</v>
      </c>
      <c r="R1868" s="184">
        <v>4.1626000000000003</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44321</v>
      </c>
      <c r="E1869" s="184">
        <v>3270.1376</v>
      </c>
      <c r="F1869" s="184">
        <v>6.0617999999999999</v>
      </c>
      <c r="G1869" s="184">
        <v>3.7303000000000002</v>
      </c>
      <c r="H1869" s="184">
        <v>3.5941000000000001</v>
      </c>
      <c r="I1869" s="184">
        <v>3.8386</v>
      </c>
      <c r="J1869" s="184">
        <v>3.7376</v>
      </c>
      <c r="K1869" s="184">
        <v>3.6537000000000002</v>
      </c>
      <c r="L1869" s="184">
        <v>3.6307999999999998</v>
      </c>
      <c r="M1869" s="184">
        <v>3.9323999999999999</v>
      </c>
      <c r="N1869" s="184">
        <v>4.6498999999999997</v>
      </c>
      <c r="O1869" s="184">
        <v>4.7983000000000002</v>
      </c>
      <c r="P1869" s="184">
        <v>5.7891000000000004</v>
      </c>
      <c r="Q1869" s="184">
        <v>6.9248000000000003</v>
      </c>
      <c r="R1869" s="184">
        <v>3.5899000000000001</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44321</v>
      </c>
      <c r="E1870" s="184">
        <v>1098.9734000000001</v>
      </c>
      <c r="F1870" s="184">
        <v>-1.3019000000000001</v>
      </c>
      <c r="G1870" s="184">
        <v>2.4014000000000002</v>
      </c>
      <c r="H1870" s="184">
        <v>2.3540000000000001</v>
      </c>
      <c r="I1870" s="184">
        <v>3.0417000000000001</v>
      </c>
      <c r="J1870" s="184">
        <v>2.9538000000000002</v>
      </c>
      <c r="K1870" s="184">
        <v>6.0229999999999997</v>
      </c>
      <c r="L1870" s="184">
        <v>4.4379999999999997</v>
      </c>
      <c r="M1870" s="184">
        <v>4.8483999999999998</v>
      </c>
      <c r="N1870" s="184">
        <v>4.2281000000000004</v>
      </c>
      <c r="O1870" s="184"/>
      <c r="P1870" s="184"/>
      <c r="Q1870" s="184">
        <v>5.0514999999999999</v>
      </c>
      <c r="R1870" s="184"/>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44321</v>
      </c>
      <c r="E1871" s="184">
        <v>1087.9221</v>
      </c>
      <c r="F1871" s="184">
        <v>-1.8183</v>
      </c>
      <c r="G1871" s="184">
        <v>1.8988</v>
      </c>
      <c r="H1871" s="184">
        <v>1.8541000000000001</v>
      </c>
      <c r="I1871" s="184">
        <v>2.5417000000000001</v>
      </c>
      <c r="J1871" s="184">
        <v>2.4527999999999999</v>
      </c>
      <c r="K1871" s="184">
        <v>5.5164999999999997</v>
      </c>
      <c r="L1871" s="184">
        <v>3.9283000000000001</v>
      </c>
      <c r="M1871" s="184">
        <v>4.3318000000000003</v>
      </c>
      <c r="N1871" s="184">
        <v>3.7086999999999999</v>
      </c>
      <c r="O1871" s="184"/>
      <c r="P1871" s="184"/>
      <c r="Q1871" s="184">
        <v>4.4985999999999997</v>
      </c>
      <c r="R1871" s="184"/>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3.9549543859649137</v>
      </c>
      <c r="G1872" s="186">
        <v>3.6911210526315799</v>
      </c>
      <c r="H1872" s="186">
        <v>3.9537122807017551</v>
      </c>
      <c r="I1872" s="186">
        <v>4.6553912280701759</v>
      </c>
      <c r="J1872" s="186">
        <v>4.2505719298245621</v>
      </c>
      <c r="K1872" s="186">
        <v>4.3013280701754404</v>
      </c>
      <c r="L1872" s="186">
        <v>3.726961403508771</v>
      </c>
      <c r="M1872" s="186">
        <v>4.0514290909090906</v>
      </c>
      <c r="N1872" s="186">
        <v>4.8591127272727279</v>
      </c>
      <c r="O1872" s="186">
        <v>5.993651428571428</v>
      </c>
      <c r="P1872" s="186">
        <v>6.5373485714285717</v>
      </c>
      <c r="Q1872" s="186">
        <v>6.658829824561403</v>
      </c>
      <c r="R1872" s="186">
        <v>5.8418355555555577</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3.6772</v>
      </c>
      <c r="G1873" s="186">
        <v>3.2664</v>
      </c>
      <c r="H1873" s="186">
        <v>3.7345999999999999</v>
      </c>
      <c r="I1873" s="186">
        <v>4.2398999999999996</v>
      </c>
      <c r="J1873" s="186">
        <v>3.8169</v>
      </c>
      <c r="K1873" s="186">
        <v>4.0254000000000003</v>
      </c>
      <c r="L1873" s="186">
        <v>3.5836000000000001</v>
      </c>
      <c r="M1873" s="186">
        <v>3.8450000000000002</v>
      </c>
      <c r="N1873" s="186">
        <v>4.6498999999999997</v>
      </c>
      <c r="O1873" s="186">
        <v>6.4226999999999999</v>
      </c>
      <c r="P1873" s="186">
        <v>6.8292999999999999</v>
      </c>
      <c r="Q1873" s="186">
        <v>7.0410000000000004</v>
      </c>
      <c r="R1873" s="186">
        <v>5.8560999999999996</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44321</v>
      </c>
      <c r="E1876" s="184">
        <v>62.327199999999998</v>
      </c>
      <c r="F1876" s="184">
        <v>1.3769</v>
      </c>
      <c r="G1876" s="184">
        <v>1.2502</v>
      </c>
      <c r="H1876" s="184">
        <v>1.2935000000000001</v>
      </c>
      <c r="I1876" s="184">
        <v>5.2656999999999998</v>
      </c>
      <c r="J1876" s="184">
        <v>4.8570000000000002</v>
      </c>
      <c r="K1876" s="184">
        <v>8.1693999999999996</v>
      </c>
      <c r="L1876" s="184">
        <v>35.411499999999997</v>
      </c>
      <c r="M1876" s="184">
        <v>50.403500000000001</v>
      </c>
      <c r="N1876" s="184">
        <v>76.372900000000001</v>
      </c>
      <c r="O1876" s="184">
        <v>-0.20979999999999999</v>
      </c>
      <c r="P1876" s="184">
        <v>9.9696999999999996</v>
      </c>
      <c r="Q1876" s="184">
        <v>14.972200000000001</v>
      </c>
      <c r="R1876" s="184">
        <v>11.145799999999999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44321</v>
      </c>
      <c r="E1877" s="184">
        <v>67.610299999999995</v>
      </c>
      <c r="F1877" s="184">
        <v>1.3796999999999999</v>
      </c>
      <c r="G1877" s="184">
        <v>1.2638</v>
      </c>
      <c r="H1877" s="184">
        <v>1.3125</v>
      </c>
      <c r="I1877" s="184">
        <v>5.3087</v>
      </c>
      <c r="J1877" s="184">
        <v>4.9424000000000001</v>
      </c>
      <c r="K1877" s="184">
        <v>8.3979999999999997</v>
      </c>
      <c r="L1877" s="184">
        <v>36.037100000000002</v>
      </c>
      <c r="M1877" s="184">
        <v>51.521599999999999</v>
      </c>
      <c r="N1877" s="184">
        <v>78.213999999999999</v>
      </c>
      <c r="O1877" s="184">
        <v>0.90090000000000003</v>
      </c>
      <c r="P1877" s="184">
        <v>11.1999</v>
      </c>
      <c r="Q1877" s="184">
        <v>16.8477</v>
      </c>
      <c r="R1877" s="184">
        <v>12.3445</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44321</v>
      </c>
      <c r="E1878" s="184">
        <v>11.593</v>
      </c>
      <c r="F1878" s="184">
        <v>0.4854</v>
      </c>
      <c r="G1878" s="184">
        <v>0.46800000000000003</v>
      </c>
      <c r="H1878" s="184">
        <v>0.63370000000000004</v>
      </c>
      <c r="I1878" s="184">
        <v>2.2671000000000001</v>
      </c>
      <c r="J1878" s="184">
        <v>4.4131999999999998</v>
      </c>
      <c r="K1878" s="184">
        <v>6.6414999999999997</v>
      </c>
      <c r="L1878" s="184"/>
      <c r="M1878" s="184"/>
      <c r="N1878" s="184"/>
      <c r="O1878" s="184"/>
      <c r="P1878" s="184"/>
      <c r="Q1878" s="184">
        <v>15.93</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44321</v>
      </c>
      <c r="E1879" s="184">
        <v>11.557</v>
      </c>
      <c r="F1879" s="184">
        <v>0.47820000000000001</v>
      </c>
      <c r="G1879" s="184">
        <v>0.45200000000000001</v>
      </c>
      <c r="H1879" s="184">
        <v>0.60940000000000005</v>
      </c>
      <c r="I1879" s="184">
        <v>2.2290999999999999</v>
      </c>
      <c r="J1879" s="184">
        <v>4.3426999999999998</v>
      </c>
      <c r="K1879" s="184">
        <v>6.4474999999999998</v>
      </c>
      <c r="L1879" s="184"/>
      <c r="M1879" s="184"/>
      <c r="N1879" s="184"/>
      <c r="O1879" s="184"/>
      <c r="P1879" s="184"/>
      <c r="Q1879" s="184">
        <v>15.57</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44321</v>
      </c>
      <c r="E1880" s="184">
        <v>349.74</v>
      </c>
      <c r="F1880" s="184">
        <v>1.2726</v>
      </c>
      <c r="G1880" s="184">
        <v>0.66579999999999995</v>
      </c>
      <c r="H1880" s="184">
        <v>-0.40239999999999998</v>
      </c>
      <c r="I1880" s="184">
        <v>3.5992999999999999</v>
      </c>
      <c r="J1880" s="184">
        <v>0.73129999999999995</v>
      </c>
      <c r="K1880" s="184">
        <v>-0.14680000000000001</v>
      </c>
      <c r="L1880" s="184">
        <v>23.917100000000001</v>
      </c>
      <c r="M1880" s="184">
        <v>35.2729</v>
      </c>
      <c r="N1880" s="184">
        <v>65.0137</v>
      </c>
      <c r="O1880" s="184">
        <v>5.7798999999999996</v>
      </c>
      <c r="P1880" s="184">
        <v>12.447699999999999</v>
      </c>
      <c r="Q1880" s="184">
        <v>13.920400000000001</v>
      </c>
      <c r="R1880" s="184">
        <v>8.7908000000000008</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44321</v>
      </c>
      <c r="E1881" s="184">
        <v>376.375</v>
      </c>
      <c r="F1881" s="184">
        <v>1.2751999999999999</v>
      </c>
      <c r="G1881" s="184">
        <v>0.67889999999999995</v>
      </c>
      <c r="H1881" s="184">
        <v>-0.38400000000000001</v>
      </c>
      <c r="I1881" s="184">
        <v>3.6396999999999999</v>
      </c>
      <c r="J1881" s="184">
        <v>0.81</v>
      </c>
      <c r="K1881" s="184">
        <v>8.1900000000000001E-2</v>
      </c>
      <c r="L1881" s="184">
        <v>24.479500000000002</v>
      </c>
      <c r="M1881" s="184">
        <v>36.2029</v>
      </c>
      <c r="N1881" s="184">
        <v>66.530199999999994</v>
      </c>
      <c r="O1881" s="184">
        <v>6.9057000000000004</v>
      </c>
      <c r="P1881" s="184">
        <v>13.664899999999999</v>
      </c>
      <c r="Q1881" s="184">
        <v>15.049200000000001</v>
      </c>
      <c r="R1881" s="184">
        <v>9.7774000000000001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44321</v>
      </c>
      <c r="E1882" s="184">
        <v>201.11</v>
      </c>
      <c r="F1882" s="184">
        <v>1.7248000000000001</v>
      </c>
      <c r="G1882" s="184">
        <v>1.9207000000000001</v>
      </c>
      <c r="H1882" s="184">
        <v>2.0240999999999998</v>
      </c>
      <c r="I1882" s="184">
        <v>4.5541999999999998</v>
      </c>
      <c r="J1882" s="184">
        <v>3.8683999999999998</v>
      </c>
      <c r="K1882" s="184">
        <v>5.5917000000000003</v>
      </c>
      <c r="L1882" s="184">
        <v>31.067499999999999</v>
      </c>
      <c r="M1882" s="184">
        <v>38.562800000000003</v>
      </c>
      <c r="N1882" s="184">
        <v>70.028700000000001</v>
      </c>
      <c r="O1882" s="184">
        <v>11.750299999999999</v>
      </c>
      <c r="P1882" s="184">
        <v>12.7712</v>
      </c>
      <c r="Q1882" s="184">
        <v>19.6508</v>
      </c>
      <c r="R1882" s="184">
        <v>17.436900000000001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44321</v>
      </c>
      <c r="E1883" s="184">
        <v>216.01</v>
      </c>
      <c r="F1883" s="184">
        <v>1.7236</v>
      </c>
      <c r="G1883" s="184">
        <v>1.9252</v>
      </c>
      <c r="H1883" s="184">
        <v>2.0310999999999999</v>
      </c>
      <c r="I1883" s="184">
        <v>4.58</v>
      </c>
      <c r="J1883" s="184">
        <v>3.9159000000000002</v>
      </c>
      <c r="K1883" s="184">
        <v>5.7214</v>
      </c>
      <c r="L1883" s="184">
        <v>31.392900000000001</v>
      </c>
      <c r="M1883" s="184">
        <v>39.100999999999999</v>
      </c>
      <c r="N1883" s="184">
        <v>70.948099999999997</v>
      </c>
      <c r="O1883" s="184">
        <v>12.4612</v>
      </c>
      <c r="P1883" s="184">
        <v>13.7094</v>
      </c>
      <c r="Q1883" s="184">
        <v>17.055599999999998</v>
      </c>
      <c r="R1883" s="184">
        <v>18.073699999999999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44321</v>
      </c>
      <c r="E1884" s="184">
        <v>13.69</v>
      </c>
      <c r="F1884" s="184">
        <v>0.9587</v>
      </c>
      <c r="G1884" s="184">
        <v>0.9587</v>
      </c>
      <c r="H1884" s="184">
        <v>0.66180000000000005</v>
      </c>
      <c r="I1884" s="184">
        <v>4.1856999999999998</v>
      </c>
      <c r="J1884" s="184">
        <v>2.3169</v>
      </c>
      <c r="K1884" s="184">
        <v>4.5837000000000003</v>
      </c>
      <c r="L1884" s="184">
        <v>25.596299999999999</v>
      </c>
      <c r="M1884" s="184">
        <v>37.174300000000002</v>
      </c>
      <c r="N1884" s="184">
        <v>61.058799999999998</v>
      </c>
      <c r="O1884" s="184"/>
      <c r="P1884" s="184"/>
      <c r="Q1884" s="184">
        <v>12.29</v>
      </c>
      <c r="R1884" s="184">
        <v>14.503299999999999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44321</v>
      </c>
      <c r="E1885" s="184">
        <v>13.23</v>
      </c>
      <c r="F1885" s="184">
        <v>0.9153</v>
      </c>
      <c r="G1885" s="184">
        <v>0.9153</v>
      </c>
      <c r="H1885" s="184">
        <v>0.60840000000000005</v>
      </c>
      <c r="I1885" s="184">
        <v>4.0094000000000003</v>
      </c>
      <c r="J1885" s="184">
        <v>2.2410999999999999</v>
      </c>
      <c r="K1885" s="184">
        <v>4.3375000000000004</v>
      </c>
      <c r="L1885" s="184">
        <v>25.0473</v>
      </c>
      <c r="M1885" s="184">
        <v>36.251300000000001</v>
      </c>
      <c r="N1885" s="184">
        <v>59.9758</v>
      </c>
      <c r="O1885" s="184"/>
      <c r="P1885" s="184"/>
      <c r="Q1885" s="184">
        <v>10.8825</v>
      </c>
      <c r="R1885" s="184">
        <v>13.440899999999999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44321</v>
      </c>
      <c r="E1886" s="184">
        <v>73.84</v>
      </c>
      <c r="F1886" s="184">
        <v>0.92949999999999999</v>
      </c>
      <c r="G1886" s="184">
        <v>0.98470000000000002</v>
      </c>
      <c r="H1886" s="184">
        <v>0.95709999999999995</v>
      </c>
      <c r="I1886" s="184">
        <v>4.9161999999999999</v>
      </c>
      <c r="J1886" s="184">
        <v>5.0505000000000004</v>
      </c>
      <c r="K1886" s="184">
        <v>13.933</v>
      </c>
      <c r="L1886" s="184">
        <v>46.653399999999998</v>
      </c>
      <c r="M1886" s="184">
        <v>69.786199999999994</v>
      </c>
      <c r="N1886" s="184">
        <v>111.5759</v>
      </c>
      <c r="O1886" s="184">
        <v>7.2134</v>
      </c>
      <c r="P1886" s="184">
        <v>16.2973</v>
      </c>
      <c r="Q1886" s="184">
        <v>15.6838</v>
      </c>
      <c r="R1886" s="184">
        <v>16.958400000000001</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44321</v>
      </c>
      <c r="E1887" s="184">
        <v>68.150000000000006</v>
      </c>
      <c r="F1887" s="184">
        <v>0.93310000000000004</v>
      </c>
      <c r="G1887" s="184">
        <v>0.97789999999999999</v>
      </c>
      <c r="H1887" s="184">
        <v>0.93310000000000004</v>
      </c>
      <c r="I1887" s="184">
        <v>4.8623000000000003</v>
      </c>
      <c r="J1887" s="184">
        <v>4.9592000000000001</v>
      </c>
      <c r="K1887" s="184">
        <v>13.6402</v>
      </c>
      <c r="L1887" s="184">
        <v>45.869</v>
      </c>
      <c r="M1887" s="184">
        <v>68.396299999999997</v>
      </c>
      <c r="N1887" s="184">
        <v>109.30589999999999</v>
      </c>
      <c r="O1887" s="184">
        <v>6.0484999999999998</v>
      </c>
      <c r="P1887" s="184">
        <v>15.063000000000001</v>
      </c>
      <c r="Q1887" s="184">
        <v>15.6873</v>
      </c>
      <c r="R1887" s="184">
        <v>15.698399999999999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44321</v>
      </c>
      <c r="E1888" s="184">
        <v>15.9069</v>
      </c>
      <c r="F1888" s="184">
        <v>0.98080000000000001</v>
      </c>
      <c r="G1888" s="184">
        <v>-3.2099999999999997E-2</v>
      </c>
      <c r="H1888" s="184">
        <v>-0.99029999999999996</v>
      </c>
      <c r="I1888" s="184">
        <v>2.5649000000000002</v>
      </c>
      <c r="J1888" s="184">
        <v>1.3398000000000001</v>
      </c>
      <c r="K1888" s="184">
        <v>0.24260000000000001</v>
      </c>
      <c r="L1888" s="184">
        <v>22.140899999999998</v>
      </c>
      <c r="M1888" s="184">
        <v>34.441899999999997</v>
      </c>
      <c r="N1888" s="184">
        <v>56.480800000000002</v>
      </c>
      <c r="O1888" s="184">
        <v>3.4594999999999998</v>
      </c>
      <c r="P1888" s="184">
        <v>10.033300000000001</v>
      </c>
      <c r="Q1888" s="184">
        <v>8.5418000000000003</v>
      </c>
      <c r="R1888" s="184">
        <v>12.706899999999999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44321</v>
      </c>
      <c r="E1889" s="184">
        <v>14.2407</v>
      </c>
      <c r="F1889" s="184">
        <v>0.97570000000000001</v>
      </c>
      <c r="G1889" s="184">
        <v>-5.6099999999999997E-2</v>
      </c>
      <c r="H1889" s="184">
        <v>-1.0238</v>
      </c>
      <c r="I1889" s="184">
        <v>2.4887000000000001</v>
      </c>
      <c r="J1889" s="184">
        <v>1.1916</v>
      </c>
      <c r="K1889" s="184">
        <v>-0.19409999999999999</v>
      </c>
      <c r="L1889" s="184">
        <v>20.365600000000001</v>
      </c>
      <c r="M1889" s="184">
        <v>31.881499999999999</v>
      </c>
      <c r="N1889" s="184">
        <v>52.7988</v>
      </c>
      <c r="O1889" s="184">
        <v>1.6717</v>
      </c>
      <c r="P1889" s="184">
        <v>7.9480000000000004</v>
      </c>
      <c r="Q1889" s="184">
        <v>6.4416000000000002</v>
      </c>
      <c r="R1889" s="184">
        <v>10.540800000000001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44321</v>
      </c>
      <c r="E1890" s="184">
        <v>338.82850355467502</v>
      </c>
      <c r="F1890" s="184">
        <v>1.0144</v>
      </c>
      <c r="G1890" s="184">
        <v>0.73470000000000002</v>
      </c>
      <c r="H1890" s="184">
        <v>-0.20569999999999999</v>
      </c>
      <c r="I1890" s="184">
        <v>4.0079000000000002</v>
      </c>
      <c r="J1890" s="184">
        <v>0.1681</v>
      </c>
      <c r="K1890" s="184">
        <v>0.128</v>
      </c>
      <c r="L1890" s="184">
        <v>28.926200000000001</v>
      </c>
      <c r="M1890" s="184">
        <v>40.771799999999999</v>
      </c>
      <c r="N1890" s="184">
        <v>68.611900000000006</v>
      </c>
      <c r="O1890" s="184">
        <v>9.5167000000000002</v>
      </c>
      <c r="P1890" s="184">
        <v>15.9223</v>
      </c>
      <c r="Q1890" s="184">
        <v>15.8536</v>
      </c>
      <c r="R1890" s="184">
        <v>15.0059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44321</v>
      </c>
      <c r="E1891" s="184">
        <v>45.411900000000003</v>
      </c>
      <c r="F1891" s="184">
        <v>1.0161</v>
      </c>
      <c r="G1891" s="184">
        <v>0.74360000000000004</v>
      </c>
      <c r="H1891" s="184">
        <v>-0.19339999999999999</v>
      </c>
      <c r="I1891" s="184">
        <v>4.0357000000000003</v>
      </c>
      <c r="J1891" s="184">
        <v>0.22140000000000001</v>
      </c>
      <c r="K1891" s="184">
        <v>0.28660000000000002</v>
      </c>
      <c r="L1891" s="184">
        <v>29.342500000000001</v>
      </c>
      <c r="M1891" s="184">
        <v>41.458199999999998</v>
      </c>
      <c r="N1891" s="184">
        <v>69.711500000000001</v>
      </c>
      <c r="O1891" s="184">
        <v>10.2302</v>
      </c>
      <c r="P1891" s="184">
        <v>16.950500000000002</v>
      </c>
      <c r="Q1891" s="184">
        <v>14.6739</v>
      </c>
      <c r="R1891" s="184">
        <v>15.755000000000001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44321</v>
      </c>
      <c r="E1892" s="184">
        <v>49.786000000000001</v>
      </c>
      <c r="F1892" s="184">
        <v>1.1478999999999999</v>
      </c>
      <c r="G1892" s="184">
        <v>0.68559999999999999</v>
      </c>
      <c r="H1892" s="184">
        <v>-7.0300000000000001E-2</v>
      </c>
      <c r="I1892" s="184">
        <v>3.4901</v>
      </c>
      <c r="J1892" s="184">
        <v>1.7765</v>
      </c>
      <c r="K1892" s="184">
        <v>3.46</v>
      </c>
      <c r="L1892" s="184">
        <v>27.6008</v>
      </c>
      <c r="M1892" s="184">
        <v>39.911200000000001</v>
      </c>
      <c r="N1892" s="184">
        <v>71.758799999999994</v>
      </c>
      <c r="O1892" s="184">
        <v>8.3460999999999999</v>
      </c>
      <c r="P1892" s="184">
        <v>15.0595</v>
      </c>
      <c r="Q1892" s="184">
        <v>18.263200000000001</v>
      </c>
      <c r="R1892" s="184">
        <v>15.120699999999999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44321</v>
      </c>
      <c r="E1893" s="184">
        <v>46.441000000000003</v>
      </c>
      <c r="F1893" s="184">
        <v>1.1456</v>
      </c>
      <c r="G1893" s="184">
        <v>0.67200000000000004</v>
      </c>
      <c r="H1893" s="184">
        <v>-8.8200000000000001E-2</v>
      </c>
      <c r="I1893" s="184">
        <v>3.4481999999999999</v>
      </c>
      <c r="J1893" s="184">
        <v>1.6949000000000001</v>
      </c>
      <c r="K1893" s="184">
        <v>3.2229000000000001</v>
      </c>
      <c r="L1893" s="184">
        <v>27.009399999999999</v>
      </c>
      <c r="M1893" s="184">
        <v>38.924300000000002</v>
      </c>
      <c r="N1893" s="184">
        <v>70.126000000000005</v>
      </c>
      <c r="O1893" s="184">
        <v>7.3171999999999997</v>
      </c>
      <c r="P1893" s="184">
        <v>14.020200000000001</v>
      </c>
      <c r="Q1893" s="184">
        <v>14.516500000000001</v>
      </c>
      <c r="R1893" s="184">
        <v>14.0181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44321</v>
      </c>
      <c r="E1894" s="184">
        <v>97.549300000000002</v>
      </c>
      <c r="F1894" s="184">
        <v>1.0444</v>
      </c>
      <c r="G1894" s="184">
        <v>0.41959999999999997</v>
      </c>
      <c r="H1894" s="184">
        <v>-0.62119999999999997</v>
      </c>
      <c r="I1894" s="184">
        <v>3.5651999999999999</v>
      </c>
      <c r="J1894" s="184">
        <v>1.8662000000000001</v>
      </c>
      <c r="K1894" s="184">
        <v>2.7791000000000001</v>
      </c>
      <c r="L1894" s="184">
        <v>29.5106</v>
      </c>
      <c r="M1894" s="184">
        <v>41.155500000000004</v>
      </c>
      <c r="N1894" s="184">
        <v>72.504599999999996</v>
      </c>
      <c r="O1894" s="184">
        <v>9.5470000000000006</v>
      </c>
      <c r="P1894" s="184">
        <v>14.685499999999999</v>
      </c>
      <c r="Q1894" s="184">
        <v>15.384</v>
      </c>
      <c r="R1894" s="184">
        <v>15.0124</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44321</v>
      </c>
      <c r="E1895" s="184">
        <v>103.6874</v>
      </c>
      <c r="F1895" s="184">
        <v>1.0463</v>
      </c>
      <c r="G1895" s="184">
        <v>0.42859999999999998</v>
      </c>
      <c r="H1895" s="184">
        <v>-0.60870000000000002</v>
      </c>
      <c r="I1895" s="184">
        <v>3.5933999999999999</v>
      </c>
      <c r="J1895" s="184">
        <v>1.9194</v>
      </c>
      <c r="K1895" s="184">
        <v>2.9409000000000001</v>
      </c>
      <c r="L1895" s="184">
        <v>29.9269</v>
      </c>
      <c r="M1895" s="184">
        <v>41.820500000000003</v>
      </c>
      <c r="N1895" s="184">
        <v>73.584800000000001</v>
      </c>
      <c r="O1895" s="184">
        <v>10.259</v>
      </c>
      <c r="P1895" s="184">
        <v>15.510999999999999</v>
      </c>
      <c r="Q1895" s="184">
        <v>14.1637</v>
      </c>
      <c r="R1895" s="184">
        <v>15.752700000000001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44321</v>
      </c>
      <c r="E1896" s="184">
        <v>67.260000000000005</v>
      </c>
      <c r="F1896" s="184">
        <v>1.2037</v>
      </c>
      <c r="G1896" s="184">
        <v>0.34310000000000002</v>
      </c>
      <c r="H1896" s="184">
        <v>-1.03</v>
      </c>
      <c r="I1896" s="184">
        <v>2.97</v>
      </c>
      <c r="J1896" s="184">
        <v>1.1124000000000001</v>
      </c>
      <c r="K1896" s="184">
        <v>0.47799999999999998</v>
      </c>
      <c r="L1896" s="184">
        <v>25.8843</v>
      </c>
      <c r="M1896" s="184">
        <v>41.719299999999997</v>
      </c>
      <c r="N1896" s="184">
        <v>67.022599999999997</v>
      </c>
      <c r="O1896" s="184">
        <v>8.3528000000000002</v>
      </c>
      <c r="P1896" s="184">
        <v>11.5097</v>
      </c>
      <c r="Q1896" s="184">
        <v>13.400600000000001</v>
      </c>
      <c r="R1896" s="184">
        <v>10.0032</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44321</v>
      </c>
      <c r="E1897" s="184">
        <v>66.319999999999993</v>
      </c>
      <c r="F1897" s="184">
        <v>1.2056</v>
      </c>
      <c r="G1897" s="184">
        <v>0.34799999999999998</v>
      </c>
      <c r="H1897" s="184">
        <v>-1.0297000000000001</v>
      </c>
      <c r="I1897" s="184">
        <v>2.9493999999999998</v>
      </c>
      <c r="J1897" s="184">
        <v>1.0822000000000001</v>
      </c>
      <c r="K1897" s="184">
        <v>0.36320000000000002</v>
      </c>
      <c r="L1897" s="184">
        <v>25.5823</v>
      </c>
      <c r="M1897" s="184">
        <v>41.226599999999998</v>
      </c>
      <c r="N1897" s="184">
        <v>66.173900000000003</v>
      </c>
      <c r="O1897" s="184">
        <v>7.9077999999999999</v>
      </c>
      <c r="P1897" s="184">
        <v>11.145200000000001</v>
      </c>
      <c r="Q1897" s="184">
        <v>13.0891</v>
      </c>
      <c r="R1897" s="184">
        <v>9.4609000000000005</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44321</v>
      </c>
      <c r="E1898" s="184">
        <v>162.428</v>
      </c>
      <c r="F1898" s="184">
        <v>0.65780000000000005</v>
      </c>
      <c r="G1898" s="184">
        <v>-0.81479999999999997</v>
      </c>
      <c r="H1898" s="184">
        <v>-1.9035</v>
      </c>
      <c r="I1898" s="184">
        <v>1.9723999999999999</v>
      </c>
      <c r="J1898" s="184">
        <v>-0.38779999999999998</v>
      </c>
      <c r="K1898" s="184">
        <v>-1.8341000000000001</v>
      </c>
      <c r="L1898" s="184">
        <v>16.2361</v>
      </c>
      <c r="M1898" s="184">
        <v>25.688400000000001</v>
      </c>
      <c r="N1898" s="184">
        <v>51.043100000000003</v>
      </c>
      <c r="O1898" s="184">
        <v>4.6841999999999997</v>
      </c>
      <c r="P1898" s="184">
        <v>14.3432</v>
      </c>
      <c r="Q1898" s="184">
        <v>17.979199999999999</v>
      </c>
      <c r="R1898" s="184">
        <v>10.261100000000001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44321</v>
      </c>
      <c r="E1899" s="184">
        <v>175.35300000000001</v>
      </c>
      <c r="F1899" s="184">
        <v>0.66069999999999995</v>
      </c>
      <c r="G1899" s="184">
        <v>-0.80069999999999997</v>
      </c>
      <c r="H1899" s="184">
        <v>-1.8837999999999999</v>
      </c>
      <c r="I1899" s="184">
        <v>2.0163000000000002</v>
      </c>
      <c r="J1899" s="184">
        <v>-0.3</v>
      </c>
      <c r="K1899" s="184">
        <v>-1.5669999999999999</v>
      </c>
      <c r="L1899" s="184">
        <v>16.907800000000002</v>
      </c>
      <c r="M1899" s="184">
        <v>26.790800000000001</v>
      </c>
      <c r="N1899" s="184">
        <v>52.843299999999999</v>
      </c>
      <c r="O1899" s="184">
        <v>6.0945999999999998</v>
      </c>
      <c r="P1899" s="184">
        <v>15.654999999999999</v>
      </c>
      <c r="Q1899" s="184">
        <v>16.023299999999999</v>
      </c>
      <c r="R1899" s="184">
        <v>11.753399999999999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44321</v>
      </c>
      <c r="E1900" s="184">
        <v>12.952500000000001</v>
      </c>
      <c r="F1900" s="184">
        <v>1.242</v>
      </c>
      <c r="G1900" s="184">
        <v>9.8900000000000002E-2</v>
      </c>
      <c r="H1900" s="184">
        <v>-0.66869999999999996</v>
      </c>
      <c r="I1900" s="184">
        <v>2.5129000000000001</v>
      </c>
      <c r="J1900" s="184">
        <v>2.6835</v>
      </c>
      <c r="K1900" s="184">
        <v>3.7751999999999999</v>
      </c>
      <c r="L1900" s="184">
        <v>22.3157</v>
      </c>
      <c r="M1900" s="184">
        <v>31.8079</v>
      </c>
      <c r="N1900" s="184">
        <v>54.428100000000001</v>
      </c>
      <c r="O1900" s="184"/>
      <c r="P1900" s="184"/>
      <c r="Q1900" s="184">
        <v>9.6303999999999998</v>
      </c>
      <c r="R1900" s="184">
        <v>14.059900000000001</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44321</v>
      </c>
      <c r="E1901" s="184">
        <v>12.438599999999999</v>
      </c>
      <c r="F1901" s="184">
        <v>1.2396</v>
      </c>
      <c r="G1901" s="184">
        <v>8.3699999999999997E-2</v>
      </c>
      <c r="H1901" s="184">
        <v>-0.68899999999999995</v>
      </c>
      <c r="I1901" s="184">
        <v>2.4664000000000001</v>
      </c>
      <c r="J1901" s="184">
        <v>2.5905999999999998</v>
      </c>
      <c r="K1901" s="184">
        <v>3.4954000000000001</v>
      </c>
      <c r="L1901" s="184">
        <v>21.643000000000001</v>
      </c>
      <c r="M1901" s="184">
        <v>30.7194</v>
      </c>
      <c r="N1901" s="184">
        <v>52.7258</v>
      </c>
      <c r="O1901" s="184"/>
      <c r="P1901" s="184"/>
      <c r="Q1901" s="184">
        <v>8.0642999999999994</v>
      </c>
      <c r="R1901" s="184">
        <v>12.7279</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44321</v>
      </c>
      <c r="E1902" s="184">
        <v>12.4178</v>
      </c>
      <c r="F1902" s="184">
        <v>1.2095</v>
      </c>
      <c r="G1902" s="184">
        <v>3.7100000000000001E-2</v>
      </c>
      <c r="H1902" s="184">
        <v>-0.93500000000000005</v>
      </c>
      <c r="I1902" s="184">
        <v>2.1427</v>
      </c>
      <c r="J1902" s="184">
        <v>2.0722</v>
      </c>
      <c r="K1902" s="184">
        <v>2.2225999999999999</v>
      </c>
      <c r="L1902" s="184">
        <v>20.610299999999999</v>
      </c>
      <c r="M1902" s="184">
        <v>29.126100000000001</v>
      </c>
      <c r="N1902" s="184">
        <v>51.091999999999999</v>
      </c>
      <c r="O1902" s="184"/>
      <c r="P1902" s="184"/>
      <c r="Q1902" s="184">
        <v>8.1737000000000002</v>
      </c>
      <c r="R1902" s="184">
        <v>13.426299999999999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44321</v>
      </c>
      <c r="E1903" s="184">
        <v>11.911</v>
      </c>
      <c r="F1903" s="184">
        <v>1.2065999999999999</v>
      </c>
      <c r="G1903" s="184">
        <v>2.18E-2</v>
      </c>
      <c r="H1903" s="184">
        <v>-0.95630000000000004</v>
      </c>
      <c r="I1903" s="184">
        <v>2.0956999999999999</v>
      </c>
      <c r="J1903" s="184">
        <v>1.9795</v>
      </c>
      <c r="K1903" s="184">
        <v>1.9533</v>
      </c>
      <c r="L1903" s="184">
        <v>19.959299999999999</v>
      </c>
      <c r="M1903" s="184">
        <v>28.072500000000002</v>
      </c>
      <c r="N1903" s="184">
        <v>49.440399999999997</v>
      </c>
      <c r="O1903" s="184"/>
      <c r="P1903" s="184"/>
      <c r="Q1903" s="184">
        <v>6.5506000000000002</v>
      </c>
      <c r="R1903" s="184">
        <v>12.077299999999999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44321</v>
      </c>
      <c r="E1904" s="184">
        <v>314.27390000000003</v>
      </c>
      <c r="F1904" s="184">
        <v>0.95889999999999997</v>
      </c>
      <c r="G1904" s="184">
        <v>0.40029999999999999</v>
      </c>
      <c r="H1904" s="184">
        <v>-0.1842</v>
      </c>
      <c r="I1904" s="184">
        <v>4.1235999999999997</v>
      </c>
      <c r="J1904" s="184">
        <v>-1.6999999999999999E-3</v>
      </c>
      <c r="K1904" s="184">
        <v>0.28810000000000002</v>
      </c>
      <c r="L1904" s="184">
        <v>37.859900000000003</v>
      </c>
      <c r="M1904" s="184">
        <v>53.520400000000002</v>
      </c>
      <c r="N1904" s="184">
        <v>83.434200000000004</v>
      </c>
      <c r="O1904" s="184">
        <v>5.3297999999999996</v>
      </c>
      <c r="P1904" s="184">
        <v>12.228300000000001</v>
      </c>
      <c r="Q1904" s="184">
        <v>16.670500000000001</v>
      </c>
      <c r="R1904" s="184">
        <v>11.479699999999999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44321</v>
      </c>
      <c r="E1905" s="184">
        <v>334.5856</v>
      </c>
      <c r="F1905" s="184">
        <v>0.96130000000000004</v>
      </c>
      <c r="G1905" s="184">
        <v>0.41199999999999998</v>
      </c>
      <c r="H1905" s="184">
        <v>-0.1678</v>
      </c>
      <c r="I1905" s="184">
        <v>4.1604000000000001</v>
      </c>
      <c r="J1905" s="184">
        <v>6.9199999999999998E-2</v>
      </c>
      <c r="K1905" s="184">
        <v>0.50049999999999994</v>
      </c>
      <c r="L1905" s="184">
        <v>38.479199999999999</v>
      </c>
      <c r="M1905" s="184">
        <v>54.577100000000002</v>
      </c>
      <c r="N1905" s="184">
        <v>85.169799999999995</v>
      </c>
      <c r="O1905" s="184">
        <v>6.2565</v>
      </c>
      <c r="P1905" s="184">
        <v>13.1595</v>
      </c>
      <c r="Q1905" s="184">
        <v>12.422700000000001</v>
      </c>
      <c r="R1905" s="184">
        <v>12.5166</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44321</v>
      </c>
      <c r="E1906" s="184">
        <v>13.7</v>
      </c>
      <c r="F1906" s="184">
        <v>0.80940000000000001</v>
      </c>
      <c r="G1906" s="184">
        <v>-0.2185</v>
      </c>
      <c r="H1906" s="184">
        <v>-1.4388000000000001</v>
      </c>
      <c r="I1906" s="184">
        <v>1.7075</v>
      </c>
      <c r="J1906" s="184">
        <v>-0.86829999999999996</v>
      </c>
      <c r="K1906" s="184">
        <v>-1.6511</v>
      </c>
      <c r="L1906" s="184">
        <v>21.886099999999999</v>
      </c>
      <c r="M1906" s="184">
        <v>30.476199999999999</v>
      </c>
      <c r="N1906" s="184">
        <v>59.1173</v>
      </c>
      <c r="O1906" s="184"/>
      <c r="P1906" s="184"/>
      <c r="Q1906" s="184">
        <v>13.9146</v>
      </c>
      <c r="R1906" s="184">
        <v>13.413500000000001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44321</v>
      </c>
      <c r="E1907" s="184">
        <v>13.44</v>
      </c>
      <c r="F1907" s="184">
        <v>0.82520000000000004</v>
      </c>
      <c r="G1907" s="184">
        <v>-0.22270000000000001</v>
      </c>
      <c r="H1907" s="184">
        <v>-1.4662999999999999</v>
      </c>
      <c r="I1907" s="184">
        <v>1.6640999999999999</v>
      </c>
      <c r="J1907" s="184">
        <v>-0.95799999999999996</v>
      </c>
      <c r="K1907" s="184">
        <v>-1.8262</v>
      </c>
      <c r="L1907" s="184">
        <v>21.518999999999998</v>
      </c>
      <c r="M1907" s="184">
        <v>29.729700000000001</v>
      </c>
      <c r="N1907" s="184">
        <v>58.117600000000003</v>
      </c>
      <c r="O1907" s="184"/>
      <c r="P1907" s="184"/>
      <c r="Q1907" s="184">
        <v>13.014900000000001</v>
      </c>
      <c r="R1907" s="184">
        <v>12.6004</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44321</v>
      </c>
      <c r="E1908" s="184">
        <v>88.681399999999996</v>
      </c>
      <c r="F1908" s="184">
        <v>1.3412999999999999</v>
      </c>
      <c r="G1908" s="184">
        <v>0.70609999999999995</v>
      </c>
      <c r="H1908" s="184">
        <v>-0.37190000000000001</v>
      </c>
      <c r="I1908" s="184">
        <v>3.1760000000000002</v>
      </c>
      <c r="J1908" s="184">
        <v>1.3612</v>
      </c>
      <c r="K1908" s="184">
        <v>0.35659999999999997</v>
      </c>
      <c r="L1908" s="184">
        <v>25.4529</v>
      </c>
      <c r="M1908" s="184">
        <v>37.737400000000001</v>
      </c>
      <c r="N1908" s="184">
        <v>66.298000000000002</v>
      </c>
      <c r="O1908" s="184">
        <v>12.544700000000001</v>
      </c>
      <c r="P1908" s="184">
        <v>14.5892</v>
      </c>
      <c r="Q1908" s="184">
        <v>12.8445</v>
      </c>
      <c r="R1908" s="184">
        <v>17.568999999999999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44321</v>
      </c>
      <c r="E1909" s="184">
        <v>83.488299999999995</v>
      </c>
      <c r="F1909" s="184">
        <v>1.3392999999999999</v>
      </c>
      <c r="G1909" s="184">
        <v>0.69699999999999995</v>
      </c>
      <c r="H1909" s="184">
        <v>-0.38529999999999998</v>
      </c>
      <c r="I1909" s="184">
        <v>3.1467000000000001</v>
      </c>
      <c r="J1909" s="184">
        <v>1.3026</v>
      </c>
      <c r="K1909" s="184">
        <v>0.18190000000000001</v>
      </c>
      <c r="L1909" s="184">
        <v>25.027999999999999</v>
      </c>
      <c r="M1909" s="184">
        <v>37.039900000000003</v>
      </c>
      <c r="N1909" s="184">
        <v>65.189300000000003</v>
      </c>
      <c r="O1909" s="184">
        <v>11.7845</v>
      </c>
      <c r="P1909" s="184">
        <v>13.7835</v>
      </c>
      <c r="Q1909" s="184">
        <v>14.372199999999999</v>
      </c>
      <c r="R1909" s="184">
        <v>16.8079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1.0789735294117646</v>
      </c>
      <c r="G1910" s="186">
        <v>0.50436470588235294</v>
      </c>
      <c r="H1910" s="186">
        <v>-0.19510588235294107</v>
      </c>
      <c r="I1910" s="186">
        <v>3.3445764705882346</v>
      </c>
      <c r="J1910" s="186">
        <v>1.8930617647058829</v>
      </c>
      <c r="K1910" s="186">
        <v>2.8529823529411762</v>
      </c>
      <c r="L1910" s="186">
        <v>27.489325000000001</v>
      </c>
      <c r="M1910" s="186">
        <v>39.727168750000004</v>
      </c>
      <c r="N1910" s="186">
        <v>67.709268750000007</v>
      </c>
      <c r="O1910" s="186">
        <v>7.2563500000000003</v>
      </c>
      <c r="P1910" s="186">
        <v>13.402791666666664</v>
      </c>
      <c r="Q1910" s="186">
        <v>13.750835294117646</v>
      </c>
      <c r="R1910" s="186">
        <v>13.444990624999997</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1.04535</v>
      </c>
      <c r="G1911" s="186">
        <v>0.46</v>
      </c>
      <c r="H1911" s="186">
        <v>-0.37795000000000001</v>
      </c>
      <c r="I1911" s="186">
        <v>3.46915</v>
      </c>
      <c r="J1911" s="186">
        <v>1.7357</v>
      </c>
      <c r="K1911" s="186">
        <v>2.0879500000000002</v>
      </c>
      <c r="L1911" s="186">
        <v>25.589300000000001</v>
      </c>
      <c r="M1911" s="186">
        <v>38.150100000000002</v>
      </c>
      <c r="N1911" s="186">
        <v>66.414099999999991</v>
      </c>
      <c r="O1911" s="186">
        <v>7.2652999999999999</v>
      </c>
      <c r="P1911" s="186">
        <v>13.746449999999999</v>
      </c>
      <c r="Q1911" s="186">
        <v>14.44435</v>
      </c>
      <c r="R1911" s="186">
        <v>13.4199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44321</v>
      </c>
      <c r="C8" s="65">
        <f>VLOOKUP($A8,'Return Data'!$B$7:$R$2843,4,0)</f>
        <v>26.072299999999998</v>
      </c>
      <c r="D8" s="65">
        <f>VLOOKUP($A8,'Return Data'!$B$7:$R$2843,10,0)</f>
        <v>0.96699999999999997</v>
      </c>
      <c r="E8" s="66">
        <f t="shared" ref="E8:E16" si="0">RANK(D8,D$8:D$16,0)</f>
        <v>5</v>
      </c>
      <c r="F8" s="65">
        <f>VLOOKUP($A8,'Return Data'!$B$7:$R$2843,11,0)</f>
        <v>14.9137</v>
      </c>
      <c r="G8" s="66">
        <f t="shared" ref="G8:G16" si="1">RANK(F8,F$8:F$16,0)</f>
        <v>4</v>
      </c>
      <c r="H8" s="65">
        <f>VLOOKUP($A8,'Return Data'!$B$7:$R$2843,12,0)</f>
        <v>22.084800000000001</v>
      </c>
      <c r="I8" s="66">
        <f t="shared" ref="I8:I16" si="2">RANK(H8,H$8:H$16,0)</f>
        <v>4</v>
      </c>
      <c r="J8" s="65">
        <f>VLOOKUP($A8,'Return Data'!$B$7:$R$2843,13,0)</f>
        <v>41.172499999999999</v>
      </c>
      <c r="K8" s="66">
        <f t="shared" ref="K8:K16" si="3">RANK(J8,J$8:J$16,0)</f>
        <v>5</v>
      </c>
      <c r="L8" s="65">
        <f>VLOOKUP($A8,'Return Data'!$B$7:$R$2843,17,0)</f>
        <v>16.413900000000002</v>
      </c>
      <c r="M8" s="66">
        <f t="shared" ref="M8:M14" si="4">RANK(L8,L$8:L$16,0)</f>
        <v>2</v>
      </c>
      <c r="N8" s="65">
        <f>VLOOKUP($A8,'Return Data'!$B$7:$R$2843,14,0)</f>
        <v>11.661300000000001</v>
      </c>
      <c r="O8" s="66">
        <f t="shared" ref="O8:O14" si="5">RANK(N8,N$8:N$16,0)</f>
        <v>2</v>
      </c>
      <c r="P8" s="65">
        <f>VLOOKUP($A8,'Return Data'!$B$7:$R$2843,15,0)</f>
        <v>10.918699999999999</v>
      </c>
      <c r="Q8" s="66">
        <f t="shared" ref="Q8:Q14" si="6">RANK(P8,P$8:P$16,0)</f>
        <v>3</v>
      </c>
      <c r="R8" s="65">
        <f>VLOOKUP($A8,'Return Data'!$B$7:$R$2843,16,0)</f>
        <v>9.3629999999999995</v>
      </c>
      <c r="S8" s="67">
        <f t="shared" ref="S8:S16" si="7">RANK(R8,R$8:R$16,0)</f>
        <v>6</v>
      </c>
    </row>
    <row r="9" spans="1:20" x14ac:dyDescent="0.3">
      <c r="A9" s="63" t="s">
        <v>1246</v>
      </c>
      <c r="B9" s="64">
        <f>VLOOKUP($A9,'Return Data'!$B$7:$R$2843,3,0)</f>
        <v>44321</v>
      </c>
      <c r="C9" s="65">
        <f>VLOOKUP($A9,'Return Data'!$B$7:$R$2843,4,0)</f>
        <v>41.62</v>
      </c>
      <c r="D9" s="65">
        <f>VLOOKUP($A9,'Return Data'!$B$7:$R$2843,10,0)</f>
        <v>0.93859999999999999</v>
      </c>
      <c r="E9" s="66">
        <f t="shared" si="0"/>
        <v>6</v>
      </c>
      <c r="F9" s="65">
        <f>VLOOKUP($A9,'Return Data'!$B$7:$R$2843,11,0)</f>
        <v>13.9618</v>
      </c>
      <c r="G9" s="66">
        <f t="shared" si="1"/>
        <v>5</v>
      </c>
      <c r="H9" s="65">
        <f>VLOOKUP($A9,'Return Data'!$B$7:$R$2843,12,0)</f>
        <v>18.265499999999999</v>
      </c>
      <c r="I9" s="66">
        <f t="shared" si="2"/>
        <v>5</v>
      </c>
      <c r="J9" s="65">
        <f>VLOOKUP($A9,'Return Data'!$B$7:$R$2843,13,0)</f>
        <v>41.574300000000001</v>
      </c>
      <c r="K9" s="66">
        <f t="shared" si="3"/>
        <v>3</v>
      </c>
      <c r="L9" s="65">
        <f>VLOOKUP($A9,'Return Data'!$B$7:$R$2843,17,0)</f>
        <v>14.038600000000001</v>
      </c>
      <c r="M9" s="66">
        <f t="shared" si="4"/>
        <v>3</v>
      </c>
      <c r="N9" s="65">
        <f>VLOOKUP($A9,'Return Data'!$B$7:$R$2843,14,0)</f>
        <v>9.8413000000000004</v>
      </c>
      <c r="O9" s="66">
        <f t="shared" si="5"/>
        <v>4</v>
      </c>
      <c r="P9" s="65">
        <f>VLOOKUP($A9,'Return Data'!$B$7:$R$2843,15,0)</f>
        <v>9.8020999999999994</v>
      </c>
      <c r="Q9" s="66">
        <f t="shared" si="6"/>
        <v>4</v>
      </c>
      <c r="R9" s="65">
        <f>VLOOKUP($A9,'Return Data'!$B$7:$R$2843,16,0)</f>
        <v>9.4916</v>
      </c>
      <c r="S9" s="67">
        <f t="shared" si="7"/>
        <v>5</v>
      </c>
    </row>
    <row r="10" spans="1:20" x14ac:dyDescent="0.3">
      <c r="A10" s="63" t="s">
        <v>1248</v>
      </c>
      <c r="B10" s="64">
        <f>VLOOKUP($A10,'Return Data'!$B$7:$R$2843,3,0)</f>
        <v>44321</v>
      </c>
      <c r="C10" s="65">
        <f>VLOOKUP($A10,'Return Data'!$B$7:$R$2843,4,0)</f>
        <v>342.1567</v>
      </c>
      <c r="D10" s="65">
        <f>VLOOKUP($A10,'Return Data'!$B$7:$R$2843,10,0)</f>
        <v>5.4428000000000001</v>
      </c>
      <c r="E10" s="66">
        <f t="shared" si="0"/>
        <v>2</v>
      </c>
      <c r="F10" s="65">
        <f>VLOOKUP($A10,'Return Data'!$B$7:$R$2843,11,0)</f>
        <v>29.084199999999999</v>
      </c>
      <c r="G10" s="66">
        <f t="shared" si="1"/>
        <v>2</v>
      </c>
      <c r="H10" s="65">
        <f>VLOOKUP($A10,'Return Data'!$B$7:$R$2843,12,0)</f>
        <v>29.865300000000001</v>
      </c>
      <c r="I10" s="66">
        <f t="shared" si="2"/>
        <v>2</v>
      </c>
      <c r="J10" s="65">
        <f>VLOOKUP($A10,'Return Data'!$B$7:$R$2843,13,0)</f>
        <v>48.078699999999998</v>
      </c>
      <c r="K10" s="66">
        <f t="shared" si="3"/>
        <v>2</v>
      </c>
      <c r="L10" s="65">
        <f>VLOOKUP($A10,'Return Data'!$B$7:$R$2843,17,0)</f>
        <v>13.289300000000001</v>
      </c>
      <c r="M10" s="66">
        <f t="shared" si="4"/>
        <v>4</v>
      </c>
      <c r="N10" s="65">
        <f>VLOOKUP($A10,'Return Data'!$B$7:$R$2843,14,0)</f>
        <v>9.9699000000000009</v>
      </c>
      <c r="O10" s="66">
        <f t="shared" si="5"/>
        <v>3</v>
      </c>
      <c r="P10" s="65">
        <f>VLOOKUP($A10,'Return Data'!$B$7:$R$2843,15,0)</f>
        <v>13.724</v>
      </c>
      <c r="Q10" s="66">
        <f t="shared" si="6"/>
        <v>2</v>
      </c>
      <c r="R10" s="65">
        <f>VLOOKUP($A10,'Return Data'!$B$7:$R$2843,16,0)</f>
        <v>21.011500000000002</v>
      </c>
      <c r="S10" s="67">
        <f t="shared" si="7"/>
        <v>2</v>
      </c>
    </row>
    <row r="11" spans="1:20" x14ac:dyDescent="0.3">
      <c r="A11" s="63" t="s">
        <v>2027</v>
      </c>
      <c r="B11" s="64">
        <f>VLOOKUP($A11,'Return Data'!$B$7:$R$2843,3,0)</f>
        <v>44321</v>
      </c>
      <c r="C11" s="65">
        <f>VLOOKUP($A11,'Return Data'!$B$7:$R$2843,4,0)</f>
        <v>21.7319</v>
      </c>
      <c r="D11" s="65">
        <f>VLOOKUP($A11,'Return Data'!$B$7:$R$2843,10,0)</f>
        <v>-1.0261</v>
      </c>
      <c r="E11" s="66">
        <f t="shared" si="0"/>
        <v>9</v>
      </c>
      <c r="F11" s="65">
        <f>VLOOKUP($A11,'Return Data'!$B$7:$R$2843,11,0)</f>
        <v>11.486800000000001</v>
      </c>
      <c r="G11" s="66">
        <f t="shared" si="1"/>
        <v>6</v>
      </c>
      <c r="H11" s="65">
        <f>VLOOKUP($A11,'Return Data'!$B$7:$R$2843,12,0)</f>
        <v>16.001799999999999</v>
      </c>
      <c r="I11" s="66">
        <f t="shared" si="2"/>
        <v>6</v>
      </c>
      <c r="J11" s="65">
        <f>VLOOKUP($A11,'Return Data'!$B$7:$R$2843,13,0)</f>
        <v>35.509300000000003</v>
      </c>
      <c r="K11" s="66">
        <f t="shared" si="3"/>
        <v>6</v>
      </c>
      <c r="L11" s="65">
        <f>VLOOKUP($A11,'Return Data'!$B$7:$R$2843,17,0)</f>
        <v>10.4316</v>
      </c>
      <c r="M11" s="66">
        <f t="shared" si="4"/>
        <v>6</v>
      </c>
      <c r="N11" s="65">
        <f>VLOOKUP($A11,'Return Data'!$B$7:$R$2843,14,0)</f>
        <v>8.0929000000000002</v>
      </c>
      <c r="O11" s="66">
        <f t="shared" si="5"/>
        <v>7</v>
      </c>
      <c r="P11" s="65">
        <f>VLOOKUP($A11,'Return Data'!$B$7:$R$2843,15,0)</f>
        <v>7.5415999999999999</v>
      </c>
      <c r="Q11" s="66">
        <f t="shared" si="6"/>
        <v>8</v>
      </c>
      <c r="R11" s="65">
        <f>VLOOKUP($A11,'Return Data'!$B$7:$R$2843,16,0)</f>
        <v>7.9960000000000004</v>
      </c>
      <c r="S11" s="67">
        <f t="shared" si="7"/>
        <v>9</v>
      </c>
    </row>
    <row r="12" spans="1:20" x14ac:dyDescent="0.3">
      <c r="A12" s="63" t="s">
        <v>1250</v>
      </c>
      <c r="B12" s="64">
        <f>VLOOKUP($A12,'Return Data'!$B$7:$R$2843,3,0)</f>
        <v>44321</v>
      </c>
      <c r="C12" s="65">
        <f>VLOOKUP($A12,'Return Data'!$B$7:$R$2843,4,0)</f>
        <v>63.4953</v>
      </c>
      <c r="D12" s="65">
        <f>VLOOKUP($A12,'Return Data'!$B$7:$R$2843,10,0)</f>
        <v>25.245899999999999</v>
      </c>
      <c r="E12" s="66">
        <f t="shared" si="0"/>
        <v>1</v>
      </c>
      <c r="F12" s="65">
        <f>VLOOKUP($A12,'Return Data'!$B$7:$R$2843,11,0)</f>
        <v>33.234499999999997</v>
      </c>
      <c r="G12" s="66">
        <f t="shared" si="1"/>
        <v>1</v>
      </c>
      <c r="H12" s="65">
        <f>VLOOKUP($A12,'Return Data'!$B$7:$R$2843,12,0)</f>
        <v>40.047800000000002</v>
      </c>
      <c r="I12" s="66">
        <f t="shared" si="2"/>
        <v>1</v>
      </c>
      <c r="J12" s="65">
        <f>VLOOKUP($A12,'Return Data'!$B$7:$R$2843,13,0)</f>
        <v>85.2363</v>
      </c>
      <c r="K12" s="66">
        <f t="shared" si="3"/>
        <v>1</v>
      </c>
      <c r="L12" s="65">
        <f>VLOOKUP($A12,'Return Data'!$B$7:$R$2843,17,0)</f>
        <v>31.188300000000002</v>
      </c>
      <c r="M12" s="66">
        <f t="shared" si="4"/>
        <v>1</v>
      </c>
      <c r="N12" s="65">
        <f>VLOOKUP($A12,'Return Data'!$B$7:$R$2843,14,0)</f>
        <v>22.485099999999999</v>
      </c>
      <c r="O12" s="66">
        <f t="shared" si="5"/>
        <v>1</v>
      </c>
      <c r="P12" s="65">
        <f>VLOOKUP($A12,'Return Data'!$B$7:$R$2843,15,0)</f>
        <v>15.3452</v>
      </c>
      <c r="Q12" s="66">
        <f t="shared" si="6"/>
        <v>1</v>
      </c>
      <c r="R12" s="65">
        <f>VLOOKUP($A12,'Return Data'!$B$7:$R$2843,16,0)</f>
        <v>9.6120999999999999</v>
      </c>
      <c r="S12" s="67">
        <f t="shared" si="7"/>
        <v>4</v>
      </c>
    </row>
    <row r="13" spans="1:20" x14ac:dyDescent="0.3">
      <c r="A13" s="63" t="s">
        <v>1608</v>
      </c>
      <c r="B13" s="64">
        <f>VLOOKUP($A13,'Return Data'!$B$7:$R$2843,3,0)</f>
        <v>44321</v>
      </c>
      <c r="C13" s="65">
        <f>VLOOKUP($A13,'Return Data'!$B$7:$R$2843,4,0)</f>
        <v>22.079799999999999</v>
      </c>
      <c r="D13" s="65">
        <f>VLOOKUP($A13,'Return Data'!$B$7:$R$2843,10,0)</f>
        <v>0.79649999999999999</v>
      </c>
      <c r="E13" s="66">
        <f t="shared" si="0"/>
        <v>7</v>
      </c>
      <c r="F13" s="65">
        <f>VLOOKUP($A13,'Return Data'!$B$7:$R$2843,11,0)</f>
        <v>11.3591</v>
      </c>
      <c r="G13" s="66">
        <f t="shared" si="1"/>
        <v>7</v>
      </c>
      <c r="H13" s="65">
        <f>VLOOKUP($A13,'Return Data'!$B$7:$R$2843,12,0)</f>
        <v>11.0632</v>
      </c>
      <c r="I13" s="66">
        <f t="shared" si="2"/>
        <v>8</v>
      </c>
      <c r="J13" s="65">
        <f>VLOOKUP($A13,'Return Data'!$B$7:$R$2843,13,0)</f>
        <v>19.311599999999999</v>
      </c>
      <c r="K13" s="66">
        <f t="shared" si="3"/>
        <v>9</v>
      </c>
      <c r="L13" s="65">
        <f>VLOOKUP($A13,'Return Data'!$B$7:$R$2843,17,0)</f>
        <v>9.7827999999999999</v>
      </c>
      <c r="M13" s="66">
        <f t="shared" si="4"/>
        <v>7</v>
      </c>
      <c r="N13" s="65">
        <f>VLOOKUP($A13,'Return Data'!$B$7:$R$2843,14,0)</f>
        <v>8.4379000000000008</v>
      </c>
      <c r="O13" s="66">
        <f t="shared" si="5"/>
        <v>6</v>
      </c>
      <c r="P13" s="65">
        <f>VLOOKUP($A13,'Return Data'!$B$7:$R$2843,15,0)</f>
        <v>9.1344999999999992</v>
      </c>
      <c r="Q13" s="66">
        <f t="shared" si="6"/>
        <v>5</v>
      </c>
      <c r="R13" s="65">
        <f>VLOOKUP($A13,'Return Data'!$B$7:$R$2843,16,0)</f>
        <v>9.3353999999999999</v>
      </c>
      <c r="S13" s="67">
        <f t="shared" si="7"/>
        <v>7</v>
      </c>
    </row>
    <row r="14" spans="1:20" x14ac:dyDescent="0.3">
      <c r="A14" s="63" t="s">
        <v>1253</v>
      </c>
      <c r="B14" s="64">
        <f>VLOOKUP($A14,'Return Data'!$B$7:$R$2843,3,0)</f>
        <v>44321</v>
      </c>
      <c r="C14" s="65">
        <f>VLOOKUP($A14,'Return Data'!$B$7:$R$2843,4,0)</f>
        <v>33.697099999999999</v>
      </c>
      <c r="D14" s="65">
        <f>VLOOKUP($A14,'Return Data'!$B$7:$R$2843,10,0)</f>
        <v>2.0274000000000001</v>
      </c>
      <c r="E14" s="66">
        <f t="shared" si="0"/>
        <v>4</v>
      </c>
      <c r="F14" s="65">
        <f>VLOOKUP($A14,'Return Data'!$B$7:$R$2843,11,0)</f>
        <v>8.9587000000000003</v>
      </c>
      <c r="G14" s="66">
        <f t="shared" si="1"/>
        <v>8</v>
      </c>
      <c r="H14" s="65">
        <f>VLOOKUP($A14,'Return Data'!$B$7:$R$2843,12,0)</f>
        <v>9.3018000000000001</v>
      </c>
      <c r="I14" s="66">
        <f t="shared" si="2"/>
        <v>9</v>
      </c>
      <c r="J14" s="65">
        <f>VLOOKUP($A14,'Return Data'!$B$7:$R$2843,13,0)</f>
        <v>22.070599999999999</v>
      </c>
      <c r="K14" s="66">
        <f t="shared" si="3"/>
        <v>8</v>
      </c>
      <c r="L14" s="65">
        <f>VLOOKUP($A14,'Return Data'!$B$7:$R$2843,17,0)</f>
        <v>12.978199999999999</v>
      </c>
      <c r="M14" s="66">
        <f t="shared" si="4"/>
        <v>5</v>
      </c>
      <c r="N14" s="65">
        <f>VLOOKUP($A14,'Return Data'!$B$7:$R$2843,14,0)</f>
        <v>8.8531999999999993</v>
      </c>
      <c r="O14" s="66">
        <f t="shared" si="5"/>
        <v>5</v>
      </c>
      <c r="P14" s="65">
        <f>VLOOKUP($A14,'Return Data'!$B$7:$R$2843,15,0)</f>
        <v>8.8686000000000007</v>
      </c>
      <c r="Q14" s="66">
        <f t="shared" si="6"/>
        <v>6</v>
      </c>
      <c r="R14" s="65">
        <f>VLOOKUP($A14,'Return Data'!$B$7:$R$2843,16,0)</f>
        <v>8.1867999999999999</v>
      </c>
      <c r="S14" s="67">
        <f t="shared" si="7"/>
        <v>8</v>
      </c>
    </row>
    <row r="15" spans="1:20" x14ac:dyDescent="0.3">
      <c r="A15" s="63" t="s">
        <v>1255</v>
      </c>
      <c r="B15" s="64">
        <f>VLOOKUP($A15,'Return Data'!$B$7:$R$2843,3,0)</f>
        <v>44321</v>
      </c>
      <c r="C15" s="65">
        <f>VLOOKUP($A15,'Return Data'!$B$7:$R$2843,4,0)</f>
        <v>13.426399999999999</v>
      </c>
      <c r="D15" s="65">
        <f>VLOOKUP($A15,'Return Data'!$B$7:$R$2843,10,0)</f>
        <v>2.3290999999999999</v>
      </c>
      <c r="E15" s="66">
        <f t="shared" si="0"/>
        <v>3</v>
      </c>
      <c r="F15" s="65">
        <f>VLOOKUP($A15,'Return Data'!$B$7:$R$2843,11,0)</f>
        <v>18.139199999999999</v>
      </c>
      <c r="G15" s="66">
        <f t="shared" si="1"/>
        <v>3</v>
      </c>
      <c r="H15" s="65">
        <f>VLOOKUP($A15,'Return Data'!$B$7:$R$2843,12,0)</f>
        <v>25.7165</v>
      </c>
      <c r="I15" s="66">
        <f t="shared" si="2"/>
        <v>3</v>
      </c>
      <c r="J15" s="65">
        <f>VLOOKUP($A15,'Return Data'!$B$7:$R$2843,13,0)</f>
        <v>41.216099999999997</v>
      </c>
      <c r="K15" s="66">
        <f t="shared" si="3"/>
        <v>4</v>
      </c>
      <c r="L15" s="65"/>
      <c r="M15" s="66"/>
      <c r="N15" s="65"/>
      <c r="O15" s="66"/>
      <c r="P15" s="65"/>
      <c r="Q15" s="66"/>
      <c r="R15" s="65">
        <f>VLOOKUP($A15,'Return Data'!$B$7:$R$2843,16,0)</f>
        <v>28.641200000000001</v>
      </c>
      <c r="S15" s="67">
        <f t="shared" si="7"/>
        <v>1</v>
      </c>
    </row>
    <row r="16" spans="1:20" x14ac:dyDescent="0.3">
      <c r="A16" s="63" t="s">
        <v>1257</v>
      </c>
      <c r="B16" s="64">
        <f>VLOOKUP($A16,'Return Data'!$B$7:$R$2843,3,0)</f>
        <v>44321</v>
      </c>
      <c r="C16" s="65">
        <f>VLOOKUP($A16,'Return Data'!$B$7:$R$2843,4,0)</f>
        <v>40.151800000000001</v>
      </c>
      <c r="D16" s="65">
        <f>VLOOKUP($A16,'Return Data'!$B$7:$R$2843,10,0)</f>
        <v>-3.7600000000000001E-2</v>
      </c>
      <c r="E16" s="66">
        <f t="shared" si="0"/>
        <v>8</v>
      </c>
      <c r="F16" s="65">
        <f>VLOOKUP($A16,'Return Data'!$B$7:$R$2843,11,0)</f>
        <v>8.16</v>
      </c>
      <c r="G16" s="66">
        <f t="shared" si="1"/>
        <v>9</v>
      </c>
      <c r="H16" s="65">
        <f>VLOOKUP($A16,'Return Data'!$B$7:$R$2843,12,0)</f>
        <v>11.894299999999999</v>
      </c>
      <c r="I16" s="66">
        <f t="shared" si="2"/>
        <v>7</v>
      </c>
      <c r="J16" s="65">
        <f>VLOOKUP($A16,'Return Data'!$B$7:$R$2843,13,0)</f>
        <v>31.117799999999999</v>
      </c>
      <c r="K16" s="66">
        <f t="shared" si="3"/>
        <v>7</v>
      </c>
      <c r="L16" s="65">
        <f>VLOOKUP($A16,'Return Data'!$B$7:$R$2843,17,0)</f>
        <v>9.4629999999999992</v>
      </c>
      <c r="M16" s="66">
        <f>RANK(L16,L$8:L$16,0)</f>
        <v>8</v>
      </c>
      <c r="N16" s="65">
        <f>VLOOKUP($A16,'Return Data'!$B$7:$R$2843,14,0)</f>
        <v>6.0989000000000004</v>
      </c>
      <c r="O16" s="66">
        <f>RANK(N16,N$8:N$16,0)</f>
        <v>8</v>
      </c>
      <c r="P16" s="65">
        <f>VLOOKUP($A16,'Return Data'!$B$7:$R$2843,15,0)</f>
        <v>8.2256</v>
      </c>
      <c r="Q16" s="66">
        <f>RANK(P16,P$8:P$16,0)</f>
        <v>7</v>
      </c>
      <c r="R16" s="65">
        <f>VLOOKUP($A16,'Return Data'!$B$7:$R$2843,16,0)</f>
        <v>11.873900000000001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4.0759555555555558</v>
      </c>
      <c r="E18" s="74"/>
      <c r="F18" s="75">
        <f>AVERAGE(F8:F16)</f>
        <v>16.588666666666665</v>
      </c>
      <c r="G18" s="74"/>
      <c r="H18" s="75">
        <f>AVERAGE(H8:H16)</f>
        <v>20.47122222222222</v>
      </c>
      <c r="I18" s="74"/>
      <c r="J18" s="75">
        <f>AVERAGE(J8:J16)</f>
        <v>40.587466666666664</v>
      </c>
      <c r="K18" s="74"/>
      <c r="L18" s="75">
        <f>AVERAGE(L8:L16)</f>
        <v>14.698212499999999</v>
      </c>
      <c r="M18" s="74"/>
      <c r="N18" s="75">
        <f>AVERAGE(N8:N16)</f>
        <v>10.6800625</v>
      </c>
      <c r="O18" s="74"/>
      <c r="P18" s="75">
        <f>AVERAGE(P8:P16)</f>
        <v>10.4450375</v>
      </c>
      <c r="Q18" s="74"/>
      <c r="R18" s="75">
        <f>AVERAGE(R8:R16)</f>
        <v>12.834611111111112</v>
      </c>
      <c r="S18" s="76"/>
    </row>
    <row r="19" spans="1:19" x14ac:dyDescent="0.3">
      <c r="A19" s="73" t="s">
        <v>28</v>
      </c>
      <c r="B19" s="74"/>
      <c r="C19" s="74"/>
      <c r="D19" s="75">
        <f>MIN(D8:D16)</f>
        <v>-1.0261</v>
      </c>
      <c r="E19" s="74"/>
      <c r="F19" s="75">
        <f>MIN(F8:F16)</f>
        <v>8.16</v>
      </c>
      <c r="G19" s="74"/>
      <c r="H19" s="75">
        <f>MIN(H8:H16)</f>
        <v>9.3018000000000001</v>
      </c>
      <c r="I19" s="74"/>
      <c r="J19" s="75">
        <f>MIN(J8:J16)</f>
        <v>19.311599999999999</v>
      </c>
      <c r="K19" s="74"/>
      <c r="L19" s="75">
        <f>MIN(L8:L16)</f>
        <v>9.4629999999999992</v>
      </c>
      <c r="M19" s="74"/>
      <c r="N19" s="75">
        <f>MIN(N8:N16)</f>
        <v>6.0989000000000004</v>
      </c>
      <c r="O19" s="74"/>
      <c r="P19" s="75">
        <f>MIN(P8:P16)</f>
        <v>7.5415999999999999</v>
      </c>
      <c r="Q19" s="74"/>
      <c r="R19" s="75">
        <f>MIN(R8:R16)</f>
        <v>7.9960000000000004</v>
      </c>
      <c r="S19" s="76"/>
    </row>
    <row r="20" spans="1:19" ht="15" thickBot="1" x14ac:dyDescent="0.35">
      <c r="A20" s="77" t="s">
        <v>29</v>
      </c>
      <c r="B20" s="78"/>
      <c r="C20" s="78"/>
      <c r="D20" s="79">
        <f>MAX(D8:D16)</f>
        <v>25.245899999999999</v>
      </c>
      <c r="E20" s="78"/>
      <c r="F20" s="79">
        <f>MAX(F8:F16)</f>
        <v>33.234499999999997</v>
      </c>
      <c r="G20" s="78"/>
      <c r="H20" s="79">
        <f>MAX(H8:H16)</f>
        <v>40.047800000000002</v>
      </c>
      <c r="I20" s="78"/>
      <c r="J20" s="79">
        <f>MAX(J8:J16)</f>
        <v>85.2363</v>
      </c>
      <c r="K20" s="78"/>
      <c r="L20" s="79">
        <f>MAX(L8:L16)</f>
        <v>31.188300000000002</v>
      </c>
      <c r="M20" s="78"/>
      <c r="N20" s="79">
        <f>MAX(N8:N16)</f>
        <v>22.485099999999999</v>
      </c>
      <c r="O20" s="78"/>
      <c r="P20" s="79">
        <f>MAX(P8:P16)</f>
        <v>15.3452</v>
      </c>
      <c r="Q20" s="78"/>
      <c r="R20" s="79">
        <f>MAX(R8:R16)</f>
        <v>28.641200000000001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44321</v>
      </c>
      <c r="C8" s="65">
        <f>VLOOKUP($A8,'Return Data'!$B$7:$R$2843,4,0)</f>
        <v>71.680000000000007</v>
      </c>
      <c r="D8" s="65">
        <f>VLOOKUP($A8,'Return Data'!$B$7:$R$2843,10,0)</f>
        <v>1.3861000000000001</v>
      </c>
      <c r="E8" s="66">
        <f t="shared" ref="E8:E17" si="0">RANK(D8,D$8:D$17,0)</f>
        <v>5</v>
      </c>
      <c r="F8" s="65">
        <f>VLOOKUP($A8,'Return Data'!$B$7:$R$2843,11,0)</f>
        <v>15.2782</v>
      </c>
      <c r="G8" s="66">
        <f t="shared" ref="G8:G14" si="1">RANK(F8,F$8:F$17,0)</f>
        <v>3</v>
      </c>
      <c r="H8" s="65">
        <f>VLOOKUP($A8,'Return Data'!$B$7:$R$2843,12,0)</f>
        <v>22.2791</v>
      </c>
      <c r="I8" s="66">
        <f t="shared" ref="I8:I14" si="2">RANK(H8,H$8:H$17,0)</f>
        <v>2</v>
      </c>
      <c r="J8" s="65">
        <f>VLOOKUP($A8,'Return Data'!$B$7:$R$2843,13,0)</f>
        <v>40.109499999999997</v>
      </c>
      <c r="K8" s="66">
        <f t="shared" ref="K8" si="3">RANK(J8,J$8:J$17,0)</f>
        <v>2</v>
      </c>
      <c r="L8" s="65">
        <f>VLOOKUP($A8,'Return Data'!$B$7:$R$2843,17,0)</f>
        <v>13.352399999999999</v>
      </c>
      <c r="M8" s="66">
        <f t="shared" ref="M8" si="4">RANK(L8,L$8:L$17,0)</f>
        <v>4</v>
      </c>
      <c r="N8" s="65">
        <f>VLOOKUP($A8,'Return Data'!$B$7:$R$2843,14,0)</f>
        <v>10.8256</v>
      </c>
      <c r="O8" s="66">
        <f t="shared" ref="O8" si="5">RANK(N8,N$8:N$17,0)</f>
        <v>2</v>
      </c>
      <c r="P8" s="65">
        <f>VLOOKUP($A8,'Return Data'!$B$7:$R$2843,15,0)</f>
        <v>12.9374</v>
      </c>
      <c r="Q8" s="66">
        <f t="shared" ref="Q8" si="6">RANK(P8,P$8:P$17,0)</f>
        <v>3</v>
      </c>
      <c r="R8" s="65">
        <f>VLOOKUP($A8,'Return Data'!$B$7:$R$2843,16,0)</f>
        <v>12.2286</v>
      </c>
      <c r="S8" s="67">
        <f t="shared" ref="S8:S17" si="7">RANK(R8,R$8:R$17,0)</f>
        <v>6</v>
      </c>
    </row>
    <row r="9" spans="1:20" x14ac:dyDescent="0.3">
      <c r="A9" s="63" t="s">
        <v>546</v>
      </c>
      <c r="B9" s="64">
        <f>VLOOKUP($A9,'Return Data'!$B$7:$R$2843,3,0)</f>
        <v>44321</v>
      </c>
      <c r="C9" s="65">
        <f>VLOOKUP($A9,'Return Data'!$B$7:$R$2843,4,0)</f>
        <v>249.63399999999999</v>
      </c>
      <c r="D9" s="65">
        <f>VLOOKUP($A9,'Return Data'!$B$7:$R$2843,10,0)</f>
        <v>-0.55489999999999995</v>
      </c>
      <c r="E9" s="66">
        <f t="shared" si="0"/>
        <v>10</v>
      </c>
      <c r="F9" s="65">
        <f>VLOOKUP($A9,'Return Data'!$B$7:$R$2843,11,0)</f>
        <v>27.714200000000002</v>
      </c>
      <c r="G9" s="66">
        <f t="shared" si="1"/>
        <v>1</v>
      </c>
      <c r="H9" s="65">
        <f>VLOOKUP($A9,'Return Data'!$B$7:$R$2843,12,0)</f>
        <v>34.4011</v>
      </c>
      <c r="I9" s="66">
        <f t="shared" si="2"/>
        <v>1</v>
      </c>
      <c r="J9" s="65">
        <f>VLOOKUP($A9,'Return Data'!$B$7:$R$2843,13,0)</f>
        <v>51.956400000000002</v>
      </c>
      <c r="K9" s="66">
        <f t="shared" ref="K9:K17" si="8">RANK(J9,J$8:J$17,0)</f>
        <v>1</v>
      </c>
      <c r="L9" s="65">
        <f>VLOOKUP($A9,'Return Data'!$B$7:$R$2843,17,0)</f>
        <v>10.0158</v>
      </c>
      <c r="M9" s="66">
        <f t="shared" ref="M9:M17" si="9">RANK(L9,L$8:L$17,0)</f>
        <v>8</v>
      </c>
      <c r="N9" s="65">
        <f>VLOOKUP($A9,'Return Data'!$B$7:$R$2843,14,0)</f>
        <v>9.6991999999999994</v>
      </c>
      <c r="O9" s="66">
        <f t="shared" ref="O9:O17" si="10">RANK(N9,N$8:N$17,0)</f>
        <v>5</v>
      </c>
      <c r="P9" s="65">
        <f>VLOOKUP($A9,'Return Data'!$B$7:$R$2843,15,0)</f>
        <v>13.278700000000001</v>
      </c>
      <c r="Q9" s="66">
        <f t="shared" ref="Q9:Q14" si="11">RANK(P9,P$8:P$17,0)</f>
        <v>1</v>
      </c>
      <c r="R9" s="65">
        <f>VLOOKUP($A9,'Return Data'!$B$7:$R$2843,16,0)</f>
        <v>13.141999999999999</v>
      </c>
      <c r="S9" s="67">
        <f t="shared" si="7"/>
        <v>3</v>
      </c>
    </row>
    <row r="10" spans="1:20" x14ac:dyDescent="0.3">
      <c r="A10" s="63" t="s">
        <v>548</v>
      </c>
      <c r="B10" s="64">
        <f>VLOOKUP($A10,'Return Data'!$B$7:$R$2843,3,0)</f>
        <v>44321</v>
      </c>
      <c r="C10" s="65">
        <f>VLOOKUP($A10,'Return Data'!$B$7:$R$2843,4,0)</f>
        <v>48.38</v>
      </c>
      <c r="D10" s="65">
        <f>VLOOKUP($A10,'Return Data'!$B$7:$R$2843,10,0)</f>
        <v>1.3617999999999999</v>
      </c>
      <c r="E10" s="66">
        <f t="shared" si="0"/>
        <v>6</v>
      </c>
      <c r="F10" s="65">
        <f>VLOOKUP($A10,'Return Data'!$B$7:$R$2843,11,0)</f>
        <v>13.408300000000001</v>
      </c>
      <c r="G10" s="66">
        <f t="shared" si="1"/>
        <v>5</v>
      </c>
      <c r="H10" s="65">
        <f>VLOOKUP($A10,'Return Data'!$B$7:$R$2843,12,0)</f>
        <v>20.2286</v>
      </c>
      <c r="I10" s="66">
        <f t="shared" si="2"/>
        <v>4</v>
      </c>
      <c r="J10" s="65">
        <f>VLOOKUP($A10,'Return Data'!$B$7:$R$2843,13,0)</f>
        <v>39.383499999999998</v>
      </c>
      <c r="K10" s="66">
        <f t="shared" si="8"/>
        <v>3</v>
      </c>
      <c r="L10" s="65">
        <f>VLOOKUP($A10,'Return Data'!$B$7:$R$2843,17,0)</f>
        <v>12.498799999999999</v>
      </c>
      <c r="M10" s="66">
        <f t="shared" si="9"/>
        <v>5</v>
      </c>
      <c r="N10" s="65">
        <f>VLOOKUP($A10,'Return Data'!$B$7:$R$2843,14,0)</f>
        <v>10.714</v>
      </c>
      <c r="O10" s="66">
        <f t="shared" si="10"/>
        <v>3</v>
      </c>
      <c r="P10" s="65">
        <f>VLOOKUP($A10,'Return Data'!$B$7:$R$2843,15,0)</f>
        <v>12.4488</v>
      </c>
      <c r="Q10" s="66">
        <f t="shared" si="11"/>
        <v>4</v>
      </c>
      <c r="R10" s="65">
        <f>VLOOKUP($A10,'Return Data'!$B$7:$R$2843,16,0)</f>
        <v>13.122299999999999</v>
      </c>
      <c r="S10" s="67">
        <f t="shared" si="7"/>
        <v>4</v>
      </c>
    </row>
    <row r="11" spans="1:20" x14ac:dyDescent="0.3">
      <c r="A11" s="63" t="s">
        <v>549</v>
      </c>
      <c r="B11" s="64">
        <f>VLOOKUP($A11,'Return Data'!$B$7:$R$2843,3,0)</f>
        <v>44321</v>
      </c>
      <c r="C11" s="65">
        <f>VLOOKUP($A11,'Return Data'!$B$7:$R$2843,4,0)</f>
        <v>9.7720000000000002</v>
      </c>
      <c r="D11" s="65">
        <f>VLOOKUP($A11,'Return Data'!$B$7:$R$2843,10,0)</f>
        <v>2.0468000000000002</v>
      </c>
      <c r="E11" s="66">
        <f t="shared" si="0"/>
        <v>2</v>
      </c>
      <c r="F11" s="65">
        <f>VLOOKUP($A11,'Return Data'!$B$7:$R$2843,11,0)</f>
        <v>10.5968</v>
      </c>
      <c r="G11" s="66">
        <f t="shared" si="1"/>
        <v>8</v>
      </c>
      <c r="H11" s="65">
        <f>VLOOKUP($A11,'Return Data'!$B$7:$R$2843,12,0)</f>
        <v>11.718299999999999</v>
      </c>
      <c r="I11" s="66">
        <f t="shared" si="2"/>
        <v>9</v>
      </c>
      <c r="J11" s="65">
        <f>VLOOKUP($A11,'Return Data'!$B$7:$R$2843,13,0)</f>
        <v>20.2057</v>
      </c>
      <c r="K11" s="66">
        <f t="shared" si="8"/>
        <v>10</v>
      </c>
      <c r="L11" s="65"/>
      <c r="M11" s="66"/>
      <c r="N11" s="65"/>
      <c r="O11" s="66"/>
      <c r="P11" s="65"/>
      <c r="Q11" s="66"/>
      <c r="R11" s="65">
        <f>VLOOKUP($A11,'Return Data'!$B$7:$R$2843,16,0)</f>
        <v>-1.6999</v>
      </c>
      <c r="S11" s="67">
        <f t="shared" si="7"/>
        <v>10</v>
      </c>
    </row>
    <row r="12" spans="1:20" x14ac:dyDescent="0.3">
      <c r="A12" s="63" t="s">
        <v>551</v>
      </c>
      <c r="B12" s="64">
        <f>VLOOKUP($A12,'Return Data'!$B$7:$R$2843,3,0)</f>
        <v>44321</v>
      </c>
      <c r="C12" s="65">
        <f>VLOOKUP($A12,'Return Data'!$B$7:$R$2843,4,0)</f>
        <v>13.603</v>
      </c>
      <c r="D12" s="65">
        <f>VLOOKUP($A12,'Return Data'!$B$7:$R$2843,10,0)</f>
        <v>1.6287</v>
      </c>
      <c r="E12" s="66">
        <f t="shared" si="0"/>
        <v>3</v>
      </c>
      <c r="F12" s="65">
        <f>VLOOKUP($A12,'Return Data'!$B$7:$R$2843,11,0)</f>
        <v>10.8187</v>
      </c>
      <c r="G12" s="66">
        <f t="shared" si="1"/>
        <v>7</v>
      </c>
      <c r="H12" s="65">
        <f>VLOOKUP($A12,'Return Data'!$B$7:$R$2843,12,0)</f>
        <v>16.135899999999999</v>
      </c>
      <c r="I12" s="66">
        <f t="shared" si="2"/>
        <v>8</v>
      </c>
      <c r="J12" s="65">
        <f>VLOOKUP($A12,'Return Data'!$B$7:$R$2843,13,0)</f>
        <v>37.113199999999999</v>
      </c>
      <c r="K12" s="66">
        <f t="shared" si="8"/>
        <v>5</v>
      </c>
      <c r="L12" s="65">
        <f>VLOOKUP($A12,'Return Data'!$B$7:$R$2843,17,0)</f>
        <v>13.518800000000001</v>
      </c>
      <c r="M12" s="66">
        <f t="shared" si="9"/>
        <v>3</v>
      </c>
      <c r="N12" s="65"/>
      <c r="O12" s="66"/>
      <c r="P12" s="65"/>
      <c r="Q12" s="66"/>
      <c r="R12" s="65">
        <f>VLOOKUP($A12,'Return Data'!$B$7:$R$2843,16,0)</f>
        <v>11.811299999999999</v>
      </c>
      <c r="S12" s="67">
        <f t="shared" si="7"/>
        <v>8</v>
      </c>
    </row>
    <row r="13" spans="1:20" x14ac:dyDescent="0.3">
      <c r="A13" s="63" t="s">
        <v>553</v>
      </c>
      <c r="B13" s="64">
        <f>VLOOKUP($A13,'Return Data'!$B$7:$R$2843,3,0)</f>
        <v>44321</v>
      </c>
      <c r="C13" s="65">
        <f>VLOOKUP($A13,'Return Data'!$B$7:$R$2843,4,0)</f>
        <v>31.693999999999999</v>
      </c>
      <c r="D13" s="65">
        <f>VLOOKUP($A13,'Return Data'!$B$7:$R$2843,10,0)</f>
        <v>0.83030000000000004</v>
      </c>
      <c r="E13" s="66">
        <f t="shared" si="0"/>
        <v>7</v>
      </c>
      <c r="F13" s="65">
        <f>VLOOKUP($A13,'Return Data'!$B$7:$R$2843,11,0)</f>
        <v>6.7892999999999999</v>
      </c>
      <c r="G13" s="66">
        <f t="shared" si="1"/>
        <v>10</v>
      </c>
      <c r="H13" s="65">
        <f>VLOOKUP($A13,'Return Data'!$B$7:$R$2843,12,0)</f>
        <v>10.0524</v>
      </c>
      <c r="I13" s="66">
        <f t="shared" si="2"/>
        <v>10</v>
      </c>
      <c r="J13" s="65">
        <f>VLOOKUP($A13,'Return Data'!$B$7:$R$2843,13,0)</f>
        <v>24.715699999999998</v>
      </c>
      <c r="K13" s="66">
        <f t="shared" si="8"/>
        <v>9</v>
      </c>
      <c r="L13" s="65">
        <f>VLOOKUP($A13,'Return Data'!$B$7:$R$2843,17,0)</f>
        <v>10.803800000000001</v>
      </c>
      <c r="M13" s="66">
        <f t="shared" si="9"/>
        <v>7</v>
      </c>
      <c r="N13" s="65">
        <f>VLOOKUP($A13,'Return Data'!$B$7:$R$2843,14,0)</f>
        <v>8.8315999999999999</v>
      </c>
      <c r="O13" s="66">
        <f t="shared" si="10"/>
        <v>6</v>
      </c>
      <c r="P13" s="65">
        <f>VLOOKUP($A13,'Return Data'!$B$7:$R$2843,15,0)</f>
        <v>9.8201999999999998</v>
      </c>
      <c r="Q13" s="66">
        <f t="shared" si="11"/>
        <v>5</v>
      </c>
      <c r="R13" s="65">
        <f>VLOOKUP($A13,'Return Data'!$B$7:$R$2843,16,0)</f>
        <v>12.311</v>
      </c>
      <c r="S13" s="67">
        <f t="shared" si="7"/>
        <v>5</v>
      </c>
    </row>
    <row r="14" spans="1:20" x14ac:dyDescent="0.3">
      <c r="A14" s="63" t="s">
        <v>556</v>
      </c>
      <c r="B14" s="64">
        <f>VLOOKUP($A14,'Return Data'!$B$7:$R$2843,3,0)</f>
        <v>44321</v>
      </c>
      <c r="C14" s="65">
        <f>VLOOKUP($A14,'Return Data'!$B$7:$R$2843,4,0)</f>
        <v>117.75749999999999</v>
      </c>
      <c r="D14" s="65">
        <f>VLOOKUP($A14,'Return Data'!$B$7:$R$2843,10,0)</f>
        <v>2.1619000000000002</v>
      </c>
      <c r="E14" s="66">
        <f t="shared" si="0"/>
        <v>1</v>
      </c>
      <c r="F14" s="65">
        <f>VLOOKUP($A14,'Return Data'!$B$7:$R$2843,11,0)</f>
        <v>15.331200000000001</v>
      </c>
      <c r="G14" s="66">
        <f t="shared" si="1"/>
        <v>2</v>
      </c>
      <c r="H14" s="65">
        <f>VLOOKUP($A14,'Return Data'!$B$7:$R$2843,12,0)</f>
        <v>21.278300000000002</v>
      </c>
      <c r="I14" s="66">
        <f t="shared" si="2"/>
        <v>3</v>
      </c>
      <c r="J14" s="65">
        <f>VLOOKUP($A14,'Return Data'!$B$7:$R$2843,13,0)</f>
        <v>36.398499999999999</v>
      </c>
      <c r="K14" s="66">
        <f t="shared" si="8"/>
        <v>6</v>
      </c>
      <c r="L14" s="65">
        <f>VLOOKUP($A14,'Return Data'!$B$7:$R$2843,17,0)</f>
        <v>11.183199999999999</v>
      </c>
      <c r="M14" s="66">
        <f t="shared" si="9"/>
        <v>6</v>
      </c>
      <c r="N14" s="65">
        <f>VLOOKUP($A14,'Return Data'!$B$7:$R$2843,14,0)</f>
        <v>9.9585000000000008</v>
      </c>
      <c r="O14" s="66">
        <f t="shared" si="10"/>
        <v>4</v>
      </c>
      <c r="P14" s="65">
        <f>VLOOKUP($A14,'Return Data'!$B$7:$R$2843,15,0)</f>
        <v>13.271599999999999</v>
      </c>
      <c r="Q14" s="66">
        <f t="shared" si="11"/>
        <v>2</v>
      </c>
      <c r="R14" s="65">
        <f>VLOOKUP($A14,'Return Data'!$B$7:$R$2843,16,0)</f>
        <v>12.2166</v>
      </c>
      <c r="S14" s="67">
        <f t="shared" si="7"/>
        <v>7</v>
      </c>
    </row>
    <row r="15" spans="1:20" x14ac:dyDescent="0.3">
      <c r="A15" s="63" t="s">
        <v>557</v>
      </c>
      <c r="B15" s="64">
        <f>VLOOKUP($A15,'Return Data'!$B$7:$R$2843,3,0)</f>
        <v>44321</v>
      </c>
      <c r="C15" s="65">
        <f>VLOOKUP($A15,'Return Data'!$B$7:$R$2843,4,0)</f>
        <v>13.4537</v>
      </c>
      <c r="D15" s="65">
        <f>VLOOKUP($A15,'Return Data'!$B$7:$R$2843,10,0)</f>
        <v>0.70509999999999995</v>
      </c>
      <c r="E15" s="66">
        <f t="shared" si="0"/>
        <v>8</v>
      </c>
      <c r="F15" s="65">
        <f>VLOOKUP($A15,'Return Data'!$B$7:$R$2843,11,0)</f>
        <v>12.4901</v>
      </c>
      <c r="G15" s="66">
        <f t="shared" ref="G15" si="12">RANK(F15,F$8:F$17,0)</f>
        <v>6</v>
      </c>
      <c r="H15" s="65">
        <f>VLOOKUP($A15,'Return Data'!$B$7:$R$2843,12,0)</f>
        <v>18.121600000000001</v>
      </c>
      <c r="I15" s="66">
        <f>RANK(H15,H$8:H$17,0)</f>
        <v>6</v>
      </c>
      <c r="J15" s="65">
        <f>VLOOKUP($A15,'Return Data'!$B$7:$R$2843,13,0)</f>
        <v>32.746299999999998</v>
      </c>
      <c r="K15" s="66">
        <f t="shared" si="8"/>
        <v>8</v>
      </c>
      <c r="L15" s="65"/>
      <c r="M15" s="66"/>
      <c r="N15" s="65"/>
      <c r="O15" s="66"/>
      <c r="P15" s="65"/>
      <c r="Q15" s="66"/>
      <c r="R15" s="65">
        <f>VLOOKUP($A15,'Return Data'!$B$7:$R$2843,16,0)</f>
        <v>29.018599999999999</v>
      </c>
      <c r="S15" s="67">
        <f t="shared" si="7"/>
        <v>1</v>
      </c>
    </row>
    <row r="16" spans="1:20" x14ac:dyDescent="0.3">
      <c r="A16" s="63" t="s">
        <v>559</v>
      </c>
      <c r="B16" s="64">
        <f>VLOOKUP($A16,'Return Data'!$B$7:$R$2843,3,0)</f>
        <v>44321</v>
      </c>
      <c r="C16" s="65">
        <f>VLOOKUP($A16,'Return Data'!$B$7:$R$2843,4,0)</f>
        <v>13.6622</v>
      </c>
      <c r="D16" s="65">
        <f>VLOOKUP($A16,'Return Data'!$B$7:$R$2843,10,0)</f>
        <v>1.5618000000000001</v>
      </c>
      <c r="E16" s="66">
        <f t="shared" si="0"/>
        <v>4</v>
      </c>
      <c r="F16" s="65">
        <f>VLOOKUP($A16,'Return Data'!$B$7:$R$2843,11,0)</f>
        <v>13.967499999999999</v>
      </c>
      <c r="G16" s="66">
        <f>RANK(F16,F$8:F$17,0)</f>
        <v>4</v>
      </c>
      <c r="H16" s="65">
        <f>VLOOKUP($A16,'Return Data'!$B$7:$R$2843,12,0)</f>
        <v>19.551300000000001</v>
      </c>
      <c r="I16" s="66">
        <f>RANK(H16,H$8:H$17,0)</f>
        <v>5</v>
      </c>
      <c r="J16" s="65">
        <f>VLOOKUP($A16,'Return Data'!$B$7:$R$2843,13,0)</f>
        <v>34.008800000000001</v>
      </c>
      <c r="K16" s="66">
        <f t="shared" si="8"/>
        <v>7</v>
      </c>
      <c r="L16" s="65">
        <f>VLOOKUP($A16,'Return Data'!$B$7:$R$2843,17,0)</f>
        <v>14.4689</v>
      </c>
      <c r="M16" s="66">
        <f t="shared" si="9"/>
        <v>2</v>
      </c>
      <c r="N16" s="65"/>
      <c r="O16" s="66"/>
      <c r="P16" s="65"/>
      <c r="Q16" s="66"/>
      <c r="R16" s="65">
        <f>VLOOKUP($A16,'Return Data'!$B$7:$R$2843,16,0)</f>
        <v>14.746700000000001</v>
      </c>
      <c r="S16" s="67">
        <f t="shared" si="7"/>
        <v>2</v>
      </c>
    </row>
    <row r="17" spans="1:19" x14ac:dyDescent="0.3">
      <c r="A17" s="63" t="s">
        <v>561</v>
      </c>
      <c r="B17" s="64">
        <f>VLOOKUP($A17,'Return Data'!$B$7:$R$2843,3,0)</f>
        <v>44321</v>
      </c>
      <c r="C17" s="65">
        <f>VLOOKUP($A17,'Return Data'!$B$7:$R$2843,4,0)</f>
        <v>14.26</v>
      </c>
      <c r="D17" s="65">
        <f>VLOOKUP($A17,'Return Data'!$B$7:$R$2843,10,0)</f>
        <v>-0.1401</v>
      </c>
      <c r="E17" s="66">
        <f t="shared" si="0"/>
        <v>9</v>
      </c>
      <c r="F17" s="65">
        <f>VLOOKUP($A17,'Return Data'!$B$7:$R$2843,11,0)</f>
        <v>10.286199999999999</v>
      </c>
      <c r="G17" s="66">
        <f>RANK(F17,F$8:F$17,0)</f>
        <v>9</v>
      </c>
      <c r="H17" s="65">
        <f>VLOOKUP($A17,'Return Data'!$B$7:$R$2843,12,0)</f>
        <v>17.753900000000002</v>
      </c>
      <c r="I17" s="66">
        <f>RANK(H17,H$8:H$17,0)</f>
        <v>7</v>
      </c>
      <c r="J17" s="65">
        <f>VLOOKUP($A17,'Return Data'!$B$7:$R$2843,13,0)</f>
        <v>38.446599999999997</v>
      </c>
      <c r="K17" s="66">
        <f t="shared" si="8"/>
        <v>4</v>
      </c>
      <c r="L17" s="65">
        <f>VLOOKUP($A17,'Return Data'!$B$7:$R$2843,17,0)</f>
        <v>15.214499999999999</v>
      </c>
      <c r="M17" s="66">
        <f t="shared" si="9"/>
        <v>1</v>
      </c>
      <c r="N17" s="65">
        <f>VLOOKUP($A17,'Return Data'!$B$7:$R$2843,14,0)</f>
        <v>12.161</v>
      </c>
      <c r="O17" s="66">
        <f t="shared" si="10"/>
        <v>1</v>
      </c>
      <c r="P17" s="65"/>
      <c r="Q17" s="66"/>
      <c r="R17" s="65">
        <f>VLOOKUP($A17,'Return Data'!$B$7:$R$2843,16,0)</f>
        <v>11.1723</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1.0987500000000001</v>
      </c>
      <c r="E19" s="74"/>
      <c r="F19" s="75">
        <f>AVERAGE(F8:F17)</f>
        <v>13.668049999999999</v>
      </c>
      <c r="G19" s="74"/>
      <c r="H19" s="75">
        <f>AVERAGE(H8:H17)</f>
        <v>19.152050000000003</v>
      </c>
      <c r="I19" s="74"/>
      <c r="J19" s="75">
        <f>AVERAGE(J8:J17)</f>
        <v>35.508420000000001</v>
      </c>
      <c r="K19" s="74"/>
      <c r="L19" s="75">
        <f>AVERAGE(L8:L17)</f>
        <v>12.632025000000002</v>
      </c>
      <c r="M19" s="74"/>
      <c r="N19" s="75">
        <f>AVERAGE(N8:N17)</f>
        <v>10.364983333333333</v>
      </c>
      <c r="O19" s="74"/>
      <c r="P19" s="75">
        <f>AVERAGE(P8:P17)</f>
        <v>12.35134</v>
      </c>
      <c r="Q19" s="74"/>
      <c r="R19" s="75">
        <f>AVERAGE(R8:R17)</f>
        <v>12.806950000000001</v>
      </c>
      <c r="S19" s="76"/>
    </row>
    <row r="20" spans="1:19" x14ac:dyDescent="0.3">
      <c r="A20" s="73" t="s">
        <v>28</v>
      </c>
      <c r="B20" s="74"/>
      <c r="C20" s="74"/>
      <c r="D20" s="75">
        <f>MIN(D8:D17)</f>
        <v>-0.55489999999999995</v>
      </c>
      <c r="E20" s="74"/>
      <c r="F20" s="75">
        <f>MIN(F8:F17)</f>
        <v>6.7892999999999999</v>
      </c>
      <c r="G20" s="74"/>
      <c r="H20" s="75">
        <f>MIN(H8:H17)</f>
        <v>10.0524</v>
      </c>
      <c r="I20" s="74"/>
      <c r="J20" s="75">
        <f>MIN(J8:J17)</f>
        <v>20.2057</v>
      </c>
      <c r="K20" s="74"/>
      <c r="L20" s="75">
        <f>MIN(L8:L17)</f>
        <v>10.0158</v>
      </c>
      <c r="M20" s="74"/>
      <c r="N20" s="75">
        <f>MIN(N8:N17)</f>
        <v>8.8315999999999999</v>
      </c>
      <c r="O20" s="74"/>
      <c r="P20" s="75">
        <f>MIN(P8:P17)</f>
        <v>9.8201999999999998</v>
      </c>
      <c r="Q20" s="74"/>
      <c r="R20" s="75">
        <f>MIN(R8:R17)</f>
        <v>-1.6999</v>
      </c>
      <c r="S20" s="76"/>
    </row>
    <row r="21" spans="1:19" ht="15" thickBot="1" x14ac:dyDescent="0.35">
      <c r="A21" s="77" t="s">
        <v>29</v>
      </c>
      <c r="B21" s="78"/>
      <c r="C21" s="78"/>
      <c r="D21" s="79">
        <f>MAX(D8:D17)</f>
        <v>2.1619000000000002</v>
      </c>
      <c r="E21" s="78"/>
      <c r="F21" s="79">
        <f>MAX(F8:F17)</f>
        <v>27.714200000000002</v>
      </c>
      <c r="G21" s="78"/>
      <c r="H21" s="79">
        <f>MAX(H8:H17)</f>
        <v>34.4011</v>
      </c>
      <c r="I21" s="78"/>
      <c r="J21" s="79">
        <f>MAX(J8:J17)</f>
        <v>51.956400000000002</v>
      </c>
      <c r="K21" s="78"/>
      <c r="L21" s="79">
        <f>MAX(L8:L17)</f>
        <v>15.214499999999999</v>
      </c>
      <c r="M21" s="78"/>
      <c r="N21" s="79">
        <f>MAX(N8:N17)</f>
        <v>12.161</v>
      </c>
      <c r="O21" s="78"/>
      <c r="P21" s="79">
        <f>MAX(P8:P17)</f>
        <v>13.278700000000001</v>
      </c>
      <c r="Q21" s="78"/>
      <c r="R21" s="79">
        <f>MAX(R8:R17)</f>
        <v>29.018599999999999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44321</v>
      </c>
      <c r="C8" s="65">
        <f>VLOOKUP($A8,'Return Data'!$B$7:$R$2843,4,0)</f>
        <v>66.38</v>
      </c>
      <c r="D8" s="65">
        <f>VLOOKUP($A8,'Return Data'!$B$7:$R$2843,10,0)</f>
        <v>1.0811999999999999</v>
      </c>
      <c r="E8" s="66">
        <f t="shared" ref="E8:E17" si="0">RANK(D8,D$8:D$17,0)</f>
        <v>6</v>
      </c>
      <c r="F8" s="65">
        <f>VLOOKUP($A8,'Return Data'!$B$7:$R$2843,11,0)</f>
        <v>14.606400000000001</v>
      </c>
      <c r="G8" s="66">
        <f t="shared" ref="G8:G14" si="1">RANK(F8,F$8:F$17,0)</f>
        <v>2</v>
      </c>
      <c r="H8" s="65">
        <f>VLOOKUP($A8,'Return Data'!$B$7:$R$2843,12,0)</f>
        <v>21.219899999999999</v>
      </c>
      <c r="I8" s="66">
        <f t="shared" ref="I8" si="2">RANK(H8,H$8:H$17,0)</f>
        <v>2</v>
      </c>
      <c r="J8" s="65">
        <f>VLOOKUP($A8,'Return Data'!$B$7:$R$2843,13,0)</f>
        <v>38.493600000000001</v>
      </c>
      <c r="K8" s="66">
        <f>RANK(J8,J$8:J$17,0)</f>
        <v>3</v>
      </c>
      <c r="L8" s="65">
        <f>VLOOKUP($A8,'Return Data'!$B$7:$R$2843,17,0)</f>
        <v>12.103999999999999</v>
      </c>
      <c r="M8" s="66">
        <f>RANK(L8,L$8:L$17,0)</f>
        <v>4</v>
      </c>
      <c r="N8" s="65">
        <f>VLOOKUP($A8,'Return Data'!$B$7:$R$2843,14,0)</f>
        <v>9.6252999999999993</v>
      </c>
      <c r="O8" s="66">
        <f>RANK(N8,N$8:N$17,0)</f>
        <v>3</v>
      </c>
      <c r="P8" s="65">
        <f>VLOOKUP($A8,'Return Data'!$B$7:$R$2843,15,0)</f>
        <v>11.760199999999999</v>
      </c>
      <c r="Q8" s="66">
        <f>RANK(P8,P$8:P$17,0)</f>
        <v>3</v>
      </c>
      <c r="R8" s="65">
        <f>VLOOKUP($A8,'Return Data'!$B$7:$R$2843,16,0)</f>
        <v>9.4128000000000007</v>
      </c>
      <c r="S8" s="67">
        <f t="shared" ref="S8:S17" si="3">RANK(R8,R$8:R$17,0)</f>
        <v>9</v>
      </c>
    </row>
    <row r="9" spans="1:20" x14ac:dyDescent="0.3">
      <c r="A9" s="63" t="s">
        <v>545</v>
      </c>
      <c r="B9" s="64">
        <f>VLOOKUP($A9,'Return Data'!$B$7:$R$2843,3,0)</f>
        <v>44321</v>
      </c>
      <c r="C9" s="65">
        <f>VLOOKUP($A9,'Return Data'!$B$7:$R$2843,4,0)</f>
        <v>237.12200000000001</v>
      </c>
      <c r="D9" s="65">
        <f>VLOOKUP($A9,'Return Data'!$B$7:$R$2843,10,0)</f>
        <v>-0.69640000000000002</v>
      </c>
      <c r="E9" s="66">
        <f t="shared" si="0"/>
        <v>10</v>
      </c>
      <c r="F9" s="65">
        <f>VLOOKUP($A9,'Return Data'!$B$7:$R$2843,11,0)</f>
        <v>27.3521</v>
      </c>
      <c r="G9" s="66">
        <f t="shared" si="1"/>
        <v>1</v>
      </c>
      <c r="H9" s="65">
        <f>VLOOKUP($A9,'Return Data'!$B$7:$R$2843,12,0)</f>
        <v>33.822800000000001</v>
      </c>
      <c r="I9" s="66">
        <f t="shared" ref="I9:I17" si="4">RANK(H9,H$8:H$17,0)</f>
        <v>1</v>
      </c>
      <c r="J9" s="65">
        <f>VLOOKUP($A9,'Return Data'!$B$7:$R$2843,13,0)</f>
        <v>51.085999999999999</v>
      </c>
      <c r="K9" s="66">
        <f t="shared" ref="K9:K17" si="5">RANK(J9,J$8:J$17,0)</f>
        <v>1</v>
      </c>
      <c r="L9" s="65">
        <f>VLOOKUP($A9,'Return Data'!$B$7:$R$2843,17,0)</f>
        <v>9.3729999999999993</v>
      </c>
      <c r="M9" s="66">
        <f t="shared" ref="M9:M17" si="6">RANK(L9,L$8:L$17,0)</f>
        <v>8</v>
      </c>
      <c r="N9" s="65">
        <f>VLOOKUP($A9,'Return Data'!$B$7:$R$2843,14,0)</f>
        <v>8.77</v>
      </c>
      <c r="O9" s="66">
        <f t="shared" ref="O9:O17" si="7">RANK(N9,N$8:N$17,0)</f>
        <v>4</v>
      </c>
      <c r="P9" s="65">
        <f>VLOOKUP($A9,'Return Data'!$B$7:$R$2843,15,0)</f>
        <v>13.4411</v>
      </c>
      <c r="Q9" s="66">
        <f t="shared" ref="Q9:Q14" si="8">RANK(P9,P$8:P$17,0)</f>
        <v>1</v>
      </c>
      <c r="R9" s="65">
        <f>VLOOKUP($A9,'Return Data'!$B$7:$R$2843,16,0)</f>
        <v>16.560500000000001</v>
      </c>
      <c r="S9" s="67">
        <f t="shared" si="3"/>
        <v>2</v>
      </c>
    </row>
    <row r="10" spans="1:20" x14ac:dyDescent="0.3">
      <c r="A10" s="63" t="s">
        <v>547</v>
      </c>
      <c r="B10" s="64">
        <f>VLOOKUP($A10,'Return Data'!$B$7:$R$2843,3,0)</f>
        <v>44321</v>
      </c>
      <c r="C10" s="65">
        <f>VLOOKUP($A10,'Return Data'!$B$7:$R$2843,4,0)</f>
        <v>44.52</v>
      </c>
      <c r="D10" s="65">
        <f>VLOOKUP($A10,'Return Data'!$B$7:$R$2843,10,0)</f>
        <v>1.1818</v>
      </c>
      <c r="E10" s="66">
        <f t="shared" si="0"/>
        <v>4</v>
      </c>
      <c r="F10" s="65">
        <f>VLOOKUP($A10,'Return Data'!$B$7:$R$2843,11,0)</f>
        <v>13.052300000000001</v>
      </c>
      <c r="G10" s="66">
        <f t="shared" si="1"/>
        <v>4</v>
      </c>
      <c r="H10" s="65">
        <f>VLOOKUP($A10,'Return Data'!$B$7:$R$2843,12,0)</f>
        <v>19.677399999999999</v>
      </c>
      <c r="I10" s="66">
        <f t="shared" si="4"/>
        <v>4</v>
      </c>
      <c r="J10" s="65">
        <f>VLOOKUP($A10,'Return Data'!$B$7:$R$2843,13,0)</f>
        <v>38.562100000000001</v>
      </c>
      <c r="K10" s="66">
        <f t="shared" si="5"/>
        <v>2</v>
      </c>
      <c r="L10" s="65">
        <f>VLOOKUP($A10,'Return Data'!$B$7:$R$2843,17,0)</f>
        <v>11.887</v>
      </c>
      <c r="M10" s="66">
        <f t="shared" si="6"/>
        <v>5</v>
      </c>
      <c r="N10" s="65">
        <f>VLOOKUP($A10,'Return Data'!$B$7:$R$2843,14,0)</f>
        <v>9.9356000000000009</v>
      </c>
      <c r="O10" s="66">
        <f t="shared" si="7"/>
        <v>2</v>
      </c>
      <c r="P10" s="65">
        <f>VLOOKUP($A10,'Return Data'!$B$7:$R$2843,15,0)</f>
        <v>11.384399999999999</v>
      </c>
      <c r="Q10" s="66">
        <f t="shared" si="8"/>
        <v>4</v>
      </c>
      <c r="R10" s="65">
        <f>VLOOKUP($A10,'Return Data'!$B$7:$R$2843,16,0)</f>
        <v>10.9625</v>
      </c>
      <c r="S10" s="67">
        <f t="shared" si="3"/>
        <v>5</v>
      </c>
    </row>
    <row r="11" spans="1:20" x14ac:dyDescent="0.3">
      <c r="A11" s="63" t="s">
        <v>550</v>
      </c>
      <c r="B11" s="64">
        <f>VLOOKUP($A11,'Return Data'!$B$7:$R$2843,3,0)</f>
        <v>44321</v>
      </c>
      <c r="C11" s="65">
        <f>VLOOKUP($A11,'Return Data'!$B$7:$R$2843,4,0)</f>
        <v>9.4910999999999994</v>
      </c>
      <c r="D11" s="65">
        <f>VLOOKUP($A11,'Return Data'!$B$7:$R$2843,10,0)</f>
        <v>1.4093</v>
      </c>
      <c r="E11" s="66">
        <f t="shared" si="0"/>
        <v>2</v>
      </c>
      <c r="F11" s="65">
        <f>VLOOKUP($A11,'Return Data'!$B$7:$R$2843,11,0)</f>
        <v>9.3582999999999998</v>
      </c>
      <c r="G11" s="66">
        <f t="shared" si="1"/>
        <v>9</v>
      </c>
      <c r="H11" s="65">
        <f>VLOOKUP($A11,'Return Data'!$B$7:$R$2843,12,0)</f>
        <v>9.8876000000000008</v>
      </c>
      <c r="I11" s="66">
        <f t="shared" si="4"/>
        <v>9</v>
      </c>
      <c r="J11" s="65">
        <f>VLOOKUP($A11,'Return Data'!$B$7:$R$2843,13,0)</f>
        <v>17.6111</v>
      </c>
      <c r="K11" s="66">
        <f t="shared" si="5"/>
        <v>10</v>
      </c>
      <c r="L11" s="65"/>
      <c r="M11" s="66"/>
      <c r="N11" s="65"/>
      <c r="O11" s="66"/>
      <c r="P11" s="65"/>
      <c r="Q11" s="66"/>
      <c r="R11" s="65">
        <f>VLOOKUP($A11,'Return Data'!$B$7:$R$2843,16,0)</f>
        <v>-3.8083</v>
      </c>
      <c r="S11" s="67">
        <f t="shared" si="3"/>
        <v>10</v>
      </c>
    </row>
    <row r="12" spans="1:20" x14ac:dyDescent="0.3">
      <c r="A12" s="63" t="s">
        <v>552</v>
      </c>
      <c r="B12" s="64">
        <f>VLOOKUP($A12,'Return Data'!$B$7:$R$2843,3,0)</f>
        <v>44321</v>
      </c>
      <c r="C12" s="65">
        <f>VLOOKUP($A12,'Return Data'!$B$7:$R$2843,4,0)</f>
        <v>13.186</v>
      </c>
      <c r="D12" s="65">
        <f>VLOOKUP($A12,'Return Data'!$B$7:$R$2843,10,0)</f>
        <v>1.3217000000000001</v>
      </c>
      <c r="E12" s="66">
        <f t="shared" si="0"/>
        <v>3</v>
      </c>
      <c r="F12" s="65">
        <f>VLOOKUP($A12,'Return Data'!$B$7:$R$2843,11,0)</f>
        <v>10.1403</v>
      </c>
      <c r="G12" s="66">
        <f t="shared" si="1"/>
        <v>7</v>
      </c>
      <c r="H12" s="65">
        <f>VLOOKUP($A12,'Return Data'!$B$7:$R$2843,12,0)</f>
        <v>15.041</v>
      </c>
      <c r="I12" s="66">
        <f t="shared" si="4"/>
        <v>8</v>
      </c>
      <c r="J12" s="65">
        <f>VLOOKUP($A12,'Return Data'!$B$7:$R$2843,13,0)</f>
        <v>35.407699999999998</v>
      </c>
      <c r="K12" s="66">
        <f t="shared" si="5"/>
        <v>5</v>
      </c>
      <c r="L12" s="65">
        <f>VLOOKUP($A12,'Return Data'!$B$7:$R$2843,17,0)</f>
        <v>12.255800000000001</v>
      </c>
      <c r="M12" s="66">
        <f t="shared" si="6"/>
        <v>3</v>
      </c>
      <c r="N12" s="65"/>
      <c r="O12" s="66"/>
      <c r="P12" s="65"/>
      <c r="Q12" s="66"/>
      <c r="R12" s="65">
        <f>VLOOKUP($A12,'Return Data'!$B$7:$R$2843,16,0)</f>
        <v>10.555400000000001</v>
      </c>
      <c r="S12" s="67">
        <f t="shared" si="3"/>
        <v>7</v>
      </c>
    </row>
    <row r="13" spans="1:20" x14ac:dyDescent="0.3">
      <c r="A13" s="63" t="s">
        <v>554</v>
      </c>
      <c r="B13" s="64">
        <f>VLOOKUP($A13,'Return Data'!$B$7:$R$2843,3,0)</f>
        <v>44321</v>
      </c>
      <c r="C13" s="65">
        <f>VLOOKUP($A13,'Return Data'!$B$7:$R$2843,4,0)</f>
        <v>28.952000000000002</v>
      </c>
      <c r="D13" s="65">
        <f>VLOOKUP($A13,'Return Data'!$B$7:$R$2843,10,0)</f>
        <v>0.51029999999999998</v>
      </c>
      <c r="E13" s="66">
        <f t="shared" si="0"/>
        <v>7</v>
      </c>
      <c r="F13" s="65">
        <f>VLOOKUP($A13,'Return Data'!$B$7:$R$2843,11,0)</f>
        <v>6.0979000000000001</v>
      </c>
      <c r="G13" s="66">
        <f t="shared" si="1"/>
        <v>10</v>
      </c>
      <c r="H13" s="65">
        <f>VLOOKUP($A13,'Return Data'!$B$7:$R$2843,12,0)</f>
        <v>8.9772999999999996</v>
      </c>
      <c r="I13" s="66">
        <f t="shared" si="4"/>
        <v>10</v>
      </c>
      <c r="J13" s="65">
        <f>VLOOKUP($A13,'Return Data'!$B$7:$R$2843,13,0)</f>
        <v>23.1005</v>
      </c>
      <c r="K13" s="66">
        <f t="shared" si="5"/>
        <v>9</v>
      </c>
      <c r="L13" s="65">
        <f>VLOOKUP($A13,'Return Data'!$B$7:$R$2843,17,0)</f>
        <v>9.4170999999999996</v>
      </c>
      <c r="M13" s="66">
        <f t="shared" si="6"/>
        <v>7</v>
      </c>
      <c r="N13" s="65">
        <f>VLOOKUP($A13,'Return Data'!$B$7:$R$2843,14,0)</f>
        <v>7.5229999999999997</v>
      </c>
      <c r="O13" s="66">
        <f t="shared" si="7"/>
        <v>6</v>
      </c>
      <c r="P13" s="65">
        <f>VLOOKUP($A13,'Return Data'!$B$7:$R$2843,15,0)</f>
        <v>8.5294000000000008</v>
      </c>
      <c r="Q13" s="66">
        <f t="shared" si="8"/>
        <v>5</v>
      </c>
      <c r="R13" s="65">
        <f>VLOOKUP($A13,'Return Data'!$B$7:$R$2843,16,0)</f>
        <v>10.932</v>
      </c>
      <c r="S13" s="67">
        <f t="shared" si="3"/>
        <v>6</v>
      </c>
    </row>
    <row r="14" spans="1:20" x14ac:dyDescent="0.3">
      <c r="A14" s="63" t="s">
        <v>555</v>
      </c>
      <c r="B14" s="64">
        <f>VLOOKUP($A14,'Return Data'!$B$7:$R$2843,3,0)</f>
        <v>44321</v>
      </c>
      <c r="C14" s="65">
        <f>VLOOKUP($A14,'Return Data'!$B$7:$R$2843,4,0)</f>
        <v>109.69580000000001</v>
      </c>
      <c r="D14" s="65">
        <f>VLOOKUP($A14,'Return Data'!$B$7:$R$2843,10,0)</f>
        <v>1.7686999999999999</v>
      </c>
      <c r="E14" s="66">
        <f t="shared" si="0"/>
        <v>1</v>
      </c>
      <c r="F14" s="65">
        <f>VLOOKUP($A14,'Return Data'!$B$7:$R$2843,11,0)</f>
        <v>14.5268</v>
      </c>
      <c r="G14" s="66">
        <f t="shared" si="1"/>
        <v>3</v>
      </c>
      <c r="H14" s="65">
        <f>VLOOKUP($A14,'Return Data'!$B$7:$R$2843,12,0)</f>
        <v>20.0183</v>
      </c>
      <c r="I14" s="66">
        <f t="shared" si="4"/>
        <v>3</v>
      </c>
      <c r="J14" s="65">
        <f>VLOOKUP($A14,'Return Data'!$B$7:$R$2843,13,0)</f>
        <v>34.5428</v>
      </c>
      <c r="K14" s="66">
        <f t="shared" si="5"/>
        <v>6</v>
      </c>
      <c r="L14" s="65">
        <f>VLOOKUP($A14,'Return Data'!$B$7:$R$2843,17,0)</f>
        <v>9.7167999999999992</v>
      </c>
      <c r="M14" s="66">
        <f t="shared" si="6"/>
        <v>6</v>
      </c>
      <c r="N14" s="65">
        <f>VLOOKUP($A14,'Return Data'!$B$7:$R$2843,14,0)</f>
        <v>8.5246999999999993</v>
      </c>
      <c r="O14" s="66">
        <f t="shared" si="7"/>
        <v>5</v>
      </c>
      <c r="P14" s="65">
        <f>VLOOKUP($A14,'Return Data'!$B$7:$R$2843,15,0)</f>
        <v>12.1028</v>
      </c>
      <c r="Q14" s="66">
        <f t="shared" si="8"/>
        <v>2</v>
      </c>
      <c r="R14" s="65">
        <f>VLOOKUP($A14,'Return Data'!$B$7:$R$2843,16,0)</f>
        <v>15.6433</v>
      </c>
      <c r="S14" s="67">
        <f t="shared" si="3"/>
        <v>3</v>
      </c>
    </row>
    <row r="15" spans="1:20" x14ac:dyDescent="0.3">
      <c r="A15" s="63" t="s">
        <v>558</v>
      </c>
      <c r="B15" s="64">
        <f>VLOOKUP($A15,'Return Data'!$B$7:$R$2843,3,0)</f>
        <v>44321</v>
      </c>
      <c r="C15" s="65">
        <f>VLOOKUP($A15,'Return Data'!$B$7:$R$2843,4,0)</f>
        <v>13.157500000000001</v>
      </c>
      <c r="D15" s="65">
        <f>VLOOKUP($A15,'Return Data'!$B$7:$R$2843,10,0)</f>
        <v>0.26900000000000002</v>
      </c>
      <c r="E15" s="66">
        <f t="shared" si="0"/>
        <v>8</v>
      </c>
      <c r="F15" s="65">
        <f>VLOOKUP($A15,'Return Data'!$B$7:$R$2843,11,0)</f>
        <v>11.4476</v>
      </c>
      <c r="G15" s="66">
        <f t="shared" ref="G15" si="9">RANK(F15,F$8:F$17,0)</f>
        <v>6</v>
      </c>
      <c r="H15" s="65">
        <f>VLOOKUP($A15,'Return Data'!$B$7:$R$2843,12,0)</f>
        <v>16.460699999999999</v>
      </c>
      <c r="I15" s="66">
        <f t="shared" si="4"/>
        <v>7</v>
      </c>
      <c r="J15" s="65">
        <f>VLOOKUP($A15,'Return Data'!$B$7:$R$2843,13,0)</f>
        <v>30.215499999999999</v>
      </c>
      <c r="K15" s="66">
        <f t="shared" si="5"/>
        <v>8</v>
      </c>
      <c r="L15" s="65"/>
      <c r="M15" s="66"/>
      <c r="N15" s="65"/>
      <c r="O15" s="66"/>
      <c r="P15" s="65"/>
      <c r="Q15" s="66"/>
      <c r="R15" s="65">
        <f>VLOOKUP($A15,'Return Data'!$B$7:$R$2843,16,0)</f>
        <v>26.575299999999999</v>
      </c>
      <c r="S15" s="67">
        <f t="shared" si="3"/>
        <v>1</v>
      </c>
    </row>
    <row r="16" spans="1:20" x14ac:dyDescent="0.3">
      <c r="A16" s="63" t="s">
        <v>560</v>
      </c>
      <c r="B16" s="64">
        <f>VLOOKUP($A16,'Return Data'!$B$7:$R$2843,3,0)</f>
        <v>44321</v>
      </c>
      <c r="C16" s="65">
        <f>VLOOKUP($A16,'Return Data'!$B$7:$R$2843,4,0)</f>
        <v>13.1195</v>
      </c>
      <c r="D16" s="65">
        <f>VLOOKUP($A16,'Return Data'!$B$7:$R$2843,10,0)</f>
        <v>1.1495</v>
      </c>
      <c r="E16" s="66">
        <f t="shared" si="0"/>
        <v>5</v>
      </c>
      <c r="F16" s="65">
        <f>VLOOKUP($A16,'Return Data'!$B$7:$R$2843,11,0)</f>
        <v>12.9823</v>
      </c>
      <c r="G16" s="66">
        <f>RANK(F16,F$8:F$17,0)</f>
        <v>5</v>
      </c>
      <c r="H16" s="65">
        <f>VLOOKUP($A16,'Return Data'!$B$7:$R$2843,12,0)</f>
        <v>18.062899999999999</v>
      </c>
      <c r="I16" s="66">
        <f t="shared" si="4"/>
        <v>5</v>
      </c>
      <c r="J16" s="65">
        <f>VLOOKUP($A16,'Return Data'!$B$7:$R$2843,13,0)</f>
        <v>31.7986</v>
      </c>
      <c r="K16" s="66">
        <f t="shared" si="5"/>
        <v>7</v>
      </c>
      <c r="L16" s="65">
        <f>VLOOKUP($A16,'Return Data'!$B$7:$R$2843,17,0)</f>
        <v>12.517300000000001</v>
      </c>
      <c r="M16" s="66">
        <f t="shared" si="6"/>
        <v>2</v>
      </c>
      <c r="N16" s="65"/>
      <c r="O16" s="66"/>
      <c r="P16" s="65"/>
      <c r="Q16" s="66"/>
      <c r="R16" s="65">
        <f>VLOOKUP($A16,'Return Data'!$B$7:$R$2843,16,0)</f>
        <v>12.714700000000001</v>
      </c>
      <c r="S16" s="67">
        <f t="shared" si="3"/>
        <v>4</v>
      </c>
    </row>
    <row r="17" spans="1:19" x14ac:dyDescent="0.3">
      <c r="A17" s="63" t="s">
        <v>562</v>
      </c>
      <c r="B17" s="64">
        <f>VLOOKUP($A17,'Return Data'!$B$7:$R$2843,3,0)</f>
        <v>44321</v>
      </c>
      <c r="C17" s="65">
        <f>VLOOKUP($A17,'Return Data'!$B$7:$R$2843,4,0)</f>
        <v>13.93</v>
      </c>
      <c r="D17" s="65">
        <f>VLOOKUP($A17,'Return Data'!$B$7:$R$2843,10,0)</f>
        <v>-0.4289</v>
      </c>
      <c r="E17" s="66">
        <f t="shared" si="0"/>
        <v>9</v>
      </c>
      <c r="F17" s="65">
        <f>VLOOKUP($A17,'Return Data'!$B$7:$R$2843,11,0)</f>
        <v>9.8580000000000005</v>
      </c>
      <c r="G17" s="66">
        <f>RANK(F17,F$8:F$17,0)</f>
        <v>8</v>
      </c>
      <c r="H17" s="65">
        <f>VLOOKUP($A17,'Return Data'!$B$7:$R$2843,12,0)</f>
        <v>17.058800000000002</v>
      </c>
      <c r="I17" s="66">
        <f t="shared" si="4"/>
        <v>6</v>
      </c>
      <c r="J17" s="65">
        <f>VLOOKUP($A17,'Return Data'!$B$7:$R$2843,13,0)</f>
        <v>37.3767</v>
      </c>
      <c r="K17" s="66">
        <f t="shared" si="5"/>
        <v>4</v>
      </c>
      <c r="L17" s="65">
        <f>VLOOKUP($A17,'Return Data'!$B$7:$R$2843,17,0)</f>
        <v>14.411199999999999</v>
      </c>
      <c r="M17" s="66">
        <f t="shared" si="6"/>
        <v>1</v>
      </c>
      <c r="N17" s="65">
        <f>VLOOKUP($A17,'Return Data'!$B$7:$R$2843,14,0)</f>
        <v>11.4008</v>
      </c>
      <c r="O17" s="66">
        <f t="shared" si="7"/>
        <v>1</v>
      </c>
      <c r="P17" s="65"/>
      <c r="Q17" s="66"/>
      <c r="R17" s="65">
        <f>VLOOKUP($A17,'Return Data'!$B$7:$R$2843,16,0)</f>
        <v>10.398099999999999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0.75662000000000007</v>
      </c>
      <c r="E19" s="74"/>
      <c r="F19" s="75">
        <f>AVERAGE(F8:F17)</f>
        <v>12.942199999999996</v>
      </c>
      <c r="G19" s="74"/>
      <c r="H19" s="75">
        <f>AVERAGE(H8:H17)</f>
        <v>18.022670000000002</v>
      </c>
      <c r="I19" s="74"/>
      <c r="J19" s="75">
        <f>AVERAGE(J8:J17)</f>
        <v>33.819460000000007</v>
      </c>
      <c r="K19" s="74"/>
      <c r="L19" s="75">
        <f>AVERAGE(L8:L17)</f>
        <v>11.460274999999999</v>
      </c>
      <c r="M19" s="74"/>
      <c r="N19" s="75">
        <f>AVERAGE(N8:N17)</f>
        <v>9.2965666666666653</v>
      </c>
      <c r="O19" s="74"/>
      <c r="P19" s="75">
        <f>AVERAGE(P8:P17)</f>
        <v>11.443580000000001</v>
      </c>
      <c r="Q19" s="74"/>
      <c r="R19" s="75">
        <f>AVERAGE(R8:R17)</f>
        <v>11.994630000000001</v>
      </c>
      <c r="S19" s="76"/>
    </row>
    <row r="20" spans="1:19" x14ac:dyDescent="0.3">
      <c r="A20" s="73" t="s">
        <v>28</v>
      </c>
      <c r="B20" s="74"/>
      <c r="C20" s="74"/>
      <c r="D20" s="75">
        <f>MIN(D8:D17)</f>
        <v>-0.69640000000000002</v>
      </c>
      <c r="E20" s="74"/>
      <c r="F20" s="75">
        <f>MIN(F8:F17)</f>
        <v>6.0979000000000001</v>
      </c>
      <c r="G20" s="74"/>
      <c r="H20" s="75">
        <f>MIN(H8:H17)</f>
        <v>8.9772999999999996</v>
      </c>
      <c r="I20" s="74"/>
      <c r="J20" s="75">
        <f>MIN(J8:J17)</f>
        <v>17.6111</v>
      </c>
      <c r="K20" s="74"/>
      <c r="L20" s="75">
        <f>MIN(L8:L17)</f>
        <v>9.3729999999999993</v>
      </c>
      <c r="M20" s="74"/>
      <c r="N20" s="75">
        <f>MIN(N8:N17)</f>
        <v>7.5229999999999997</v>
      </c>
      <c r="O20" s="74"/>
      <c r="P20" s="75">
        <f>MIN(P8:P17)</f>
        <v>8.5294000000000008</v>
      </c>
      <c r="Q20" s="74"/>
      <c r="R20" s="75">
        <f>MIN(R8:R17)</f>
        <v>-3.8083</v>
      </c>
      <c r="S20" s="76"/>
    </row>
    <row r="21" spans="1:19" ht="15" thickBot="1" x14ac:dyDescent="0.35">
      <c r="A21" s="77" t="s">
        <v>29</v>
      </c>
      <c r="B21" s="78"/>
      <c r="C21" s="78"/>
      <c r="D21" s="79">
        <f>MAX(D8:D17)</f>
        <v>1.7686999999999999</v>
      </c>
      <c r="E21" s="78"/>
      <c r="F21" s="79">
        <f>MAX(F8:F17)</f>
        <v>27.3521</v>
      </c>
      <c r="G21" s="78"/>
      <c r="H21" s="79">
        <f>MAX(H8:H17)</f>
        <v>33.822800000000001</v>
      </c>
      <c r="I21" s="78"/>
      <c r="J21" s="79">
        <f>MAX(J8:J17)</f>
        <v>51.085999999999999</v>
      </c>
      <c r="K21" s="78"/>
      <c r="L21" s="79">
        <f>MAX(L8:L17)</f>
        <v>14.411199999999999</v>
      </c>
      <c r="M21" s="78"/>
      <c r="N21" s="79">
        <f>MAX(N8:N17)</f>
        <v>11.4008</v>
      </c>
      <c r="O21" s="78"/>
      <c r="P21" s="79">
        <f>MAX(P8:P17)</f>
        <v>13.4411</v>
      </c>
      <c r="Q21" s="78"/>
      <c r="R21" s="79">
        <f>MAX(R8:R17)</f>
        <v>26.575299999999999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2021-05-06T04:23:38Z</dcterms:modified>
</cp:coreProperties>
</file>